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LLE\05_Agreements\300-17-003, DER Roadmap (Navigant)\99. Internal\2019-09-17 Workshop\2019-09-13 Submit to Docket\"/>
    </mc:Choice>
  </mc:AlternateContent>
  <bookViews>
    <workbookView xWindow="28680" yWindow="-120" windowWidth="29040" windowHeight="17640" tabRatio="788" firstSheet="2" activeTab="2"/>
  </bookViews>
  <sheets>
    <sheet name="Instructions" sheetId="1" state="hidden" r:id="rId1"/>
    <sheet name="Data" sheetId="2" state="hidden" r:id="rId2"/>
    <sheet name="Index &gt;&gt;&gt;&gt;&gt;&gt;" sheetId="3" r:id="rId3"/>
    <sheet name="Idea Summary" sheetId="91" r:id="rId4"/>
    <sheet name="Consolidated Data" sheetId="4" state="hidden" r:id="rId5"/>
    <sheet name="Auto DR New Cost" sheetId="5" r:id="rId6"/>
    <sheet name="Secure DER Communication Protoc" sheetId="6" r:id="rId7"/>
    <sheet name="Secure Communications for DERs" sheetId="7" r:id="rId8"/>
    <sheet name="Assess Flexibility of Coordinat" sheetId="8" r:id="rId9"/>
    <sheet name="Heat Pump  Electrification Asse" sheetId="9" r:id="rId10"/>
    <sheet name="Load Shift Participation  Adopt" sheetId="10" r:id="rId11"/>
    <sheet name="DHW and HPWH Distribution Syste" sheetId="11" r:id="rId12"/>
    <sheet name="Evaluate impact of DR on Market" sheetId="12" r:id="rId13"/>
    <sheet name="NEC-approved HEMS" sheetId="13" r:id="rId14"/>
    <sheet name="Residential EMS for Panel Upgra" sheetId="14" r:id="rId15"/>
    <sheet name="3 Ideas for Building Decarboniz" sheetId="15" r:id="rId16"/>
    <sheet name="Understanding Occupant Comfort " sheetId="16" r:id="rId17"/>
    <sheet name="Fencing for PV resiliency" sheetId="17" r:id="rId18"/>
    <sheet name="PV Resilient Racking" sheetId="18" r:id="rId19"/>
    <sheet name="Price API for device makers" sheetId="19" r:id="rId20"/>
    <sheet name="Valuing Resilience for Microgri" sheetId="20" r:id="rId21"/>
    <sheet name="Biomass for Energy Recovery" sheetId="21" r:id="rId22"/>
    <sheet name="Valuation of Resiliency" sheetId="22" r:id="rId23"/>
    <sheet name="Design Guidance for Resilience" sheetId="23" r:id="rId24"/>
    <sheet name="Systems Integration for Power O" sheetId="24" r:id="rId25"/>
    <sheet name="Localized DER and Load Coordina" sheetId="25" r:id="rId26"/>
    <sheet name="Utility Upgrade Review Process" sheetId="26" r:id="rId27"/>
    <sheet name="DER Controls to Minimize Integr" sheetId="27" r:id="rId28"/>
    <sheet name="Load Management Solutions Demon" sheetId="28" r:id="rId29"/>
    <sheet name="DER Recycling" sheetId="29" r:id="rId30"/>
    <sheet name="Removing Barriers to Biogas" sheetId="30" r:id="rId31"/>
    <sheet name="Bioenergy for local resilience" sheetId="31" r:id="rId32"/>
    <sheet name="Monetize Bioenergy" sheetId="32" r:id="rId33"/>
    <sheet name="V2Bus for Resiliency" sheetId="33" r:id="rId34"/>
    <sheet name="DER Aggregation Demonstration" sheetId="34" r:id="rId35"/>
    <sheet name="Thermal Storage into Wholesale " sheetId="35" r:id="rId36"/>
    <sheet name="Residential DR Engagement" sheetId="36" r:id="rId37"/>
    <sheet name="EV Load Management Eval" sheetId="37" r:id="rId38"/>
    <sheet name="Connected Controls for Load Man" sheetId="38" r:id="rId39"/>
    <sheet name="Procurement Assistance Platform" sheetId="39" r:id="rId40"/>
    <sheet name="DER Security Framework" sheetId="40" r:id="rId41"/>
    <sheet name="Protecting Medical Baselines" sheetId="41" r:id="rId42"/>
    <sheet name="Low Cost Telemetry" sheetId="42" r:id="rId43"/>
    <sheet name="PV Hardware Resiliency (Weather" sheetId="43" r:id="rId44"/>
    <sheet name="PV Hardware Resiliency (Fire)" sheetId="44" r:id="rId45"/>
    <sheet name="Dynamic PV Modeling" sheetId="45" r:id="rId46"/>
    <sheet name="Storage Safety Standards" sheetId="46" r:id="rId47"/>
    <sheet name="Sensors for Circuit Deenergizat" sheetId="47" r:id="rId48"/>
    <sheet name="Local DER Transaction Platform" sheetId="48" r:id="rId49"/>
    <sheet name="Realtime Estimation of PV Power" sheetId="49" r:id="rId50"/>
    <sheet name="Model EV Charging and Price Res" sheetId="50" r:id="rId51"/>
    <sheet name="Modeling DER Price Response" sheetId="51" r:id="rId52"/>
    <sheet name="Improving B2G Coordination" sheetId="52" r:id="rId53"/>
    <sheet name="Communication Protocols for Loc" sheetId="53" r:id="rId54"/>
    <sheet name="Residential DC Microgrid" sheetId="54" r:id="rId55"/>
    <sheet name="Plug-and-play Power Distributio" sheetId="55" r:id="rId56"/>
    <sheet name="DER Impact Modeling Tools" sheetId="56" r:id="rId57"/>
    <sheet name="Risk Mitigation for HILP Events" sheetId="57" r:id="rId58"/>
    <sheet name="Enhancing Com Building Monitori" sheetId="58" r:id="rId59"/>
    <sheet name="Explore Residential Grid-Respon" sheetId="59" r:id="rId60"/>
    <sheet name="Assess Office Lighting Solution" sheetId="60" r:id="rId61"/>
    <sheet name="Evaluate Use Cases for Various " sheetId="61" r:id="rId62"/>
    <sheet name="Evaluating EV Adoption in DAC" sheetId="62" r:id="rId63"/>
    <sheet name="Derive Capacity Value of Variab" sheetId="63" r:id="rId64"/>
    <sheet name="Improve DER Visibility" sheetId="64" r:id="rId65"/>
    <sheet name="Shape and Shift load" sheetId="65" r:id="rId66"/>
    <sheet name="Demonstrate DER Grid balancing " sheetId="66" r:id="rId67"/>
    <sheet name="Battery Testing Protocols for G" sheetId="67" r:id="rId68"/>
    <sheet name="Power Flow Controllers Developm" sheetId="68" r:id="rId69"/>
    <sheet name="Load Modifying Participation Mo" sheetId="69" r:id="rId70"/>
    <sheet name="Hosting Capacity Expansion Plan" sheetId="70" r:id="rId71"/>
    <sheet name="Bottom Up Integrated Planning" sheetId="71" r:id="rId72"/>
    <sheet name="Consumer Engagement and Respons" sheetId="72" r:id="rId73"/>
    <sheet name="Assess EV Charging Technology E" sheetId="73" r:id="rId74"/>
    <sheet name="Fuel Efficient Tire Standards" sheetId="74" r:id="rId75"/>
    <sheet name="EV Charging Device Performance " sheetId="75" r:id="rId76"/>
    <sheet name="Sheet9" sheetId="76" r:id="rId77"/>
    <sheet name="Cost-Effective ConfigureOptimiz" sheetId="77" r:id="rId78"/>
    <sheet name="Standardize Device Protocols an" sheetId="78" r:id="rId79"/>
    <sheet name="DER Performance in New Construc" sheetId="79" r:id="rId80"/>
    <sheet name="VGIWG Support + Funding" sheetId="80" r:id="rId81"/>
    <sheet name="VGIWG Use Case Demonstration" sheetId="81" r:id="rId82"/>
    <sheet name="VGI Data Program" sheetId="82" r:id="rId83"/>
    <sheet name="VGI - Comm Standards" sheetId="83" r:id="rId84"/>
    <sheet name="Second Life EV Batteries" sheetId="84" r:id="rId85"/>
    <sheet name="VGI Valuation Framework" sheetId="85" r:id="rId86"/>
    <sheet name="Valuing Operational Flexibility" sheetId="86" r:id="rId87"/>
    <sheet name="PSPS Grid Support Fuels" sheetId="87" r:id="rId88"/>
    <sheet name="DER Ramping Research" sheetId="88" r:id="rId89"/>
    <sheet name="Utility Owned Submeters (AMI)" sheetId="89" r:id="rId90"/>
    <sheet name="Research DER to Improve FLISR" sheetId="90" r:id="rId91"/>
  </sheets>
  <definedNames>
    <definedName name="_xlnm._FilterDatabase" localSheetId="4" hidden="1">'Consolidated Data'!$A$1:$J$87</definedName>
    <definedName name="_xlnm._FilterDatabase" localSheetId="2" hidden="1">'Index &gt;&gt;&gt;&gt;&gt;&gt;'!$A$1:$Q$84</definedName>
  </definedNames>
  <calcPr calcId="162913"/>
  <pivotCaches>
    <pivotCache cacheId="2" r:id="rId92"/>
    <pivotCache cacheId="3" r:id="rId93"/>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7" i="3" l="1" a="1"/>
  <c r="B67" i="3" s="1"/>
  <c r="B66" i="3"/>
  <c r="B73" i="4"/>
  <c r="G2" i="3" l="1" a="1"/>
  <c r="G2" i="3" s="1"/>
  <c r="G3" i="3" a="1"/>
  <c r="G3" i="3" s="1"/>
  <c r="G4" i="3" a="1"/>
  <c r="G4" i="3" s="1"/>
  <c r="G5" i="3" a="1"/>
  <c r="G5" i="3" s="1"/>
  <c r="G6" i="3" a="1"/>
  <c r="G6" i="3" s="1"/>
  <c r="G7" i="3" a="1"/>
  <c r="G7" i="3" s="1"/>
  <c r="G8" i="3" a="1"/>
  <c r="G8" i="3" s="1"/>
  <c r="G9" i="3" a="1"/>
  <c r="G9" i="3" s="1"/>
  <c r="G10" i="3" a="1"/>
  <c r="G10" i="3" s="1"/>
  <c r="G11" i="3" a="1"/>
  <c r="G11" i="3" s="1"/>
  <c r="G12" i="3" a="1"/>
  <c r="G12" i="3" s="1"/>
  <c r="G13" i="3" a="1"/>
  <c r="G13" i="3" s="1"/>
  <c r="G14" i="3" a="1"/>
  <c r="G14" i="3" s="1"/>
  <c r="G15" i="3" a="1"/>
  <c r="G15" i="3" s="1"/>
  <c r="G16" i="3" a="1"/>
  <c r="G16" i="3" s="1"/>
  <c r="G17" i="3" a="1"/>
  <c r="G17" i="3" s="1"/>
  <c r="G18" i="3" a="1"/>
  <c r="G18" i="3" s="1"/>
  <c r="G19" i="3" a="1"/>
  <c r="G19" i="3" s="1"/>
  <c r="G20" i="3" a="1"/>
  <c r="G20" i="3" s="1"/>
  <c r="G21" i="3" a="1"/>
  <c r="G21" i="3" s="1"/>
  <c r="G22" i="3" a="1"/>
  <c r="G22" i="3" s="1"/>
  <c r="G23" i="3" a="1"/>
  <c r="G23" i="3" s="1"/>
  <c r="G24" i="3" a="1"/>
  <c r="G24" i="3" s="1"/>
  <c r="G25" i="3" a="1"/>
  <c r="G25" i="3" s="1"/>
  <c r="G26" i="3" a="1"/>
  <c r="G26" i="3" s="1"/>
  <c r="G27" i="3" a="1"/>
  <c r="G27" i="3" s="1"/>
  <c r="G28" i="3" a="1"/>
  <c r="G28" i="3" s="1"/>
  <c r="G29" i="3" a="1"/>
  <c r="G29" i="3" s="1"/>
  <c r="G30" i="3" a="1"/>
  <c r="G30" i="3" s="1"/>
  <c r="G31" i="3" a="1"/>
  <c r="G31" i="3" s="1"/>
  <c r="G32" i="3" a="1"/>
  <c r="G32" i="3" s="1"/>
  <c r="G33" i="3" a="1"/>
  <c r="G33" i="3" s="1"/>
  <c r="G34" i="3" a="1"/>
  <c r="G34" i="3" s="1"/>
  <c r="G35" i="3" a="1"/>
  <c r="G35" i="3" s="1"/>
  <c r="G36" i="3" a="1"/>
  <c r="G36" i="3" s="1"/>
  <c r="G37" i="3" a="1"/>
  <c r="G37" i="3" s="1"/>
  <c r="G38" i="3" a="1"/>
  <c r="G38" i="3" s="1"/>
  <c r="G39" i="3" a="1"/>
  <c r="G39" i="3" s="1"/>
  <c r="G40" i="3" a="1"/>
  <c r="G40" i="3" s="1"/>
  <c r="G41" i="3" a="1"/>
  <c r="G41" i="3" s="1"/>
  <c r="G42" i="3" a="1"/>
  <c r="G42" i="3" s="1"/>
  <c r="G43" i="3" a="1"/>
  <c r="G43" i="3" s="1"/>
  <c r="G44" i="3" a="1"/>
  <c r="G44" i="3" s="1"/>
  <c r="G45" i="3" a="1"/>
  <c r="G45" i="3" s="1"/>
  <c r="G46" i="3" a="1"/>
  <c r="G46" i="3" s="1"/>
  <c r="G47" i="3" a="1"/>
  <c r="G47" i="3" s="1"/>
  <c r="G48" i="3" a="1"/>
  <c r="G48" i="3" s="1"/>
  <c r="G49" i="3" a="1"/>
  <c r="G49" i="3" s="1"/>
  <c r="G50" i="3" a="1"/>
  <c r="G50" i="3" s="1"/>
  <c r="G51" i="3" a="1"/>
  <c r="G51" i="3" s="1"/>
  <c r="G52" i="3" a="1"/>
  <c r="G52" i="3" s="1"/>
  <c r="G53" i="3" a="1"/>
  <c r="G53" i="3" s="1"/>
  <c r="G54" i="3" a="1"/>
  <c r="G54" i="3" s="1"/>
  <c r="G55" i="3" a="1"/>
  <c r="G55" i="3" s="1"/>
  <c r="G56" i="3" a="1"/>
  <c r="G56" i="3" s="1"/>
  <c r="G57" i="3" a="1"/>
  <c r="G57" i="3" s="1"/>
  <c r="G58" i="3" a="1"/>
  <c r="G58" i="3" s="1"/>
  <c r="G59" i="3" a="1"/>
  <c r="G59" i="3" s="1"/>
  <c r="G60" i="3" a="1"/>
  <c r="G60" i="3" s="1"/>
  <c r="G61" i="3" a="1"/>
  <c r="G61" i="3" s="1"/>
  <c r="G62" i="3" a="1"/>
  <c r="G62" i="3" s="1"/>
  <c r="G63" i="3" a="1"/>
  <c r="G63" i="3" s="1"/>
  <c r="G64" i="3" a="1"/>
  <c r="G64" i="3" s="1"/>
  <c r="G65" i="3" a="1"/>
  <c r="G65" i="3" s="1"/>
  <c r="G66" i="3" a="1"/>
  <c r="G66" i="3" s="1"/>
  <c r="G67" i="3" a="1"/>
  <c r="G67" i="3" s="1"/>
  <c r="G68" i="3" a="1"/>
  <c r="G68" i="3" s="1"/>
  <c r="G69" i="3" a="1"/>
  <c r="G69" i="3" s="1"/>
  <c r="G70" i="3" a="1"/>
  <c r="G70" i="3" s="1"/>
  <c r="G71" i="3" a="1"/>
  <c r="G71" i="3" s="1"/>
  <c r="G72" i="3" a="1"/>
  <c r="G72" i="3" s="1"/>
  <c r="G73" i="3" a="1"/>
  <c r="G73" i="3" s="1"/>
  <c r="G74" i="3" a="1"/>
  <c r="G74" i="3" s="1"/>
  <c r="G75" i="3" a="1"/>
  <c r="G75" i="3" s="1"/>
  <c r="G76" i="3" a="1"/>
  <c r="G76" i="3" s="1"/>
  <c r="G77" i="3" a="1"/>
  <c r="G77" i="3" s="1"/>
  <c r="G78" i="3" a="1"/>
  <c r="G78" i="3" s="1"/>
  <c r="G79" i="3" a="1"/>
  <c r="G79" i="3" s="1"/>
  <c r="G80" i="3" a="1"/>
  <c r="G80" i="3" s="1"/>
  <c r="G81" i="3" a="1"/>
  <c r="G81" i="3" s="1"/>
  <c r="G82" i="3" a="1"/>
  <c r="G82" i="3" s="1"/>
  <c r="G83" i="3" a="1"/>
  <c r="G83" i="3" s="1"/>
  <c r="G84" i="3" a="1"/>
  <c r="G84" i="3" s="1"/>
  <c r="D4" i="3"/>
  <c r="B49" i="3" l="1"/>
  <c r="B86" i="4" a="1"/>
  <c r="B76" i="4" a="1"/>
  <c r="B34" i="4" a="1"/>
  <c r="B3" i="4" a="1"/>
  <c r="B41" i="4" a="1"/>
  <c r="B44" i="4" a="1"/>
  <c r="B75" i="4" a="1"/>
  <c r="B33" i="4" a="1"/>
  <c r="B59" i="4" a="1"/>
  <c r="B64" i="4" a="1"/>
  <c r="B6" i="4" a="1"/>
  <c r="B4" i="4" a="1"/>
  <c r="B78" i="4" a="1"/>
  <c r="B2" i="4" a="1"/>
  <c r="B11" i="4" a="1"/>
  <c r="B18" i="4" a="1"/>
  <c r="B32" i="4" a="1"/>
  <c r="B40" i="4" a="1"/>
  <c r="B13" i="4" a="1"/>
  <c r="B38" i="4" a="1"/>
  <c r="B23" i="4" a="1"/>
  <c r="B53" i="4" a="1"/>
  <c r="B63" i="4" a="1"/>
  <c r="B81" i="4" a="1"/>
  <c r="B16" i="4" a="1"/>
  <c r="B35" i="4" a="1"/>
  <c r="B58" i="4" a="1"/>
  <c r="B22" i="4" a="1"/>
  <c r="B62" i="4" a="1"/>
  <c r="B57" i="4" a="1"/>
  <c r="B65" i="4" a="1"/>
  <c r="B9" i="4" a="1"/>
  <c r="B46" i="4" a="1"/>
  <c r="B79" i="4" a="1"/>
  <c r="B25" i="4" a="1"/>
  <c r="B37" i="4" a="1"/>
  <c r="B27" i="4" a="1"/>
  <c r="B49" i="4" a="1"/>
  <c r="B67" i="4" a="1"/>
  <c r="B72" i="4" a="1"/>
  <c r="B19" i="4" a="1"/>
  <c r="B20" i="4" a="1"/>
  <c r="B60" i="4" a="1"/>
  <c r="B36" i="4" a="1"/>
  <c r="B10" i="4" a="1"/>
  <c r="B56" i="4" a="1"/>
  <c r="B28" i="4" a="1"/>
  <c r="B66" i="4" a="1"/>
  <c r="B15" i="4" a="1"/>
  <c r="B69" i="4" a="1"/>
  <c r="B8" i="4" a="1"/>
  <c r="B29" i="4" a="1"/>
  <c r="B83" i="4" a="1"/>
  <c r="B21" i="4" a="1"/>
  <c r="B74" i="4" a="1"/>
  <c r="B61" i="4" a="1"/>
  <c r="B17" i="4" a="1"/>
  <c r="B12" i="4" a="1"/>
  <c r="B14" i="4" a="1"/>
  <c r="B87" i="4" a="1"/>
  <c r="B48" i="4" a="1"/>
  <c r="B84" i="4" a="1"/>
  <c r="B30" i="4" a="1"/>
  <c r="B80" i="4" a="1"/>
  <c r="B77" i="4" a="1"/>
  <c r="B71" i="4" a="1"/>
  <c r="B43" i="4" a="1"/>
  <c r="B51" i="4" a="1"/>
  <c r="B45" i="4" a="1"/>
  <c r="B31" i="4" a="1"/>
  <c r="B82" i="4" a="1"/>
  <c r="B5" i="4" a="1"/>
  <c r="B85" i="4" a="1"/>
  <c r="B7" i="4" a="1"/>
  <c r="B55" i="4" a="1"/>
  <c r="B50" i="4" a="1"/>
  <c r="B70" i="4" a="1"/>
  <c r="B47" i="4" a="1"/>
  <c r="B39" i="4" a="1"/>
  <c r="B52" i="4" a="1"/>
  <c r="B42" i="4" a="1"/>
  <c r="B68" i="4" a="1"/>
  <c r="B54" i="4" a="1"/>
  <c r="B26" i="4" a="1"/>
  <c r="B24" i="4" a="1"/>
  <c r="B86" i="4" l="1"/>
  <c r="B82" i="4"/>
  <c r="Q84" i="3" s="1"/>
  <c r="A84" i="3" s="1"/>
  <c r="B78" i="4"/>
  <c r="Q63" i="3" s="1"/>
  <c r="A63" i="3" s="1"/>
  <c r="B74" i="4"/>
  <c r="B70" i="4"/>
  <c r="B66" i="4"/>
  <c r="B62" i="4"/>
  <c r="B58" i="4"/>
  <c r="B54" i="4"/>
  <c r="B50" i="4"/>
  <c r="Q80" i="3" s="1"/>
  <c r="A80" i="3" s="1"/>
  <c r="B46" i="4"/>
  <c r="B42" i="4"/>
  <c r="B38" i="4"/>
  <c r="Q78" i="3" s="1"/>
  <c r="A78" i="3" s="1"/>
  <c r="B34" i="4"/>
  <c r="B30" i="4"/>
  <c r="B26" i="4"/>
  <c r="B22" i="4"/>
  <c r="Q54" i="3" s="1"/>
  <c r="A54" i="3" s="1"/>
  <c r="B18" i="4"/>
  <c r="Q69" i="3" s="1"/>
  <c r="A69" i="3" s="1"/>
  <c r="B14" i="4"/>
  <c r="B10" i="4"/>
  <c r="B6" i="4"/>
  <c r="B85" i="4"/>
  <c r="B81" i="4"/>
  <c r="B77" i="4"/>
  <c r="Q62" i="3" s="1"/>
  <c r="A62" i="3" s="1"/>
  <c r="Q75" i="3"/>
  <c r="A75" i="3" s="1"/>
  <c r="B69" i="4"/>
  <c r="Q83" i="3" s="1"/>
  <c r="A83" i="3" s="1"/>
  <c r="B65" i="4"/>
  <c r="Q61" i="3" s="1"/>
  <c r="A61" i="3" s="1"/>
  <c r="B61" i="4"/>
  <c r="Q81" i="3" s="1"/>
  <c r="A81" i="3" s="1"/>
  <c r="B57" i="4"/>
  <c r="Q58" i="3" s="1"/>
  <c r="A58" i="3" s="1"/>
  <c r="B53" i="4"/>
  <c r="B49" i="4"/>
  <c r="B45" i="4"/>
  <c r="B41" i="4"/>
  <c r="B37" i="4"/>
  <c r="Q77" i="3" s="1"/>
  <c r="A77" i="3" s="1"/>
  <c r="B33" i="4"/>
  <c r="B29" i="4"/>
  <c r="Q57" i="3" s="1"/>
  <c r="A57" i="3" s="1"/>
  <c r="B25" i="4"/>
  <c r="Q73" i="3" s="1"/>
  <c r="A73" i="3" s="1"/>
  <c r="B21" i="4"/>
  <c r="B17" i="4"/>
  <c r="B13" i="4"/>
  <c r="Q67" i="3" s="1"/>
  <c r="A67" i="3" s="1"/>
  <c r="B9" i="4"/>
  <c r="B5" i="4"/>
  <c r="B84" i="4"/>
  <c r="Q49" i="3" s="1"/>
  <c r="A49" i="3" s="1"/>
  <c r="B80" i="4"/>
  <c r="B76" i="4"/>
  <c r="B72" i="4"/>
  <c r="B68" i="4"/>
  <c r="B64" i="4"/>
  <c r="B60" i="4"/>
  <c r="Q60" i="3" s="1"/>
  <c r="A60" i="3" s="1"/>
  <c r="B56" i="4"/>
  <c r="B52" i="4"/>
  <c r="B48" i="4"/>
  <c r="Q79" i="3" s="1"/>
  <c r="A79" i="3" s="1"/>
  <c r="B44" i="4"/>
  <c r="B40" i="4"/>
  <c r="B36" i="4"/>
  <c r="B32" i="4"/>
  <c r="B28" i="4"/>
  <c r="Q56" i="3" s="1"/>
  <c r="A56" i="3" s="1"/>
  <c r="B24" i="4"/>
  <c r="B20" i="4"/>
  <c r="Q71" i="3" s="1"/>
  <c r="A71" i="3" s="1"/>
  <c r="B16" i="4"/>
  <c r="Q68" i="3" s="1"/>
  <c r="A68" i="3" s="1"/>
  <c r="B12" i="4"/>
  <c r="Q66" i="3" s="1"/>
  <c r="A66" i="3" s="1"/>
  <c r="B8" i="4"/>
  <c r="B4" i="4"/>
  <c r="B87" i="4"/>
  <c r="B83" i="4"/>
  <c r="B79" i="4"/>
  <c r="B75" i="4"/>
  <c r="B71" i="4"/>
  <c r="Q82" i="3" s="1"/>
  <c r="A82" i="3" s="1"/>
  <c r="B67" i="4"/>
  <c r="B63" i="4"/>
  <c r="B59" i="4"/>
  <c r="Q59" i="3" s="1"/>
  <c r="A59" i="3" s="1"/>
  <c r="B55" i="4"/>
  <c r="B51" i="4"/>
  <c r="B47" i="4"/>
  <c r="B43" i="4"/>
  <c r="B39" i="4"/>
  <c r="B35" i="4"/>
  <c r="Q76" i="3" s="1"/>
  <c r="A76" i="3" s="1"/>
  <c r="B31" i="4"/>
  <c r="Q74" i="3" s="1"/>
  <c r="A74" i="3" s="1"/>
  <c r="B27" i="4"/>
  <c r="Q55" i="3" s="1"/>
  <c r="A55" i="3" s="1"/>
  <c r="B23" i="4"/>
  <c r="Q72" i="3" s="1"/>
  <c r="A72" i="3" s="1"/>
  <c r="B19" i="4"/>
  <c r="Q70" i="3" s="1"/>
  <c r="A70" i="3" s="1"/>
  <c r="B15" i="4"/>
  <c r="B11" i="4"/>
  <c r="Q65" i="3" s="1"/>
  <c r="A65" i="3" s="1"/>
  <c r="B7" i="4"/>
  <c r="Q53" i="3" s="1"/>
  <c r="A53" i="3" s="1"/>
  <c r="B3" i="4"/>
  <c r="Q64" i="3" s="1"/>
  <c r="A64" i="3" s="1"/>
  <c r="B2" i="4"/>
  <c r="Q2" i="3" s="1"/>
  <c r="A2" i="3" s="1"/>
  <c r="Q27" i="3" l="1"/>
  <c r="A27" i="3" s="1"/>
  <c r="Q47" i="3"/>
  <c r="A47" i="3" s="1"/>
  <c r="Q34" i="3"/>
  <c r="A34" i="3" s="1"/>
  <c r="Q4" i="3"/>
  <c r="A4" i="3" s="1"/>
  <c r="Q29" i="3"/>
  <c r="A29" i="3" s="1"/>
  <c r="Q48" i="3"/>
  <c r="A48" i="3" s="1"/>
  <c r="Q33" i="3"/>
  <c r="A33" i="3" s="1"/>
  <c r="Q52" i="3"/>
  <c r="A52" i="3" s="1"/>
  <c r="Q16" i="3"/>
  <c r="A16" i="3" s="1"/>
  <c r="Q25" i="3"/>
  <c r="A25" i="3" s="1"/>
  <c r="Q14" i="3"/>
  <c r="A14" i="3" s="1"/>
  <c r="Q35" i="3"/>
  <c r="A35" i="3" s="1"/>
  <c r="Q3" i="3"/>
  <c r="A3" i="3" s="1"/>
  <c r="Q18" i="3"/>
  <c r="A18" i="3" s="1"/>
  <c r="Q41" i="3"/>
  <c r="A41" i="3" s="1"/>
  <c r="Q11" i="3"/>
  <c r="A11" i="3" s="1"/>
  <c r="Q28" i="3"/>
  <c r="A28" i="3" s="1"/>
  <c r="Q46" i="3"/>
  <c r="A46" i="3" s="1"/>
  <c r="Q15" i="3"/>
  <c r="A15" i="3" s="1"/>
  <c r="Q36" i="3"/>
  <c r="A36" i="3" s="1"/>
  <c r="Q7" i="3"/>
  <c r="A7" i="3" s="1"/>
  <c r="Q21" i="3"/>
  <c r="A21" i="3" s="1"/>
  <c r="Q38" i="3"/>
  <c r="A38" i="3" s="1"/>
  <c r="Q37" i="3"/>
  <c r="A37" i="3" s="1"/>
  <c r="Q6" i="3"/>
  <c r="A6" i="3" s="1"/>
  <c r="Q20" i="3"/>
  <c r="A20" i="3" s="1"/>
  <c r="Q43" i="3"/>
  <c r="A43" i="3" s="1"/>
  <c r="Q12" i="3"/>
  <c r="A12" i="3" s="1"/>
  <c r="Q31" i="3"/>
  <c r="A31" i="3" s="1"/>
  <c r="Q50" i="3"/>
  <c r="A50" i="3" s="1"/>
  <c r="Q17" i="3"/>
  <c r="A17" i="3" s="1"/>
  <c r="Q39" i="3"/>
  <c r="A39" i="3" s="1"/>
  <c r="Q10" i="3"/>
  <c r="A10" i="3" s="1"/>
  <c r="Q40" i="3"/>
  <c r="A40" i="3" s="1"/>
  <c r="Q24" i="3"/>
  <c r="A24" i="3" s="1"/>
  <c r="Q44" i="3"/>
  <c r="A44" i="3" s="1"/>
  <c r="Q5" i="3"/>
  <c r="A5" i="3" s="1"/>
  <c r="Q42" i="3"/>
  <c r="A42" i="3" s="1"/>
  <c r="Q8" i="3"/>
  <c r="A8" i="3" s="1"/>
  <c r="Q22" i="3"/>
  <c r="A22" i="3" s="1"/>
  <c r="Q13" i="3"/>
  <c r="A13" i="3" s="1"/>
  <c r="Q19" i="3"/>
  <c r="A19" i="3" s="1"/>
  <c r="Q45" i="3"/>
  <c r="A45" i="3" s="1"/>
  <c r="Q23" i="3"/>
  <c r="A23" i="3" s="1"/>
  <c r="Q30" i="3"/>
  <c r="A30" i="3" s="1"/>
  <c r="Q9" i="3"/>
  <c r="A9" i="3" s="1"/>
  <c r="Q26" i="3"/>
  <c r="A26" i="3" s="1"/>
  <c r="Q32" i="3"/>
  <c r="A32" i="3" s="1"/>
  <c r="Q51" i="3"/>
  <c r="A51" i="3" s="1"/>
  <c r="I84" i="3"/>
  <c r="H84" i="3" a="1"/>
  <c r="H84" i="3" s="1"/>
  <c r="F84" i="3" a="1"/>
  <c r="F84" i="3" s="1"/>
  <c r="E84" i="3" a="1"/>
  <c r="E84" i="3" s="1"/>
  <c r="D84" i="3" a="1"/>
  <c r="D84" i="3" s="1"/>
  <c r="C84" i="3" a="1"/>
  <c r="C84" i="3" s="1"/>
  <c r="B84" i="3" a="1"/>
  <c r="B84" i="3" s="1"/>
  <c r="I83" i="3"/>
  <c r="H83" i="3" a="1"/>
  <c r="H83" i="3" s="1"/>
  <c r="F83" i="3" a="1"/>
  <c r="F83" i="3" s="1"/>
  <c r="E83" i="3" a="1"/>
  <c r="E83" i="3" s="1"/>
  <c r="D83" i="3" a="1"/>
  <c r="D83" i="3" s="1"/>
  <c r="C83" i="3" a="1"/>
  <c r="C83" i="3" s="1"/>
  <c r="B83" i="3" a="1"/>
  <c r="B83" i="3" s="1"/>
  <c r="I82" i="3"/>
  <c r="H82" i="3" a="1"/>
  <c r="H82" i="3" s="1"/>
  <c r="F82" i="3" a="1"/>
  <c r="F82" i="3" s="1"/>
  <c r="E82" i="3" a="1"/>
  <c r="E82" i="3" s="1"/>
  <c r="D82" i="3" a="1"/>
  <c r="D82" i="3" s="1"/>
  <c r="C82" i="3" a="1"/>
  <c r="C82" i="3" s="1"/>
  <c r="B82" i="3" a="1"/>
  <c r="B82" i="3" s="1"/>
  <c r="I81" i="3"/>
  <c r="H81" i="3" a="1"/>
  <c r="H81" i="3" s="1"/>
  <c r="F81" i="3" a="1"/>
  <c r="F81" i="3" s="1"/>
  <c r="E81" i="3" a="1"/>
  <c r="E81" i="3" s="1"/>
  <c r="D81" i="3" a="1"/>
  <c r="D81" i="3" s="1"/>
  <c r="C81" i="3" a="1"/>
  <c r="C81" i="3" s="1"/>
  <c r="B81" i="3" a="1"/>
  <c r="B81" i="3" s="1"/>
  <c r="I80" i="3"/>
  <c r="H80" i="3" a="1"/>
  <c r="H80" i="3" s="1"/>
  <c r="F80" i="3" a="1"/>
  <c r="F80" i="3" s="1"/>
  <c r="E80" i="3" a="1"/>
  <c r="E80" i="3" s="1"/>
  <c r="D80" i="3" a="1"/>
  <c r="D80" i="3" s="1"/>
  <c r="C80" i="3" a="1"/>
  <c r="C80" i="3" s="1"/>
  <c r="B80" i="3" a="1"/>
  <c r="B80" i="3" s="1"/>
  <c r="I79" i="3"/>
  <c r="H79" i="3" a="1"/>
  <c r="H79" i="3" s="1"/>
  <c r="F79" i="3" a="1"/>
  <c r="F79" i="3" s="1"/>
  <c r="E79" i="3" a="1"/>
  <c r="E79" i="3" s="1"/>
  <c r="D79" i="3" a="1"/>
  <c r="D79" i="3" s="1"/>
  <c r="C79" i="3" a="1"/>
  <c r="C79" i="3" s="1"/>
  <c r="B79" i="3" a="1"/>
  <c r="B79" i="3" s="1"/>
  <c r="I78" i="3"/>
  <c r="H78" i="3" a="1"/>
  <c r="H78" i="3" s="1"/>
  <c r="F78" i="3" a="1"/>
  <c r="F78" i="3" s="1"/>
  <c r="E78" i="3" a="1"/>
  <c r="E78" i="3" s="1"/>
  <c r="D78" i="3" a="1"/>
  <c r="D78" i="3" s="1"/>
  <c r="C78" i="3" a="1"/>
  <c r="C78" i="3" s="1"/>
  <c r="B78" i="3" a="1"/>
  <c r="B78" i="3" s="1"/>
  <c r="I77" i="3"/>
  <c r="H77" i="3" a="1"/>
  <c r="H77" i="3" s="1"/>
  <c r="F77" i="3" a="1"/>
  <c r="F77" i="3" s="1"/>
  <c r="E77" i="3" a="1"/>
  <c r="E77" i="3" s="1"/>
  <c r="D77" i="3" a="1"/>
  <c r="D77" i="3" s="1"/>
  <c r="C77" i="3" a="1"/>
  <c r="C77" i="3" s="1"/>
  <c r="B77" i="3" a="1"/>
  <c r="B77" i="3" s="1"/>
  <c r="I76" i="3"/>
  <c r="H76" i="3" a="1"/>
  <c r="H76" i="3" s="1"/>
  <c r="F76" i="3" a="1"/>
  <c r="F76" i="3" s="1"/>
  <c r="E76" i="3" a="1"/>
  <c r="E76" i="3" s="1"/>
  <c r="D76" i="3" a="1"/>
  <c r="D76" i="3" s="1"/>
  <c r="C76" i="3" a="1"/>
  <c r="C76" i="3" s="1"/>
  <c r="B76" i="3" a="1"/>
  <c r="B76" i="3" s="1"/>
  <c r="I75" i="3"/>
  <c r="H75" i="3" a="1"/>
  <c r="H75" i="3" s="1"/>
  <c r="F75" i="3" a="1"/>
  <c r="F75" i="3" s="1"/>
  <c r="E75" i="3" a="1"/>
  <c r="E75" i="3" s="1"/>
  <c r="D75" i="3" a="1"/>
  <c r="D75" i="3" s="1"/>
  <c r="C75" i="3" a="1"/>
  <c r="C75" i="3" s="1"/>
  <c r="B75" i="3" a="1"/>
  <c r="B75" i="3" s="1"/>
  <c r="I74" i="3"/>
  <c r="H74" i="3" a="1"/>
  <c r="H74" i="3" s="1"/>
  <c r="F74" i="3" a="1"/>
  <c r="F74" i="3" s="1"/>
  <c r="E74" i="3" a="1"/>
  <c r="E74" i="3" s="1"/>
  <c r="D74" i="3" a="1"/>
  <c r="D74" i="3" s="1"/>
  <c r="C74" i="3" a="1"/>
  <c r="C74" i="3" s="1"/>
  <c r="B74" i="3" a="1"/>
  <c r="B74" i="3" s="1"/>
  <c r="I73" i="3"/>
  <c r="H73" i="3" a="1"/>
  <c r="H73" i="3" s="1"/>
  <c r="F73" i="3" a="1"/>
  <c r="F73" i="3" s="1"/>
  <c r="E73" i="3" a="1"/>
  <c r="E73" i="3" s="1"/>
  <c r="D73" i="3" a="1"/>
  <c r="D73" i="3" s="1"/>
  <c r="C73" i="3" a="1"/>
  <c r="C73" i="3" s="1"/>
  <c r="B73" i="3" a="1"/>
  <c r="B73" i="3" s="1"/>
  <c r="I72" i="3"/>
  <c r="H72" i="3" a="1"/>
  <c r="H72" i="3" s="1"/>
  <c r="F72" i="3" a="1"/>
  <c r="F72" i="3" s="1"/>
  <c r="E72" i="3" a="1"/>
  <c r="E72" i="3" s="1"/>
  <c r="D72" i="3" a="1"/>
  <c r="D72" i="3" s="1"/>
  <c r="C72" i="3" a="1"/>
  <c r="C72" i="3" s="1"/>
  <c r="B72" i="3" a="1"/>
  <c r="B72" i="3" s="1"/>
  <c r="I71" i="3"/>
  <c r="H71" i="3" a="1"/>
  <c r="H71" i="3" s="1"/>
  <c r="F71" i="3" a="1"/>
  <c r="F71" i="3" s="1"/>
  <c r="E71" i="3" a="1"/>
  <c r="E71" i="3" s="1"/>
  <c r="D71" i="3" a="1"/>
  <c r="D71" i="3" s="1"/>
  <c r="C71" i="3" a="1"/>
  <c r="C71" i="3" s="1"/>
  <c r="B71" i="3" a="1"/>
  <c r="B71" i="3" s="1"/>
  <c r="I70" i="3"/>
  <c r="H70" i="3" a="1"/>
  <c r="H70" i="3" s="1"/>
  <c r="F70" i="3" a="1"/>
  <c r="F70" i="3" s="1"/>
  <c r="E70" i="3" a="1"/>
  <c r="E70" i="3" s="1"/>
  <c r="D70" i="3" a="1"/>
  <c r="D70" i="3" s="1"/>
  <c r="C70" i="3" a="1"/>
  <c r="C70" i="3" s="1"/>
  <c r="B70" i="3" a="1"/>
  <c r="B70" i="3" s="1"/>
  <c r="I69" i="3"/>
  <c r="H69" i="3" a="1"/>
  <c r="H69" i="3" s="1"/>
  <c r="F69" i="3" a="1"/>
  <c r="F69" i="3" s="1"/>
  <c r="E69" i="3" a="1"/>
  <c r="E69" i="3" s="1"/>
  <c r="D69" i="3" a="1"/>
  <c r="D69" i="3" s="1"/>
  <c r="C69" i="3" a="1"/>
  <c r="C69" i="3" s="1"/>
  <c r="B69" i="3" a="1"/>
  <c r="B69" i="3" s="1"/>
  <c r="I68" i="3"/>
  <c r="H68" i="3" a="1"/>
  <c r="H68" i="3" s="1"/>
  <c r="F68" i="3" a="1"/>
  <c r="F68" i="3" s="1"/>
  <c r="E68" i="3" a="1"/>
  <c r="E68" i="3" s="1"/>
  <c r="D68" i="3" a="1"/>
  <c r="D68" i="3" s="1"/>
  <c r="C68" i="3" a="1"/>
  <c r="C68" i="3" s="1"/>
  <c r="B68" i="3" a="1"/>
  <c r="B68" i="3" s="1"/>
  <c r="I67" i="3"/>
  <c r="H67" i="3" a="1"/>
  <c r="H67" i="3" s="1"/>
  <c r="F67" i="3" a="1"/>
  <c r="F67" i="3" s="1"/>
  <c r="E67" i="3" a="1"/>
  <c r="E67" i="3" s="1"/>
  <c r="D67" i="3" a="1"/>
  <c r="D67" i="3" s="1"/>
  <c r="C67" i="3" a="1"/>
  <c r="C67" i="3" s="1"/>
  <c r="I66" i="3"/>
  <c r="H66" i="3" a="1"/>
  <c r="H66" i="3" s="1"/>
  <c r="F66" i="3" a="1"/>
  <c r="F66" i="3" s="1"/>
  <c r="E66" i="3" a="1"/>
  <c r="E66" i="3" s="1"/>
  <c r="D66" i="3" a="1"/>
  <c r="D66" i="3" s="1"/>
  <c r="C66" i="3" a="1"/>
  <c r="C66" i="3" s="1"/>
  <c r="I65" i="3"/>
  <c r="H65" i="3" a="1"/>
  <c r="H65" i="3" s="1"/>
  <c r="F65" i="3" a="1"/>
  <c r="F65" i="3" s="1"/>
  <c r="E65" i="3" a="1"/>
  <c r="E65" i="3" s="1"/>
  <c r="D65" i="3" a="1"/>
  <c r="D65" i="3" s="1"/>
  <c r="C65" i="3" a="1"/>
  <c r="C65" i="3" s="1"/>
  <c r="B65" i="3" a="1"/>
  <c r="B65" i="3" s="1"/>
  <c r="I64" i="3"/>
  <c r="H64" i="3" a="1"/>
  <c r="H64" i="3" s="1"/>
  <c r="F64" i="3" a="1"/>
  <c r="F64" i="3" s="1"/>
  <c r="E64" i="3" a="1"/>
  <c r="E64" i="3" s="1"/>
  <c r="D64" i="3" a="1"/>
  <c r="D64" i="3" s="1"/>
  <c r="C64" i="3" a="1"/>
  <c r="C64" i="3" s="1"/>
  <c r="B64" i="3" a="1"/>
  <c r="B64" i="3" s="1"/>
  <c r="I63" i="3"/>
  <c r="H63" i="3" a="1"/>
  <c r="H63" i="3" s="1"/>
  <c r="F63" i="3" a="1"/>
  <c r="F63" i="3" s="1"/>
  <c r="E63" i="3" a="1"/>
  <c r="E63" i="3" s="1"/>
  <c r="D63" i="3" a="1"/>
  <c r="D63" i="3" s="1"/>
  <c r="C63" i="3" a="1"/>
  <c r="C63" i="3" s="1"/>
  <c r="B63" i="3" a="1"/>
  <c r="B63" i="3" s="1"/>
  <c r="I62" i="3"/>
  <c r="H62" i="3" a="1"/>
  <c r="H62" i="3" s="1"/>
  <c r="F62" i="3" a="1"/>
  <c r="F62" i="3" s="1"/>
  <c r="E62" i="3" a="1"/>
  <c r="E62" i="3" s="1"/>
  <c r="D62" i="3" a="1"/>
  <c r="D62" i="3" s="1"/>
  <c r="C62" i="3" a="1"/>
  <c r="C62" i="3" s="1"/>
  <c r="B62" i="3" a="1"/>
  <c r="B62" i="3" s="1"/>
  <c r="I61" i="3"/>
  <c r="H61" i="3" a="1"/>
  <c r="H61" i="3" s="1"/>
  <c r="F61" i="3" a="1"/>
  <c r="F61" i="3" s="1"/>
  <c r="E61" i="3" a="1"/>
  <c r="E61" i="3" s="1"/>
  <c r="D61" i="3" a="1"/>
  <c r="D61" i="3" s="1"/>
  <c r="C61" i="3" a="1"/>
  <c r="C61" i="3" s="1"/>
  <c r="B61" i="3" a="1"/>
  <c r="B61" i="3" s="1"/>
  <c r="I60" i="3"/>
  <c r="H60" i="3" a="1"/>
  <c r="H60" i="3" s="1"/>
  <c r="F60" i="3" a="1"/>
  <c r="F60" i="3" s="1"/>
  <c r="E60" i="3" a="1"/>
  <c r="E60" i="3" s="1"/>
  <c r="D60" i="3" a="1"/>
  <c r="D60" i="3" s="1"/>
  <c r="C60" i="3" a="1"/>
  <c r="C60" i="3" s="1"/>
  <c r="B60" i="3" a="1"/>
  <c r="B60" i="3" s="1"/>
  <c r="I59" i="3"/>
  <c r="H59" i="3" a="1"/>
  <c r="H59" i="3" s="1"/>
  <c r="F59" i="3" a="1"/>
  <c r="F59" i="3" s="1"/>
  <c r="E59" i="3" a="1"/>
  <c r="E59" i="3" s="1"/>
  <c r="D59" i="3" a="1"/>
  <c r="D59" i="3" s="1"/>
  <c r="C59" i="3" a="1"/>
  <c r="C59" i="3" s="1"/>
  <c r="B59" i="3" a="1"/>
  <c r="B59" i="3" s="1"/>
  <c r="I58" i="3"/>
  <c r="H58" i="3" a="1"/>
  <c r="H58" i="3" s="1"/>
  <c r="F58" i="3" a="1"/>
  <c r="F58" i="3" s="1"/>
  <c r="E58" i="3" a="1"/>
  <c r="E58" i="3" s="1"/>
  <c r="D58" i="3" a="1"/>
  <c r="D58" i="3" s="1"/>
  <c r="C58" i="3" a="1"/>
  <c r="C58" i="3" s="1"/>
  <c r="B58" i="3" a="1"/>
  <c r="B58" i="3" s="1"/>
  <c r="I57" i="3"/>
  <c r="H57" i="3" a="1"/>
  <c r="H57" i="3" s="1"/>
  <c r="F57" i="3" a="1"/>
  <c r="F57" i="3" s="1"/>
  <c r="E57" i="3" a="1"/>
  <c r="E57" i="3" s="1"/>
  <c r="D57" i="3" a="1"/>
  <c r="D57" i="3" s="1"/>
  <c r="C57" i="3" a="1"/>
  <c r="C57" i="3" s="1"/>
  <c r="B57" i="3" a="1"/>
  <c r="B57" i="3" s="1"/>
  <c r="I56" i="3"/>
  <c r="H56" i="3" a="1"/>
  <c r="H56" i="3" s="1"/>
  <c r="F56" i="3" a="1"/>
  <c r="F56" i="3" s="1"/>
  <c r="E56" i="3" a="1"/>
  <c r="E56" i="3" s="1"/>
  <c r="D56" i="3" a="1"/>
  <c r="D56" i="3" s="1"/>
  <c r="C56" i="3" a="1"/>
  <c r="C56" i="3" s="1"/>
  <c r="B56" i="3" a="1"/>
  <c r="B56" i="3" s="1"/>
  <c r="I55" i="3"/>
  <c r="H55" i="3" a="1"/>
  <c r="H55" i="3" s="1"/>
  <c r="F55" i="3" a="1"/>
  <c r="F55" i="3" s="1"/>
  <c r="E55" i="3" a="1"/>
  <c r="E55" i="3" s="1"/>
  <c r="D55" i="3" a="1"/>
  <c r="D55" i="3" s="1"/>
  <c r="C55" i="3" a="1"/>
  <c r="C55" i="3" s="1"/>
  <c r="B55" i="3" a="1"/>
  <c r="B55" i="3" s="1"/>
  <c r="I54" i="3"/>
  <c r="H54" i="3" a="1"/>
  <c r="H54" i="3" s="1"/>
  <c r="F54" i="3" a="1"/>
  <c r="F54" i="3" s="1"/>
  <c r="E54" i="3" a="1"/>
  <c r="E54" i="3" s="1"/>
  <c r="D54" i="3" a="1"/>
  <c r="D54" i="3" s="1"/>
  <c r="C54" i="3" a="1"/>
  <c r="C54" i="3" s="1"/>
  <c r="B54" i="3" a="1"/>
  <c r="B54" i="3" s="1"/>
  <c r="I53" i="3"/>
  <c r="H53" i="3" a="1"/>
  <c r="H53" i="3" s="1"/>
  <c r="F53" i="3" a="1"/>
  <c r="F53" i="3" s="1"/>
  <c r="E53" i="3" a="1"/>
  <c r="E53" i="3" s="1"/>
  <c r="D53" i="3" a="1"/>
  <c r="D53" i="3" s="1"/>
  <c r="C53" i="3" a="1"/>
  <c r="C53" i="3" s="1"/>
  <c r="B53" i="3" a="1"/>
  <c r="B53" i="3" s="1"/>
  <c r="I52" i="3"/>
  <c r="H52" i="3" a="1"/>
  <c r="H52" i="3" s="1"/>
  <c r="F52" i="3" a="1"/>
  <c r="F52" i="3" s="1"/>
  <c r="E52" i="3" a="1"/>
  <c r="E52" i="3" s="1"/>
  <c r="D52" i="3" a="1"/>
  <c r="D52" i="3" s="1"/>
  <c r="C52" i="3" a="1"/>
  <c r="C52" i="3" s="1"/>
  <c r="B52" i="3" a="1"/>
  <c r="B52" i="3" s="1"/>
  <c r="I51" i="3"/>
  <c r="H51" i="3" a="1"/>
  <c r="H51" i="3" s="1"/>
  <c r="F51" i="3" a="1"/>
  <c r="F51" i="3" s="1"/>
  <c r="E51" i="3" a="1"/>
  <c r="E51" i="3" s="1"/>
  <c r="D51" i="3" a="1"/>
  <c r="D51" i="3" s="1"/>
  <c r="C51" i="3" a="1"/>
  <c r="C51" i="3" s="1"/>
  <c r="B51" i="3" a="1"/>
  <c r="B51" i="3" s="1"/>
  <c r="I50" i="3"/>
  <c r="H50" i="3" a="1"/>
  <c r="H50" i="3" s="1"/>
  <c r="F50" i="3" a="1"/>
  <c r="F50" i="3" s="1"/>
  <c r="E50" i="3" a="1"/>
  <c r="E50" i="3" s="1"/>
  <c r="D50" i="3" a="1"/>
  <c r="D50" i="3" s="1"/>
  <c r="C50" i="3" a="1"/>
  <c r="C50" i="3" s="1"/>
  <c r="B50" i="3" a="1"/>
  <c r="B50" i="3" s="1"/>
  <c r="I49" i="3"/>
  <c r="H49" i="3" a="1"/>
  <c r="H49" i="3" s="1"/>
  <c r="F49" i="3" a="1"/>
  <c r="F49" i="3" s="1"/>
  <c r="E49" i="3" a="1"/>
  <c r="E49" i="3" s="1"/>
  <c r="D49" i="3" a="1"/>
  <c r="D49" i="3" s="1"/>
  <c r="C49" i="3" a="1"/>
  <c r="C49" i="3" s="1"/>
  <c r="I48" i="3"/>
  <c r="H48" i="3" a="1"/>
  <c r="H48" i="3" s="1"/>
  <c r="F48" i="3" a="1"/>
  <c r="F48" i="3" s="1"/>
  <c r="E48" i="3" a="1"/>
  <c r="E48" i="3" s="1"/>
  <c r="D48" i="3" a="1"/>
  <c r="D48" i="3" s="1"/>
  <c r="C48" i="3" a="1"/>
  <c r="C48" i="3" s="1"/>
  <c r="B48" i="3" a="1"/>
  <c r="B48" i="3" s="1"/>
  <c r="I47" i="3"/>
  <c r="H47" i="3" a="1"/>
  <c r="H47" i="3" s="1"/>
  <c r="F47" i="3" a="1"/>
  <c r="F47" i="3" s="1"/>
  <c r="E47" i="3" a="1"/>
  <c r="E47" i="3" s="1"/>
  <c r="D47" i="3" a="1"/>
  <c r="D47" i="3" s="1"/>
  <c r="C47" i="3" a="1"/>
  <c r="C47" i="3" s="1"/>
  <c r="B47" i="3" a="1"/>
  <c r="B47" i="3" s="1"/>
  <c r="I46" i="3"/>
  <c r="H46" i="3" a="1"/>
  <c r="H46" i="3" s="1"/>
  <c r="F46" i="3" a="1"/>
  <c r="F46" i="3" s="1"/>
  <c r="E46" i="3" a="1"/>
  <c r="E46" i="3" s="1"/>
  <c r="D46" i="3" a="1"/>
  <c r="D46" i="3" s="1"/>
  <c r="C46" i="3" a="1"/>
  <c r="C46" i="3" s="1"/>
  <c r="B46" i="3" a="1"/>
  <c r="B46" i="3" s="1"/>
  <c r="I45" i="3"/>
  <c r="H45" i="3" a="1"/>
  <c r="H45" i="3" s="1"/>
  <c r="F45" i="3" a="1"/>
  <c r="F45" i="3" s="1"/>
  <c r="E45" i="3" a="1"/>
  <c r="E45" i="3" s="1"/>
  <c r="D45" i="3" a="1"/>
  <c r="D45" i="3" s="1"/>
  <c r="C45" i="3" a="1"/>
  <c r="C45" i="3" s="1"/>
  <c r="B45" i="3" a="1"/>
  <c r="B45" i="3" s="1"/>
  <c r="I44" i="3"/>
  <c r="H44" i="3" a="1"/>
  <c r="H44" i="3" s="1"/>
  <c r="F44" i="3" a="1"/>
  <c r="F44" i="3" s="1"/>
  <c r="E44" i="3" a="1"/>
  <c r="E44" i="3" s="1"/>
  <c r="D44" i="3" a="1"/>
  <c r="D44" i="3" s="1"/>
  <c r="C44" i="3" a="1"/>
  <c r="C44" i="3" s="1"/>
  <c r="B44" i="3" a="1"/>
  <c r="B44" i="3" s="1"/>
  <c r="I43" i="3"/>
  <c r="H43" i="3" a="1"/>
  <c r="H43" i="3" s="1"/>
  <c r="F43" i="3" a="1"/>
  <c r="F43" i="3" s="1"/>
  <c r="E43" i="3" a="1"/>
  <c r="E43" i="3" s="1"/>
  <c r="D43" i="3" a="1"/>
  <c r="D43" i="3" s="1"/>
  <c r="C43" i="3" a="1"/>
  <c r="C43" i="3" s="1"/>
  <c r="B43" i="3" a="1"/>
  <c r="B43" i="3" s="1"/>
  <c r="I42" i="3"/>
  <c r="H42" i="3" a="1"/>
  <c r="H42" i="3" s="1"/>
  <c r="F42" i="3" a="1"/>
  <c r="F42" i="3" s="1"/>
  <c r="E42" i="3" a="1"/>
  <c r="E42" i="3" s="1"/>
  <c r="D42" i="3" a="1"/>
  <c r="D42" i="3" s="1"/>
  <c r="C42" i="3" a="1"/>
  <c r="C42" i="3" s="1"/>
  <c r="B42" i="3" a="1"/>
  <c r="B42" i="3" s="1"/>
  <c r="I41" i="3"/>
  <c r="H41" i="3" a="1"/>
  <c r="H41" i="3" s="1"/>
  <c r="F41" i="3" a="1"/>
  <c r="F41" i="3" s="1"/>
  <c r="E41" i="3" a="1"/>
  <c r="E41" i="3" s="1"/>
  <c r="D41" i="3" a="1"/>
  <c r="D41" i="3" s="1"/>
  <c r="C41" i="3" a="1"/>
  <c r="C41" i="3" s="1"/>
  <c r="B41" i="3" a="1"/>
  <c r="B41" i="3" s="1"/>
  <c r="I40" i="3"/>
  <c r="H40" i="3" a="1"/>
  <c r="H40" i="3" s="1"/>
  <c r="F40" i="3" a="1"/>
  <c r="F40" i="3" s="1"/>
  <c r="E40" i="3" a="1"/>
  <c r="E40" i="3" s="1"/>
  <c r="D40" i="3" a="1"/>
  <c r="D40" i="3" s="1"/>
  <c r="C40" i="3" a="1"/>
  <c r="C40" i="3" s="1"/>
  <c r="B40" i="3" a="1"/>
  <c r="B40" i="3" s="1"/>
  <c r="I39" i="3"/>
  <c r="H39" i="3" a="1"/>
  <c r="H39" i="3" s="1"/>
  <c r="F39" i="3" a="1"/>
  <c r="F39" i="3" s="1"/>
  <c r="E39" i="3" a="1"/>
  <c r="E39" i="3" s="1"/>
  <c r="D39" i="3" a="1"/>
  <c r="D39" i="3" s="1"/>
  <c r="C39" i="3" a="1"/>
  <c r="C39" i="3" s="1"/>
  <c r="B39" i="3" a="1"/>
  <c r="B39" i="3" s="1"/>
  <c r="I38" i="3"/>
  <c r="H38" i="3" a="1"/>
  <c r="H38" i="3" s="1"/>
  <c r="F38" i="3" a="1"/>
  <c r="F38" i="3" s="1"/>
  <c r="E38" i="3" a="1"/>
  <c r="E38" i="3" s="1"/>
  <c r="D38" i="3" a="1"/>
  <c r="D38" i="3" s="1"/>
  <c r="C38" i="3" a="1"/>
  <c r="C38" i="3" s="1"/>
  <c r="B38" i="3" a="1"/>
  <c r="B38" i="3" s="1"/>
  <c r="I37" i="3"/>
  <c r="H37" i="3" a="1"/>
  <c r="H37" i="3" s="1"/>
  <c r="F37" i="3" a="1"/>
  <c r="F37" i="3" s="1"/>
  <c r="E37" i="3" a="1"/>
  <c r="E37" i="3" s="1"/>
  <c r="D37" i="3" a="1"/>
  <c r="D37" i="3" s="1"/>
  <c r="C37" i="3" a="1"/>
  <c r="C37" i="3" s="1"/>
  <c r="B37" i="3" a="1"/>
  <c r="B37" i="3" s="1"/>
  <c r="I36" i="3"/>
  <c r="H36" i="3" a="1"/>
  <c r="H36" i="3" s="1"/>
  <c r="F36" i="3" a="1"/>
  <c r="F36" i="3" s="1"/>
  <c r="E36" i="3" a="1"/>
  <c r="E36" i="3" s="1"/>
  <c r="D36" i="3" a="1"/>
  <c r="D36" i="3" s="1"/>
  <c r="C36" i="3" a="1"/>
  <c r="C36" i="3" s="1"/>
  <c r="B36" i="3" a="1"/>
  <c r="B36" i="3" s="1"/>
  <c r="I35" i="3"/>
  <c r="H35" i="3" a="1"/>
  <c r="H35" i="3" s="1"/>
  <c r="F35" i="3" a="1"/>
  <c r="F35" i="3" s="1"/>
  <c r="E35" i="3" a="1"/>
  <c r="E35" i="3" s="1"/>
  <c r="D35" i="3" a="1"/>
  <c r="D35" i="3" s="1"/>
  <c r="C35" i="3" a="1"/>
  <c r="C35" i="3" s="1"/>
  <c r="B35" i="3" a="1"/>
  <c r="B35" i="3" s="1"/>
  <c r="I34" i="3"/>
  <c r="H34" i="3" a="1"/>
  <c r="H34" i="3" s="1"/>
  <c r="F34" i="3" a="1"/>
  <c r="F34" i="3" s="1"/>
  <c r="E34" i="3" a="1"/>
  <c r="E34" i="3" s="1"/>
  <c r="D34" i="3" a="1"/>
  <c r="D34" i="3" s="1"/>
  <c r="C34" i="3" a="1"/>
  <c r="C34" i="3" s="1"/>
  <c r="B34" i="3" a="1"/>
  <c r="B34" i="3" s="1"/>
  <c r="I33" i="3"/>
  <c r="H33" i="3" a="1"/>
  <c r="H33" i="3" s="1"/>
  <c r="F33" i="3" a="1"/>
  <c r="F33" i="3" s="1"/>
  <c r="E33" i="3" a="1"/>
  <c r="E33" i="3" s="1"/>
  <c r="D33" i="3" a="1"/>
  <c r="D33" i="3" s="1"/>
  <c r="C33" i="3" a="1"/>
  <c r="C33" i="3" s="1"/>
  <c r="B33" i="3" a="1"/>
  <c r="B33" i="3" s="1"/>
  <c r="I32" i="3"/>
  <c r="H32" i="3" a="1"/>
  <c r="H32" i="3" s="1"/>
  <c r="F32" i="3" a="1"/>
  <c r="F32" i="3" s="1"/>
  <c r="E32" i="3" a="1"/>
  <c r="E32" i="3" s="1"/>
  <c r="D32" i="3" a="1"/>
  <c r="D32" i="3" s="1"/>
  <c r="C32" i="3" a="1"/>
  <c r="C32" i="3" s="1"/>
  <c r="B32" i="3" a="1"/>
  <c r="B32" i="3" s="1"/>
  <c r="I31" i="3"/>
  <c r="H31" i="3" a="1"/>
  <c r="H31" i="3" s="1"/>
  <c r="F31" i="3" a="1"/>
  <c r="F31" i="3" s="1"/>
  <c r="E31" i="3" a="1"/>
  <c r="E31" i="3" s="1"/>
  <c r="D31" i="3" a="1"/>
  <c r="D31" i="3" s="1"/>
  <c r="C31" i="3" a="1"/>
  <c r="C31" i="3" s="1"/>
  <c r="B31" i="3" a="1"/>
  <c r="B31" i="3" s="1"/>
  <c r="I30" i="3"/>
  <c r="H30" i="3" a="1"/>
  <c r="H30" i="3" s="1"/>
  <c r="F30" i="3" a="1"/>
  <c r="F30" i="3" s="1"/>
  <c r="E30" i="3" a="1"/>
  <c r="E30" i="3" s="1"/>
  <c r="D30" i="3" a="1"/>
  <c r="D30" i="3" s="1"/>
  <c r="C30" i="3" a="1"/>
  <c r="C30" i="3" s="1"/>
  <c r="B30" i="3" a="1"/>
  <c r="B30" i="3" s="1"/>
  <c r="I29" i="3"/>
  <c r="H29" i="3" a="1"/>
  <c r="H29" i="3" s="1"/>
  <c r="F29" i="3" a="1"/>
  <c r="F29" i="3" s="1"/>
  <c r="E29" i="3" a="1"/>
  <c r="E29" i="3" s="1"/>
  <c r="D29" i="3" a="1"/>
  <c r="D29" i="3" s="1"/>
  <c r="C29" i="3" a="1"/>
  <c r="C29" i="3" s="1"/>
  <c r="B29" i="3" a="1"/>
  <c r="B29" i="3" s="1"/>
  <c r="I28" i="3"/>
  <c r="H28" i="3" a="1"/>
  <c r="H28" i="3" s="1"/>
  <c r="F28" i="3" a="1"/>
  <c r="F28" i="3" s="1"/>
  <c r="E28" i="3" a="1"/>
  <c r="E28" i="3" s="1"/>
  <c r="D28" i="3" a="1"/>
  <c r="D28" i="3" s="1"/>
  <c r="C28" i="3" a="1"/>
  <c r="C28" i="3" s="1"/>
  <c r="B28" i="3" a="1"/>
  <c r="B28" i="3" s="1"/>
  <c r="I27" i="3"/>
  <c r="H27" i="3" a="1"/>
  <c r="H27" i="3" s="1"/>
  <c r="F27" i="3" a="1"/>
  <c r="F27" i="3" s="1"/>
  <c r="E27" i="3" a="1"/>
  <c r="E27" i="3" s="1"/>
  <c r="D27" i="3" a="1"/>
  <c r="D27" i="3" s="1"/>
  <c r="C27" i="3" a="1"/>
  <c r="C27" i="3" s="1"/>
  <c r="B27" i="3" a="1"/>
  <c r="B27" i="3" s="1"/>
  <c r="I26" i="3"/>
  <c r="H26" i="3" a="1"/>
  <c r="H26" i="3" s="1"/>
  <c r="F26" i="3" a="1"/>
  <c r="F26" i="3" s="1"/>
  <c r="E26" i="3" a="1"/>
  <c r="E26" i="3" s="1"/>
  <c r="D26" i="3" a="1"/>
  <c r="D26" i="3" s="1"/>
  <c r="C26" i="3" a="1"/>
  <c r="C26" i="3" s="1"/>
  <c r="B26" i="3" a="1"/>
  <c r="B26" i="3" s="1"/>
  <c r="I25" i="3"/>
  <c r="H25" i="3" a="1"/>
  <c r="H25" i="3" s="1"/>
  <c r="F25" i="3" a="1"/>
  <c r="F25" i="3" s="1"/>
  <c r="E25" i="3" a="1"/>
  <c r="E25" i="3" s="1"/>
  <c r="D25" i="3" a="1"/>
  <c r="D25" i="3" s="1"/>
  <c r="C25" i="3" a="1"/>
  <c r="C25" i="3" s="1"/>
  <c r="B25" i="3" a="1"/>
  <c r="B25" i="3" s="1"/>
  <c r="I24" i="3"/>
  <c r="H24" i="3" a="1"/>
  <c r="H24" i="3" s="1"/>
  <c r="F24" i="3" a="1"/>
  <c r="F24" i="3" s="1"/>
  <c r="E24" i="3" a="1"/>
  <c r="E24" i="3" s="1"/>
  <c r="D24" i="3" a="1"/>
  <c r="D24" i="3" s="1"/>
  <c r="C24" i="3" a="1"/>
  <c r="C24" i="3" s="1"/>
  <c r="B24" i="3" a="1"/>
  <c r="B24" i="3" s="1"/>
  <c r="I23" i="3"/>
  <c r="H23" i="3" a="1"/>
  <c r="H23" i="3" s="1"/>
  <c r="F23" i="3" a="1"/>
  <c r="F23" i="3" s="1"/>
  <c r="E23" i="3" a="1"/>
  <c r="E23" i="3" s="1"/>
  <c r="D23" i="3" a="1"/>
  <c r="D23" i="3" s="1"/>
  <c r="C23" i="3" a="1"/>
  <c r="C23" i="3" s="1"/>
  <c r="B23" i="3" a="1"/>
  <c r="B23" i="3" s="1"/>
  <c r="I22" i="3"/>
  <c r="H22" i="3" a="1"/>
  <c r="H22" i="3" s="1"/>
  <c r="F22" i="3" a="1"/>
  <c r="F22" i="3" s="1"/>
  <c r="E22" i="3" a="1"/>
  <c r="E22" i="3" s="1"/>
  <c r="D22" i="3" a="1"/>
  <c r="D22" i="3" s="1"/>
  <c r="C22" i="3" a="1"/>
  <c r="C22" i="3" s="1"/>
  <c r="B22" i="3" a="1"/>
  <c r="B22" i="3" s="1"/>
  <c r="I21" i="3"/>
  <c r="H21" i="3" a="1"/>
  <c r="H21" i="3" s="1"/>
  <c r="F21" i="3" a="1"/>
  <c r="F21" i="3" s="1"/>
  <c r="E21" i="3" a="1"/>
  <c r="E21" i="3" s="1"/>
  <c r="D21" i="3" a="1"/>
  <c r="D21" i="3" s="1"/>
  <c r="C21" i="3" a="1"/>
  <c r="C21" i="3" s="1"/>
  <c r="B21" i="3" a="1"/>
  <c r="B21" i="3" s="1"/>
  <c r="I20" i="3"/>
  <c r="H20" i="3" a="1"/>
  <c r="H20" i="3" s="1"/>
  <c r="F20" i="3" a="1"/>
  <c r="F20" i="3" s="1"/>
  <c r="E20" i="3" a="1"/>
  <c r="E20" i="3" s="1"/>
  <c r="D20" i="3" a="1"/>
  <c r="D20" i="3" s="1"/>
  <c r="C20" i="3" a="1"/>
  <c r="C20" i="3" s="1"/>
  <c r="B20" i="3" a="1"/>
  <c r="B20" i="3" s="1"/>
  <c r="I19" i="3"/>
  <c r="H19" i="3" a="1"/>
  <c r="H19" i="3" s="1"/>
  <c r="F19" i="3" a="1"/>
  <c r="F19" i="3" s="1"/>
  <c r="E19" i="3" a="1"/>
  <c r="E19" i="3" s="1"/>
  <c r="D19" i="3" a="1"/>
  <c r="D19" i="3" s="1"/>
  <c r="C19" i="3" a="1"/>
  <c r="C19" i="3" s="1"/>
  <c r="B19" i="3" a="1"/>
  <c r="B19" i="3" s="1"/>
  <c r="I18" i="3"/>
  <c r="H18" i="3" a="1"/>
  <c r="H18" i="3" s="1"/>
  <c r="F18" i="3" a="1"/>
  <c r="F18" i="3" s="1"/>
  <c r="E18" i="3" a="1"/>
  <c r="E18" i="3" s="1"/>
  <c r="D18" i="3" a="1"/>
  <c r="D18" i="3" s="1"/>
  <c r="C18" i="3" a="1"/>
  <c r="C18" i="3" s="1"/>
  <c r="B18" i="3" a="1"/>
  <c r="B18" i="3" s="1"/>
  <c r="I17" i="3"/>
  <c r="H17" i="3" a="1"/>
  <c r="H17" i="3" s="1"/>
  <c r="F17" i="3" a="1"/>
  <c r="F17" i="3" s="1"/>
  <c r="E17" i="3" a="1"/>
  <c r="E17" i="3" s="1"/>
  <c r="D17" i="3" a="1"/>
  <c r="D17" i="3" s="1"/>
  <c r="C17" i="3" a="1"/>
  <c r="C17" i="3" s="1"/>
  <c r="B17" i="3" a="1"/>
  <c r="B17" i="3" s="1"/>
  <c r="I16" i="3"/>
  <c r="H16" i="3" a="1"/>
  <c r="H16" i="3" s="1"/>
  <c r="F16" i="3" a="1"/>
  <c r="F16" i="3" s="1"/>
  <c r="E16" i="3" a="1"/>
  <c r="E16" i="3" s="1"/>
  <c r="D16" i="3" a="1"/>
  <c r="D16" i="3" s="1"/>
  <c r="C16" i="3" a="1"/>
  <c r="C16" i="3" s="1"/>
  <c r="B16" i="3" a="1"/>
  <c r="B16" i="3" s="1"/>
  <c r="I15" i="3"/>
  <c r="H15" i="3" a="1"/>
  <c r="H15" i="3" s="1"/>
  <c r="F15" i="3" a="1"/>
  <c r="F15" i="3" s="1"/>
  <c r="E15" i="3" a="1"/>
  <c r="E15" i="3" s="1"/>
  <c r="D15" i="3" a="1"/>
  <c r="D15" i="3" s="1"/>
  <c r="C15" i="3" a="1"/>
  <c r="C15" i="3" s="1"/>
  <c r="B15" i="3" a="1"/>
  <c r="B15" i="3" s="1"/>
  <c r="I14" i="3"/>
  <c r="H14" i="3" a="1"/>
  <c r="H14" i="3" s="1"/>
  <c r="F14" i="3" a="1"/>
  <c r="F14" i="3" s="1"/>
  <c r="E14" i="3" a="1"/>
  <c r="E14" i="3" s="1"/>
  <c r="D14" i="3" a="1"/>
  <c r="D14" i="3" s="1"/>
  <c r="C14" i="3" a="1"/>
  <c r="C14" i="3" s="1"/>
  <c r="B14" i="3" a="1"/>
  <c r="B14" i="3" s="1"/>
  <c r="I13" i="3"/>
  <c r="H13" i="3" a="1"/>
  <c r="H13" i="3" s="1"/>
  <c r="F13" i="3" a="1"/>
  <c r="F13" i="3" s="1"/>
  <c r="E13" i="3" a="1"/>
  <c r="E13" i="3" s="1"/>
  <c r="D13" i="3" a="1"/>
  <c r="D13" i="3" s="1"/>
  <c r="C13" i="3" a="1"/>
  <c r="C13" i="3" s="1"/>
  <c r="B13" i="3" a="1"/>
  <c r="B13" i="3" s="1"/>
  <c r="I12" i="3"/>
  <c r="H12" i="3" a="1"/>
  <c r="H12" i="3" s="1"/>
  <c r="F12" i="3" a="1"/>
  <c r="F12" i="3" s="1"/>
  <c r="E12" i="3" a="1"/>
  <c r="E12" i="3" s="1"/>
  <c r="D12" i="3" a="1"/>
  <c r="D12" i="3" s="1"/>
  <c r="C12" i="3" a="1"/>
  <c r="C12" i="3" s="1"/>
  <c r="B12" i="3" a="1"/>
  <c r="B12" i="3" s="1"/>
  <c r="I11" i="3"/>
  <c r="H11" i="3" a="1"/>
  <c r="H11" i="3" s="1"/>
  <c r="F11" i="3" a="1"/>
  <c r="F11" i="3" s="1"/>
  <c r="E11" i="3" a="1"/>
  <c r="E11" i="3" s="1"/>
  <c r="D11" i="3" a="1"/>
  <c r="D11" i="3" s="1"/>
  <c r="C11" i="3" a="1"/>
  <c r="C11" i="3" s="1"/>
  <c r="B11" i="3" a="1"/>
  <c r="B11" i="3" s="1"/>
  <c r="I10" i="3"/>
  <c r="H10" i="3" a="1"/>
  <c r="H10" i="3" s="1"/>
  <c r="F10" i="3" a="1"/>
  <c r="F10" i="3" s="1"/>
  <c r="E10" i="3" a="1"/>
  <c r="E10" i="3" s="1"/>
  <c r="D10" i="3" a="1"/>
  <c r="D10" i="3" s="1"/>
  <c r="C10" i="3" a="1"/>
  <c r="C10" i="3" s="1"/>
  <c r="B10" i="3" a="1"/>
  <c r="B10" i="3" s="1"/>
  <c r="I9" i="3"/>
  <c r="H9" i="3" a="1"/>
  <c r="H9" i="3" s="1"/>
  <c r="F9" i="3" a="1"/>
  <c r="F9" i="3" s="1"/>
  <c r="E9" i="3" a="1"/>
  <c r="E9" i="3" s="1"/>
  <c r="D9" i="3" a="1"/>
  <c r="D9" i="3" s="1"/>
  <c r="C9" i="3" a="1"/>
  <c r="C9" i="3" s="1"/>
  <c r="B9" i="3" a="1"/>
  <c r="B9" i="3" s="1"/>
  <c r="I8" i="3"/>
  <c r="H8" i="3" a="1"/>
  <c r="H8" i="3" s="1"/>
  <c r="F8" i="3" a="1"/>
  <c r="F8" i="3" s="1"/>
  <c r="E8" i="3" a="1"/>
  <c r="E8" i="3" s="1"/>
  <c r="D8" i="3" a="1"/>
  <c r="D8" i="3" s="1"/>
  <c r="C8" i="3" a="1"/>
  <c r="C8" i="3" s="1"/>
  <c r="B8" i="3" a="1"/>
  <c r="B8" i="3" s="1"/>
  <c r="I7" i="3"/>
  <c r="H7" i="3" a="1"/>
  <c r="H7" i="3" s="1"/>
  <c r="F7" i="3" a="1"/>
  <c r="F7" i="3" s="1"/>
  <c r="E7" i="3" a="1"/>
  <c r="E7" i="3" s="1"/>
  <c r="D7" i="3" a="1"/>
  <c r="D7" i="3" s="1"/>
  <c r="C7" i="3" a="1"/>
  <c r="C7" i="3" s="1"/>
  <c r="B7" i="3" a="1"/>
  <c r="B7" i="3" s="1"/>
  <c r="I6" i="3"/>
  <c r="H6" i="3" a="1"/>
  <c r="H6" i="3" s="1"/>
  <c r="F6" i="3" a="1"/>
  <c r="F6" i="3" s="1"/>
  <c r="E6" i="3" a="1"/>
  <c r="E6" i="3" s="1"/>
  <c r="D6" i="3" a="1"/>
  <c r="D6" i="3" s="1"/>
  <c r="C6" i="3" a="1"/>
  <c r="C6" i="3" s="1"/>
  <c r="B6" i="3" a="1"/>
  <c r="B6" i="3" s="1"/>
  <c r="I5" i="3"/>
  <c r="H5" i="3" a="1"/>
  <c r="H5" i="3" s="1"/>
  <c r="F5" i="3" a="1"/>
  <c r="F5" i="3" s="1"/>
  <c r="E5" i="3" a="1"/>
  <c r="E5" i="3" s="1"/>
  <c r="D5" i="3" a="1"/>
  <c r="D5" i="3" s="1"/>
  <c r="C5" i="3" a="1"/>
  <c r="C5" i="3" s="1"/>
  <c r="B5" i="3" a="1"/>
  <c r="B5" i="3" s="1"/>
  <c r="I4" i="3"/>
  <c r="H4" i="3" a="1"/>
  <c r="H4" i="3" s="1"/>
  <c r="F4" i="3" a="1"/>
  <c r="F4" i="3" s="1"/>
  <c r="E4" i="3" a="1"/>
  <c r="E4" i="3" s="1"/>
  <c r="C4" i="3" a="1"/>
  <c r="C4" i="3" s="1"/>
  <c r="B4" i="3" a="1"/>
  <c r="B4" i="3" s="1"/>
  <c r="I3" i="3"/>
  <c r="H3" i="3" a="1"/>
  <c r="H3" i="3" s="1"/>
  <c r="F3" i="3" a="1"/>
  <c r="F3" i="3" s="1"/>
  <c r="E3" i="3" a="1"/>
  <c r="E3" i="3" s="1"/>
  <c r="D3" i="3" a="1"/>
  <c r="D3" i="3" s="1"/>
  <c r="C3" i="3" a="1"/>
  <c r="C3" i="3" s="1"/>
  <c r="B3" i="3" a="1"/>
  <c r="B3" i="3" s="1"/>
  <c r="I2" i="3"/>
  <c r="H2" i="3" a="1"/>
  <c r="H2" i="3" s="1"/>
  <c r="F2" i="3" a="1"/>
  <c r="F2" i="3" s="1"/>
  <c r="E2" i="3" a="1"/>
  <c r="E2" i="3" s="1"/>
  <c r="D2" i="3" a="1"/>
  <c r="D2" i="3" s="1"/>
  <c r="C2" i="3" a="1"/>
  <c r="C2" i="3" s="1"/>
  <c r="B2" i="3" a="1"/>
  <c r="B2" i="3" s="1"/>
</calcChain>
</file>

<file path=xl/comments1.xml><?xml version="1.0" encoding="utf-8"?>
<comments xmlns="http://schemas.openxmlformats.org/spreadsheetml/2006/main">
  <authors>
    <author/>
  </authors>
  <commentList>
    <comment ref="A27" authorId="0" shapeId="0">
      <text>
        <r>
          <rPr>
            <sz val="11"/>
            <color rgb="FF000000"/>
            <rFont val="Calibri"/>
            <family val="2"/>
          </rPr>
          <t>*Break this into three pieces:
- communicating DER aggregations (utility controlled)
- " (passive control)
- Cyber security
Go/No-Go Criteria:
• Appropriate for this roadmap: yes
• Commercial status: OK
• Existing activity: unknown?
• Covered elsewhere: arguably this overlaps with IOU portfolio, but would be good to have more transparency?
	-Matthew Tisdale</t>
        </r>
      </text>
    </comment>
    <comment ref="B34" authorId="0" shapeId="0">
      <text>
        <r>
          <rPr>
            <sz val="11"/>
            <color rgb="FF000000"/>
            <rFont val="Calibri"/>
            <family val="2"/>
          </rPr>
          <t>Add CPUC DER Action Plan, DRP
	-Matthew Tisdale</t>
        </r>
      </text>
    </comment>
    <comment ref="B45" authorId="0" shapeId="0">
      <text>
        <r>
          <rPr>
            <sz val="11"/>
            <color rgb="FF000000"/>
            <rFont val="Calibri"/>
            <family val="2"/>
          </rPr>
          <t>Add some measure of cybersecurity; add some measure of latency
Add costs?
	-Matthew Tisdale</t>
        </r>
      </text>
    </comment>
    <comment ref="A53" authorId="0" shapeId="0">
      <text>
        <r>
          <rPr>
            <sz val="11"/>
            <color rgb="FF000000"/>
            <rFont val="Calibri"/>
            <family val="2"/>
          </rPr>
          <t>How to resolve?
	-Matthew Tisdale</t>
        </r>
      </text>
    </comment>
  </commentList>
</comments>
</file>

<file path=xl/comments10.xml><?xml version="1.0" encoding="utf-8"?>
<comments xmlns="http://schemas.openxmlformats.org/spreadsheetml/2006/main">
  <authors>
    <author/>
  </authors>
  <commentList>
    <comment ref="A27" authorId="0" shapeId="0">
      <text>
        <r>
          <rPr>
            <sz val="11"/>
            <color rgb="FF000000"/>
            <rFont val="Calibri"/>
            <family val="2"/>
          </rPr>
          <t>To do:
Similar to earlier ones. Create a category: Test and demonstrate electric load capabilities to address a range of home, building or system needs.
	-Matthew Tisdale
Combined with "Assess Flexibility of DER"
	-James Hansell</t>
        </r>
      </text>
    </comment>
  </commentList>
</comments>
</file>

<file path=xl/comments11.xml><?xml version="1.0" encoding="utf-8"?>
<comments xmlns="http://schemas.openxmlformats.org/spreadsheetml/2006/main">
  <authors>
    <author/>
  </authors>
  <commentList>
    <comment ref="A27" authorId="0" shapeId="0">
      <text>
        <r>
          <rPr>
            <sz val="11"/>
            <color rgb="FF000000"/>
            <rFont val="Calibri"/>
            <family val="2"/>
          </rPr>
          <t>To do: fill out ratepayer benefits
Go/No-Go Criteria:
• Appropriate for this roadmap? Yes
• Commercial status? OK
• Existing activity? Unknown?
• Covered elsewhere? OK
	-Matthew Tisdale
Combining with "Load Shift Participation / Adoption"
	-James Hansell</t>
        </r>
      </text>
    </comment>
  </commentList>
</comments>
</file>

<file path=xl/comments12.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Not sure
• Existing activity? Not sure
• Covered elsewhere? Maybe WMPs?
	-Matthew Tisdale</t>
        </r>
      </text>
    </comment>
  </commentList>
</comments>
</file>

<file path=xl/comments13.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Exists through CAISO
• Existing activity? Exists through CAISO
• Covered elsewhere? CAISO
	-James Hansell</t>
        </r>
      </text>
    </comment>
  </commentList>
</comments>
</file>

<file path=xl/comments14.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out of scope
• Commercial status? Already mature
• Existing activity? 
• Covered elsewhere?
	-Matthew Tisdale</t>
        </r>
      </text>
    </comment>
  </commentList>
</comments>
</file>

<file path=xl/comments15.xml><?xml version="1.0" encoding="utf-8"?>
<comments xmlns="http://schemas.openxmlformats.org/spreadsheetml/2006/main">
  <authors>
    <author/>
  </authors>
  <commentList>
    <comment ref="A27" authorId="0" shapeId="0">
      <text>
        <r>
          <rPr>
            <sz val="11"/>
            <color rgb="FF000000"/>
            <rFont val="Calibri"/>
            <family val="2"/>
          </rPr>
          <t>consolidate with earlier one
	-Matthew Tisdale</t>
        </r>
      </text>
    </comment>
  </commentList>
</comments>
</file>

<file path=xl/comments16.xml><?xml version="1.0" encoding="utf-8"?>
<comments xmlns="http://schemas.openxmlformats.org/spreadsheetml/2006/main">
  <authors>
    <author/>
  </authors>
  <commentList>
    <comment ref="A27" authorId="0" shapeId="0">
      <text>
        <r>
          <rPr>
            <sz val="11"/>
            <color rgb="FF000000"/>
            <rFont val="Calibri"/>
            <family val="2"/>
          </rPr>
          <t>combine with PV fencing and racking for resilience
	-Matthew Tisdale</t>
        </r>
      </text>
    </comment>
  </commentList>
</comments>
</file>

<file path=xl/comments17.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OK
• Covered elsewhere? OK
	-Matthew Tisdale</t>
        </r>
      </text>
    </comment>
  </commentList>
</comments>
</file>

<file path=xl/comments18.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Fledgling
• Existing activity? Could overlap with DRP demos
• Covered elsewhere? DRP
	-Matthew Tisdale</t>
        </r>
      </text>
    </comment>
  </commentList>
</comments>
</file>

<file path=xl/comments19.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 Commercial status? 
• Existing activity? Overlaps
• Covered elsewhere?
	-Matthew Tisdale
Out of scope - non-technical
	-James Hansell</t>
        </r>
      </text>
    </comment>
  </commentList>
</comments>
</file>

<file path=xl/comments2.xml><?xml version="1.0" encoding="utf-8"?>
<comments xmlns="http://schemas.openxmlformats.org/spreadsheetml/2006/main">
  <authors>
    <author/>
  </authors>
  <commentList>
    <comment ref="A27" authorId="0" shapeId="0">
      <text>
        <r>
          <rPr>
            <sz val="11"/>
            <color rgb="FF000000"/>
            <rFont val="Calibri"/>
            <family val="2"/>
          </rPr>
          <t>what is the difference b/w this and "Secure DER Communication Protocol"
	-Matthew Tisdale
they were submitted independently; I'm going to merge and use the other tab
	-James Hansell</t>
        </r>
      </text>
    </comment>
  </commentList>
</comments>
</file>

<file path=xl/comments20.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Unknown
• Covered elsewhere? OK
	-Matthew Tisdale</t>
        </r>
      </text>
    </comment>
  </commentList>
</comments>
</file>

<file path=xl/comments21.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OK
• Covered elsewhere? OK
	-Matthew Tisdale
Merged with DER Controls to Minimize Integration Costs
	-James Hansell</t>
        </r>
      </text>
    </comment>
  </commentList>
</comments>
</file>

<file path=xl/comments22.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OK
• Covered elsewhere? OK
	-Matthew Tisdale</t>
        </r>
      </text>
    </comment>
  </commentList>
</comments>
</file>

<file path=xl/comments23.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Is it DER?
• Commercial status? OK
• Existing activity? OK
• Covered elsewhere? OK
	-Matthew Tisdale</t>
        </r>
      </text>
    </comment>
  </commentList>
</comments>
</file>

<file path=xl/comments24.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DER?
• Commercial status? OK
• Existing activity? OK
• Covered elsewhere? WMP?
	-Matthew Tisdale</t>
        </r>
      </text>
    </comment>
  </commentList>
</comments>
</file>

<file path=xl/comments25.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DER?
• Commercial status? OK
• Existing activity? OK
• Covered elsewhere? OK
	-Matthew Tisdale</t>
        </r>
      </text>
    </comment>
  </commentList>
</comments>
</file>

<file path=xl/comments26.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OK
• Covered elsewhere? OK
	-Matthew Tisdale
Would note that V2G has been done, but net new focus on resiliency
	-James Hansell</t>
        </r>
      </text>
    </comment>
  </commentList>
</comments>
</file>

<file path=xl/comments27.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Ok
• Covered elsewhere? OK
	-Matthew Tisdale
Combined with "Assess DER Flexibility"
	-James Hansell</t>
        </r>
      </text>
    </comment>
  </commentList>
</comments>
</file>

<file path=xl/comments28.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OK
• Covered elsewhere? OK
	-Matthew Tisdale</t>
        </r>
      </text>
    </comment>
  </commentList>
</comments>
</file>

<file path=xl/comments29.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In scope?
• Commercial status? ?
• Existing activity? ?
• Covered elsewhere? ?
	-Matthew Tisdale</t>
        </r>
      </text>
    </comment>
  </commentList>
</comments>
</file>

<file path=xl/comments3.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Technologies are mature, but applications are not.
• Existing activity? Could overlap with ongoing CCA load shift programs, potential upcoming CPUC load shift pilots, and San Joaquin pilots.
• Covered elsewhere?
	-Matthew Tisdale</t>
        </r>
      </text>
    </comment>
  </commentList>
</comments>
</file>

<file path=xl/comments30.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CEC staff?
• Covered elsewhere? OK
	-Matthew Tisdale</t>
        </r>
      </text>
    </comment>
  </commentList>
</comments>
</file>

<file path=xl/comments31.xml><?xml version="1.0" encoding="utf-8"?>
<comments xmlns="http://schemas.openxmlformats.org/spreadsheetml/2006/main">
  <authors>
    <author/>
  </authors>
  <commentList>
    <comment ref="A27" authorId="0" shapeId="0">
      <text>
        <r>
          <rPr>
            <sz val="11"/>
            <color rgb="FF000000"/>
            <rFont val="Calibri"/>
            <family val="2"/>
          </rPr>
          <t>Combined with Heat Pump / Electrification Asset...
	-James Hansell</t>
        </r>
      </text>
    </comment>
  </commentList>
</comments>
</file>

<file path=xl/comments32.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Solar already covered, but other DER not yet.
• Existing activity? OK
• Covered elsewhere? OK
	-Matthew Tisdale</t>
        </r>
      </text>
    </comment>
  </commentList>
</comments>
</file>

<file path=xl/comments33.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OK
• Covered elsewhere? OK
	-Matthew Tisdale</t>
        </r>
      </text>
    </comment>
  </commentList>
</comments>
</file>

<file path=xl/comments34.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OK
• Commercial status? OK
• Existing activity? OK
• Covered elsewhere? OK
	-Matthew Tisdale</t>
        </r>
      </text>
    </comment>
  </commentList>
</comments>
</file>

<file path=xl/comments35.xml><?xml version="1.0" encoding="utf-8"?>
<comments xmlns="http://schemas.openxmlformats.org/spreadsheetml/2006/main">
  <authors>
    <author/>
  </authors>
  <commentList>
    <comment ref="A27" authorId="0" shapeId="0">
      <text>
        <r>
          <rPr>
            <sz val="11"/>
            <color rgb="FF000000"/>
            <rFont val="Calibri"/>
            <family val="2"/>
          </rPr>
          <t>Merged with "Assess DER Flexibility..."
	-James Hansell</t>
        </r>
      </text>
    </comment>
  </commentList>
</comments>
</file>

<file path=xl/comments36.xml><?xml version="1.0" encoding="utf-8"?>
<comments xmlns="http://schemas.openxmlformats.org/spreadsheetml/2006/main">
  <authors>
    <author/>
  </authors>
  <commentList>
    <comment ref="A27" authorId="0" shapeId="0">
      <text>
        <r>
          <rPr>
            <sz val="11"/>
            <color rgb="FF000000"/>
            <rFont val="Calibri"/>
            <family val="2"/>
          </rPr>
          <t>Merge with DER Flexibility / Responsiveness
	-James Hansell</t>
        </r>
      </text>
    </comment>
  </commentList>
</comments>
</file>

<file path=xl/comments4.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OK
• Covered elsewhere? No
	-Matthew Tisdale</t>
        </r>
      </text>
    </comment>
  </commentList>
</comments>
</file>

<file path=xl/comments5.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Consult staff?
• Commercial status? True that non-battery shift is virtually untouched
• Existing activity? CCA and PUC pilots just getting started
• Covered elsewhere? See above
	-Matthew Tisdale</t>
        </r>
      </text>
    </comment>
  </commentList>
</comments>
</file>

<file path=xl/comments6.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Consult staff
• Commercial status? OK
• Existing activity? OK
• Covered elsewhere? OK
	-James Hansell</t>
        </r>
      </text>
    </comment>
  </commentList>
</comments>
</file>

<file path=xl/comments7.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N/A
• Existing activity? OK
• Covered elsewhere? Could perhaps be DR evaluation, but it isn't already
	-Matthew Tisdale</t>
        </r>
      </text>
    </comment>
  </commentList>
</comments>
</file>

<file path=xl/comments8.xml><?xml version="1.0" encoding="utf-8"?>
<comments xmlns="http://schemas.openxmlformats.org/spreadsheetml/2006/main">
  <authors>
    <author/>
  </authors>
  <commentList>
    <comment ref="A27" authorId="0" shapeId="0">
      <text>
        <r>
          <rPr>
            <sz val="11"/>
            <color rgb="FF000000"/>
            <rFont val="Calibri"/>
            <family val="2"/>
          </rPr>
          <t>Go/No-Go Criteria:
• Appropriate for this roadmap? Yes
• Commercial status? OK
• Existing activity? No
• Covered elsewhere? No
	-Matthew Tisdale</t>
        </r>
      </text>
    </comment>
  </commentList>
</comments>
</file>

<file path=xl/comments9.xml><?xml version="1.0" encoding="utf-8"?>
<comments xmlns="http://schemas.openxmlformats.org/spreadsheetml/2006/main">
  <authors>
    <author/>
  </authors>
  <commentList>
    <comment ref="A27" authorId="0" shapeId="0">
      <text>
        <r>
          <rPr>
            <sz val="11"/>
            <color rgb="FF000000"/>
            <rFont val="Calibri"/>
            <family val="2"/>
          </rPr>
          <t>To do: follow up with SMUD rep on the difference between this and last one.
Go/No-Go Criteria:
• Appropriate for this roadmap? Yes
• Commercial status? OK
• Existing activity? Don't know
• Covered elsewhere? OK
	-Matthew Tisdale
After discussion with SMUD, folding into NEC-approved HEMS
	-James Hansell</t>
        </r>
      </text>
    </comment>
  </commentList>
</comments>
</file>

<file path=xl/sharedStrings.xml><?xml version="1.0" encoding="utf-8"?>
<sst xmlns="http://schemas.openxmlformats.org/spreadsheetml/2006/main" count="5046" uniqueCount="1203">
  <si>
    <t>DER Research Needs Template</t>
  </si>
  <si>
    <t>Summary</t>
  </si>
  <si>
    <t>We are collecting  research topic suggestions for a roadmap that will guide the CEC's short (1-2 year), medium (3-5 year) and long (5-10 year) term DER strategy.</t>
  </si>
  <si>
    <t>While these suggestions will be used to inform the Research Roadmap, they are preliminary guidance and do not need extensive detail.</t>
  </si>
  <si>
    <t>However, the most successful suggestions will demonstrate alignment with California's energy goals and support ratepayer benefit claims.</t>
  </si>
  <si>
    <t>The process by which these Research Needs will be evaluated is described in the presentation for the 7/25/19 Public Workshop located at the link below:</t>
  </si>
  <si>
    <t>https://www.energy.ca.gov/research/distributed-energy-resource-roadmap/</t>
  </si>
  <si>
    <t>Instructions</t>
  </si>
  <si>
    <t>1. Brief Description</t>
  </si>
  <si>
    <t>Please provide a brief summary of the suggested research.</t>
  </si>
  <si>
    <t>2. EPIC Investment Area</t>
  </si>
  <si>
    <t>Please select which of the three historical CEC EPIC program areas this research would be expected to fall under.</t>
  </si>
  <si>
    <t>3. Policy Goals Addressed</t>
  </si>
  <si>
    <t>Please identify any regulatory mandates, legislative requirements or other state goals that this research would support.</t>
  </si>
  <si>
    <t>4. Barriers Resolved</t>
  </si>
  <si>
    <t>Please describe what current technical DER limitations the research is expected to alleviate. The Technical Assessment at the link above has identified some barriers, but feel free to describe additional ones.</t>
  </si>
  <si>
    <t>5. Metrics Impacted</t>
  </si>
  <si>
    <t xml:space="preserve">Please describe how the research will measurably improve DER cost or performance. </t>
  </si>
  <si>
    <t>6. Benefit to Ratepayers</t>
  </si>
  <si>
    <t>Please identify how the projected DER improvements will benefit California ratepayers using the categories on the next tab.</t>
  </si>
  <si>
    <t>7. Level of Effort</t>
  </si>
  <si>
    <t>Please provide a rough budget and timing estimate for the research idea, as well as any pre-requisite research or further research it enables.</t>
  </si>
  <si>
    <t>Short description of project. If it is similar to existing or planned research but provides additional value, please note.</t>
  </si>
  <si>
    <t>Select a Research Area</t>
  </si>
  <si>
    <t>Name of Goal</t>
  </si>
  <si>
    <t>Description how the research supports the requirement</t>
  </si>
  <si>
    <t>Barrier</t>
  </si>
  <si>
    <t>Description how the research resolves the barrier</t>
  </si>
  <si>
    <t>Metric</t>
  </si>
  <si>
    <t>Estimation of impact</t>
  </si>
  <si>
    <t>Select a Benefit Category</t>
  </si>
  <si>
    <t>How will the research provide this benefit?</t>
  </si>
  <si>
    <t>Rough estimate of project cost and timeline</t>
  </si>
  <si>
    <t>Applied Research and Development</t>
  </si>
  <si>
    <t>Activities to support pre-commercial technologies at applied lab or pilot stages</t>
  </si>
  <si>
    <t>Technology Demonstration and Deployment</t>
  </si>
  <si>
    <t>Installation and operation of pre-commercial technologies at real-world scale</t>
  </si>
  <si>
    <t>Market Facilitation</t>
  </si>
  <si>
    <t xml:space="preserve">Commercialization assistance, local government regulatory streamlining, market analysis, and program evaluation </t>
  </si>
  <si>
    <t>1a. Number and total nameplate capacity of distributed generation facilities</t>
  </si>
  <si>
    <t>1b. Total electricity deliveries from grid-connected distributed generation facilities</t>
  </si>
  <si>
    <t>1c. Avoided procurement and generation costs</t>
  </si>
  <si>
    <t>1d. Number and percentage of customers on time variant or dynamic pricing tariffs</t>
  </si>
  <si>
    <t>1e. Peak load reduction (MW) from summer and winter programs</t>
  </si>
  <si>
    <t>1f. Avoided customer energy use (kWh saved)</t>
  </si>
  <si>
    <t>1g. Percentage of demand response enabled by automated demand response
technology (e.g. Auto DR)</t>
  </si>
  <si>
    <t>1h. Customer bill savings (dollars saved)</t>
  </si>
  <si>
    <t>1i. Nameplate capacity (MW) of grid-connected energy storage</t>
  </si>
  <si>
    <t>2a. Maintain / Reduce operations and maintenance costs</t>
  </si>
  <si>
    <t>2b. Maintain / Reduce capital costs</t>
  </si>
  <si>
    <t>2c. Reduction in electrical losses</t>
  </si>
  <si>
    <t>2d. Number of operation of distribution grid devices</t>
  </si>
  <si>
    <t>2e. Non-energy economic benefits</t>
  </si>
  <si>
    <t>2f. Improvements in system operation efficiency from increased flexibility</t>
  </si>
  <si>
    <t>2g. Energy security</t>
  </si>
  <si>
    <t>3a. GHG emissions reduction</t>
  </si>
  <si>
    <t>3b. Criteria air pollution emission reductions</t>
  </si>
  <si>
    <t>4a. Outage number, frequency, duration reductions</t>
  </si>
  <si>
    <t>4b. Forecast accuracy improvement</t>
  </si>
  <si>
    <t>4c. Public safety improvement</t>
  </si>
  <si>
    <t>4d. Utility worker safety improvement</t>
  </si>
  <si>
    <t>4e. Reduced flicker and other power quality improvements</t>
  </si>
  <si>
    <t>4f. Increase in system monitoring capabilities</t>
  </si>
  <si>
    <t>4g. Support for energy system resiliency in the face of de-energizations</t>
  </si>
  <si>
    <t>5a. Other metrics</t>
  </si>
  <si>
    <t>Research Need</t>
  </si>
  <si>
    <t>EPIC Investment Area</t>
  </si>
  <si>
    <t>Policy Goals Addressed</t>
  </si>
  <si>
    <t>Barriers Resolved</t>
  </si>
  <si>
    <t>Metrics Impacted</t>
  </si>
  <si>
    <t>Benefit to Ratepayers</t>
  </si>
  <si>
    <t>Level of Effort</t>
  </si>
  <si>
    <t>Go/Watch/No</t>
  </si>
  <si>
    <t>Category</t>
  </si>
  <si>
    <t>Appropriate for Roadmap?</t>
  </si>
  <si>
    <t>Commercial Status?</t>
  </si>
  <si>
    <t>Existing Activity?</t>
  </si>
  <si>
    <t>Covered Elsewhere?</t>
  </si>
  <si>
    <t>Notes:</t>
  </si>
  <si>
    <t>Topic Name</t>
  </si>
  <si>
    <t>SheetName</t>
  </si>
  <si>
    <t>Energy Flexible Load Assets</t>
  </si>
  <si>
    <t>Auto DR New Cost</t>
  </si>
  <si>
    <t>Communications</t>
  </si>
  <si>
    <t>Secure Communications for DERs</t>
  </si>
  <si>
    <t>DER Aggregation</t>
  </si>
  <si>
    <t>Assess Flexibility of Coordinated Customer DER</t>
  </si>
  <si>
    <t>Heat Pump / Electification Asset Controls</t>
  </si>
  <si>
    <t>Coordinate Water Heater Design and Controls with Grid</t>
  </si>
  <si>
    <t>Evaluate Impact of DR on Market Decisions</t>
  </si>
  <si>
    <t>NEC-Approved HEMS to Reduce Upgrade Costs</t>
  </si>
  <si>
    <t>Reliability / Resiliency</t>
  </si>
  <si>
    <t>Fencing for PV Resiliency</t>
  </si>
  <si>
    <t>PV Resilient Racking</t>
  </si>
  <si>
    <t>Valuing Resilience for Microgrids</t>
  </si>
  <si>
    <t>Systems Integration for Power Outage Life Safety</t>
  </si>
  <si>
    <t>DER Controls to Minimize Integration Costs</t>
  </si>
  <si>
    <t>DER Recycling</t>
  </si>
  <si>
    <t>VGI</t>
  </si>
  <si>
    <t>V2G has already been done, but net new focus on resiliency</t>
  </si>
  <si>
    <t>V2Bus for Resiliency</t>
  </si>
  <si>
    <t>Energy Storage</t>
  </si>
  <si>
    <t>Thermal Storage into Wholesale Markets</t>
  </si>
  <si>
    <t>Existing activity in this area?</t>
  </si>
  <si>
    <t>EV Load Management Evaluation</t>
  </si>
  <si>
    <t>Solar already covered, but not other DERs</t>
  </si>
  <si>
    <t>Procurement Assistance Platform</t>
  </si>
  <si>
    <t>Low Cost Telemetry</t>
  </si>
  <si>
    <t>PV Hardware Resiliency (Weather)</t>
  </si>
  <si>
    <t>PV Hardware Resiliency (Fire)</t>
  </si>
  <si>
    <t>Smart Inverter</t>
  </si>
  <si>
    <t>Dynamic PV Modeling</t>
  </si>
  <si>
    <t>Storage Safety Standards</t>
  </si>
  <si>
    <t>Distribution Grid Management</t>
  </si>
  <si>
    <t>Sensors for Circuit Deenergization</t>
  </si>
  <si>
    <t>Local DER Transaction Platform</t>
  </si>
  <si>
    <t>Realtime Estimation of PV Power</t>
  </si>
  <si>
    <t>Model EV Charging and Price Responsiveness</t>
  </si>
  <si>
    <t>Improving B2G Coordination</t>
  </si>
  <si>
    <t>Residential DC Microgrid</t>
  </si>
  <si>
    <t>Could use additional details</t>
  </si>
  <si>
    <t>Plug-and-Play Power Distribution</t>
  </si>
  <si>
    <t>Need to make sure this stays a technical project and doesn't suggest rate changes.</t>
  </si>
  <si>
    <t>DER Impact Modeling Tools</t>
  </si>
  <si>
    <t>Risk Mitigation for High Impact Low Probability Events</t>
  </si>
  <si>
    <t>Enhancing Commercial Buildings Monitoring and Control</t>
  </si>
  <si>
    <t>Explore Residential Grid-Responsive Systems</t>
  </si>
  <si>
    <t>Evaluate Use Cases for Various Li-Ion Chemistries</t>
  </si>
  <si>
    <t>DER Contribution to Bulk Flexibility</t>
  </si>
  <si>
    <t>Demonstrate DER Grid Balancing Services</t>
  </si>
  <si>
    <t>Battery Testing Protocols for Grid Applications</t>
  </si>
  <si>
    <t>Load Modifying Participation Models</t>
  </si>
  <si>
    <t>Keep focus on demonstration to provide input to potential policy changes</t>
  </si>
  <si>
    <t>Hosting Capacity Expansion Planning &amp; Operational Controls</t>
  </si>
  <si>
    <t>Bottom Up Integrated Planning</t>
  </si>
  <si>
    <t>Assess EV Charging Technology Efficiencies</t>
  </si>
  <si>
    <t>EV Charging Device Performance Standards</t>
  </si>
  <si>
    <t>DER Performance in New Construction</t>
  </si>
  <si>
    <t>VGI - Comm Standards</t>
  </si>
  <si>
    <t>Second Life EV Batteries</t>
  </si>
  <si>
    <t>VGI Data Program</t>
  </si>
  <si>
    <t>Valuing Operational Flexibility</t>
  </si>
  <si>
    <t>PSPS Grid Support Fuel Research</t>
  </si>
  <si>
    <t>DER Ramping Research</t>
  </si>
  <si>
    <t>Utility Owned Submeters on AMI Network</t>
  </si>
  <si>
    <t>Enabling DER to Support FLISR Operations</t>
  </si>
  <si>
    <t>Load Shift Participation / Adoption</t>
  </si>
  <si>
    <t>May be covered by existing DRP pilots</t>
  </si>
  <si>
    <t>DER and Load Coordination @ Local Level</t>
  </si>
  <si>
    <t>Removing Barriers to Biogas</t>
  </si>
  <si>
    <t>Bioenergy for Local Resilience</t>
  </si>
  <si>
    <t>Monetize Bioenergy</t>
  </si>
  <si>
    <t>Assess Office Lighting Solutions</t>
  </si>
  <si>
    <t>Evaluating EV Adoption in DAC</t>
  </si>
  <si>
    <t>Derive Capacity Value of Variable DR</t>
  </si>
  <si>
    <t>Is this different than remote controlled switches?</t>
  </si>
  <si>
    <t>Power Flow Controllers Development</t>
  </si>
  <si>
    <t>Check with CEC staff whether appropriate for this roadmap</t>
  </si>
  <si>
    <t>VGIWG Support + Funding</t>
  </si>
  <si>
    <t>VGIWG Use Case Demonstration</t>
  </si>
  <si>
    <t>Combined with "Secure Communications for DERs"</t>
  </si>
  <si>
    <t>Secure DER Communication Protocol</t>
  </si>
  <si>
    <t>Combined with "NEC-Approved HEMS..."</t>
  </si>
  <si>
    <t>Residential EMS for Panel Upgrade Deferral</t>
  </si>
  <si>
    <t>Combined with "Assess Flexibility of Coordinated ..."</t>
  </si>
  <si>
    <t>Building Dercarbonization ideas</t>
  </si>
  <si>
    <t>Combined with "Load Shift Participation/Adoption"</t>
  </si>
  <si>
    <t>Understanding Occupant Comfort in DR</t>
  </si>
  <si>
    <t>Believe exists through CAISO OASIS</t>
  </si>
  <si>
    <t>Price API for Device Makers</t>
  </si>
  <si>
    <t>Biomass generation is commercially mature</t>
  </si>
  <si>
    <t>Biomass for Energy Recovery</t>
  </si>
  <si>
    <t>Combined with "Valuing Resilience for Microgrids"</t>
  </si>
  <si>
    <t>Economic Value of Resiliency</t>
  </si>
  <si>
    <t>Combined with "PV Resilient Racking"</t>
  </si>
  <si>
    <t>Design Guidance for Resilience</t>
  </si>
  <si>
    <t>Changes to planning process out of scope for technical roadmap</t>
  </si>
  <si>
    <t>Utility Upgrade Review Process</t>
  </si>
  <si>
    <t>Combined with "DER Controls to Minimize..."</t>
  </si>
  <si>
    <t>Load Management Solutions Demonstration</t>
  </si>
  <si>
    <t>Combined with "Assess Flexibility of Coordinated..."</t>
  </si>
  <si>
    <t>DER Aggregation Demonstration</t>
  </si>
  <si>
    <t>Combined with "Load Shift Participation / Adoption"</t>
  </si>
  <si>
    <t>Customer Engagement</t>
  </si>
  <si>
    <t>Combined with "Heat Pump / Electrification Asset..."</t>
  </si>
  <si>
    <t>Connected Controls for Load Management</t>
  </si>
  <si>
    <t>DER Security Framework</t>
  </si>
  <si>
    <t>Combined with "Systems Integration for Power Outage Life Safety"</t>
  </si>
  <si>
    <t>Protecting Medical Baselines</t>
  </si>
  <si>
    <t>Modeling DER Price Response</t>
  </si>
  <si>
    <t>Combined with "DER Controls to Minimize Integration Costs"</t>
  </si>
  <si>
    <t>Communication Protocols for Local Capacity Management</t>
  </si>
  <si>
    <t>Combined with "Low Cost Telemetry"</t>
  </si>
  <si>
    <t>Improve DER Visibility</t>
  </si>
  <si>
    <t>Not DER specific</t>
  </si>
  <si>
    <t>Fuel Efficient Tire Standards</t>
  </si>
  <si>
    <t>Consumer Engagement and Response to DER/Flex Load</t>
  </si>
  <si>
    <t>Appears to be covered by DRP demonstration projects. Need to identify net new</t>
  </si>
  <si>
    <t>VGI Valuation Framework and Methodology</t>
  </si>
  <si>
    <t>Research Needs by Category</t>
  </si>
  <si>
    <t>Row Labels</t>
  </si>
  <si>
    <t>Research Need Submissions</t>
  </si>
  <si>
    <t>Grand Total</t>
  </si>
  <si>
    <t>Screening Status</t>
  </si>
  <si>
    <t>Inclusion Status</t>
  </si>
  <si>
    <t>Count of Research Need</t>
  </si>
  <si>
    <t>Go</t>
  </si>
  <si>
    <t>No Go</t>
  </si>
  <si>
    <t>Watch</t>
  </si>
  <si>
    <t>Idea Name</t>
  </si>
  <si>
    <t>Description</t>
  </si>
  <si>
    <t>Funding Level(s)</t>
  </si>
  <si>
    <t>Policy Goals</t>
  </si>
  <si>
    <t>Metrics</t>
  </si>
  <si>
    <t>Benefits</t>
  </si>
  <si>
    <t>Management of building loads represents a significant portion of California’s potential carbon reduction potential. Many of the new distributed resources exist behind the meter and there are significant technical opportunities to use building assets and automation to support and increase the efficiency of grid operations. Additionally, as the electric grid shifts to a more significant penetration of non-dispatchable resources, the burden of balancing supply and demand falls increasingly on flexible resources like batteries and responsive loads.
An especially attractive opportunity in demand response is integrating automated demand response technologies into new building projects. Some of the most pressing unknown future quantities in grid management are the integration of automated demand response and the associated costs for new buildings. By seeking to characterize general costs for different levels of automation in new buildings there will be a great advantage to driving the deployment of automated demand response. 
Developing a generalized cost characterization will facilitate understanding the cost-benefit analysis that goes into the deployment of new DR technology. With this understanding there will also be opportunities to identify and deploy financing tools for new construction, providing a deeper pool of demand response resources to the grid.</t>
  </si>
  <si>
    <t>FERC Order 745 (2011): Necessary to outline cost to develop cost-effectiveness bids</t>
  </si>
  <si>
    <t>Uncertain value to customer: Characterizing the cost of automation in new buildings helps to begin to frame cost-benefit analysis for customers;
Lack of available financing: Developing a cost model is a vital step to identifying existing financing tools that could be appropriated for use as a part of the solution set</t>
  </si>
  <si>
    <t>DR Enablement Costs: Develops an additional lens of cost for consideration;
Number of connected devices: Outlining cost factors may increase the appeal of DR automation in new buildings</t>
  </si>
  <si>
    <t>1E: Peak load reduction by moving space or water heating off peak through automatic DR</t>
  </si>
  <si>
    <t>Demonstrate a small platform where a number of DER connect via a common protocal and establish connection to a utility entity. Test out specific functions of capability response as well as the protocols ability to withstand cyber intrusions; if intrusions are sucessful, assess/demonstrate the level of intrusion (DER control, utility control, etc.) Project will look at the cybersecurity implications of connection of third party DER; any potential barriers in communications latency and availability between grid operator and end devices and will present on issues integrating these third party assets with conventional grid controls. This project would also investigate the level of trust / certification necessary for grid operators to know what end points they are communicating with, as well as whether the grid operators have any continuing concerns about the robustness of IEEE cybersecurity standards.</t>
  </si>
  <si>
    <t>SB 100;
CPUC DER Action Plan</t>
  </si>
  <si>
    <t>Difficulty in establishing secure, authenticated communications between third party DER and utility;
Coordination: Grid operators need to integrate third party DER resources, especially ones not directly controlled by the operator, with existing control schemes</t>
  </si>
  <si>
    <t>Increased third-party DER visible and controllable by grid operator;
Increased DER penetration;Increases the value proposition of DERs as NWA to provide realtime grid services (capacity, reliability)</t>
  </si>
  <si>
    <t>2g, 4b, 4f</t>
  </si>
  <si>
    <t>Secure communications for realtime grid services; develop links between physical grid interconnect and logical identity and demonstrate secure communications; The organization responsible for the interconnect is the trusted third party for identity control. Use off-the-shelf software tools to build a website to register multi DERs run by a trusted third party (e.g. IOU) Site will offer status and enable control. Project will demonstrate security, privacy, scalability.</t>
  </si>
  <si>
    <t>SB 100</t>
  </si>
  <si>
    <t>Trust issues are resolved by using standard trust relationship to deliver trust;
Uncertainty - grid operators need additional confidence that communications with new technologies</t>
  </si>
  <si>
    <t/>
  </si>
  <si>
    <t>1g, 2g</t>
  </si>
  <si>
    <t>Cost effective cofiguration and optimization of DERs for flexible loads especially for DACs. What combination of customer DERs (storage, smart appliances, PV and smart inverter) provides what kind of load flexibility at what cost?  Determine customer response and elasticity ; likelihood of dispatch response. Investigate the customer adoption side, particularly with low income customers who need to install smart devices. Study the locational availability of third-party or customer owned DERs at the time horizons required to participate in distribution planning processes.</t>
  </si>
  <si>
    <t>SB100: Replace peaker plants;
Support DAC</t>
  </si>
  <si>
    <t>Uncertainty of flex load;
Optimization;
Education cost reduction by looking towards list of possible DER configurations
Valuation;
identify value of load flexibility vs. cost of implementation</t>
  </si>
  <si>
    <t>Load flexibility (% of peak, kW);
Load imbalance</t>
  </si>
  <si>
    <t>1a, 1b, 1g, 2d, 2f, 3a, 4b</t>
  </si>
  <si>
    <t>The building decarbonization effort in California will bring on a bunch of new heat pumps replacing natural gas heating. This will remove emissions, but further emissions reductions and rewable integration can be realized by enabling sophisiticated grid-informed smart controls. This project would deploy and demonstrate smart controls in heat pumps for emissions reductions.</t>
  </si>
  <si>
    <t>AB3232;
SB 100</t>
  </si>
  <si>
    <t>Deployment of heat pumps that are smart but resource goes unused</t>
  </si>
  <si>
    <t>CO2 and pollutant reductions;Lower systems costs</t>
  </si>
  <si>
    <t>1g, 2f, 3a, 3b</t>
  </si>
  <si>
    <t>~1-3 years, $500k - $1.5m</t>
  </si>
  <si>
    <t>Many DR and Load Shift products / services exist, but customer adoption and participation is limited. Using existing products, test methods for increasing participation and customer motivations including different methods of customer outreach, different incentive schemes, etc. Advocate for changes in market integrations as necessary. Identify strategies to motivate people to participate. Test w/ pilots. Potentially include specific call out for DAC customer adoption. Report on ability to achieve sufficient participation density to compete with local distribution upgrades or replacements.
Assess customer comfort preferences, e.g. HVAC settings versus incentives for participation.</t>
  </si>
  <si>
    <t>Solves limited participation in DR / load shift focused programs;
Increased adoption of load shift capabilities</t>
  </si>
  <si>
    <t>Criteria pollutants / CO2. Health benefits</t>
  </si>
  <si>
    <t>2f. Improvements in system operation efficiency from increased flexibility;
1d. Number and percentage of customers on time variant or dynamic pricing tariffs;
1e. Peak load reduction (MW) from summer and winter programs</t>
  </si>
  <si>
    <t>Current plumbing system design with recirculation pumps cause heat pump water heaters (HPWH) to operate in a very low efficiency mode, if the system is not designed correctly. The recirculation loop in a larger buildign results in enough heat loss that the HPWH will frequently cycle on to heat the reservoir a relatively small amount, which results in a COP (coefficient of performance) well below the nameplate expectation. Proper design requires at least two hot water reservoirs and some other changes to the system. How do we optimize the HPWH system to achieve:
1) Fast Hot Water delivery with minimal water waste
2) Optimal HPWH COP
3) Maximum DER/DR value
4) Optimal cost</t>
  </si>
  <si>
    <t>AB 3232: Building decarbonization;
SB 100: RPS and renewable integration</t>
  </si>
  <si>
    <t>Lack of electric system load flexibility;
Electrification of water heating in multifamily, hotel and highrise buildings;
Enable DR capable electric water heating</t>
  </si>
  <si>
    <t>Improved efficiency in water heating</t>
  </si>
  <si>
    <t>1e, 1g, 1h, 2f</t>
  </si>
  <si>
    <t>Test bed plumbing system, testing software works with industry.</t>
  </si>
  <si>
    <t>Evaluate impact of DR on Market Decisions</t>
  </si>
  <si>
    <t>Evaluate the impact of utility rate based DR programs on wholesale market dispatch decisions and how that translates into supply-side DR impacts. Evaluate costs and of load modifying vs. supply side DR activites, correcting for the input of load modifying programs on supply side decisions. Compare effectiveness of market-integrated vs non integrated programs. Compare auto-DR with events like Flex events. Review historical data, compare DR events outside of market dispatch against CAISO PDR calls for impact on rest of the dispatch order.</t>
  </si>
  <si>
    <t>Avoiding renewable curtailment</t>
  </si>
  <si>
    <t>Demand response program design;Market accessibility;</t>
  </si>
  <si>
    <t>Avoided renewable curtailment;
Effectiveness in reducing costs to net load;
Customer enrollment (number of customers, amount of load)</t>
  </si>
  <si>
    <t>1c, 1h</t>
  </si>
  <si>
    <t>1 year of research (market analysis)</t>
  </si>
  <si>
    <t>Home energy management system to provide demand management to enable building electrification for panel constrained customers without upgrading the panel; complying with National Electrical Code. Demonstrate effectiveness of micro peak load reduction to enable potential improvement to electric code.</t>
  </si>
  <si>
    <t>AB3232: Building Decarbonization via electrification of residential customers end uses</t>
  </si>
  <si>
    <t>NEC: NEC doesnt allow for connection of more load than rated;
Cost: cost of panel upgrades (and grid infrastructure upgrades)</t>
  </si>
  <si>
    <t>Cost: Lowered by removing need for panel upgrades (~$2500) and additional grid service (up to ~$7500);uptake of electrification : Increased by removing barrier (cost) for panel constrained customers</t>
  </si>
  <si>
    <t>1h, 2b, 5a</t>
  </si>
  <si>
    <t>Depends on whether a market ready product exists for demnonstration already or would need to be developed. 18-36 months, $350k-1.5m</t>
  </si>
  <si>
    <t>Demonstrate a Residential EMS to defer panel upgrades to permit Building Electrification. Research and test strategies to work within the NEC requirements and/or comply with code requirements without upgrading panel. Get Demand Limiting Signal from Distribution system operator.</t>
  </si>
  <si>
    <t>SB3232 Building Decarb;
SB100</t>
  </si>
  <si>
    <t>NEC code requirements for panel sizing;Consumer Demand for Residential EMS</t>
  </si>
  <si>
    <t>1c, 1e, 1g, 2a, 2b, 3a, 3b</t>
  </si>
  <si>
    <t>Electrifying existing buildings via control schemes for Load Shifting in buildings; Thermal energy storage - active = load shifting, passive = load shifting ; demand management to avoid panel upsizing</t>
  </si>
  <si>
    <t>Understand how occupant comfort and space utilization can drive acceptance of DR and load flexibility. Conduct research on set points and control options available for customer classes. Design a pilot to test a wide range of customers of different types to contribute to load shift through HVAC settings. Potentially review differences across California climate zone. Take note of impact of seasonal or daily timing on flexibility.</t>
  </si>
  <si>
    <t>Load flexibility leading to reduced renewable curtailment</t>
  </si>
  <si>
    <t>Uncertainty of availability of demand side resources;
Uncertainty of cost of demand side resources</t>
  </si>
  <si>
    <t>Customer comfort;
HVAC driven demand response availability</t>
  </si>
  <si>
    <t>1d. Number and percentage of customers on time variant or dynamic pricing tariffs;
1e. Peak load reduction (MW) from summer and winter programs</t>
  </si>
  <si>
    <t>Fencing for PV resiliency</t>
  </si>
  <si>
    <t>Evaluate different types of perimeter fencing around solar arrays to prevent fire encroachment, calm winds, and to prevent dust/sand dunes.</t>
  </si>
  <si>
    <t>Wildfire risk mitigation;
Developing rulemaking on microgrids</t>
  </si>
  <si>
    <t>Provide reliable power;
Provide resilient power</t>
  </si>
  <si>
    <t>Distributed renewable generation</t>
  </si>
  <si>
    <t>1b, 2a, 2c, 2e, 2g, 4a, 4c, 4g</t>
  </si>
  <si>
    <t>2 year effort in range of $500k-1m - R&amp;D focused</t>
  </si>
  <si>
    <t>Create Industrial Prize to California companies and entrepreneurs that creates low cost but robust racking system to resist snow, high wind and seismic waves.</t>
  </si>
  <si>
    <t>Resiliency;
California Cleantech Sector Development</t>
  </si>
  <si>
    <t>Cost of DERs</t>
  </si>
  <si>
    <t>Reduced cost;
Increase state manufactured products;
Increase hardware resilience to natural disasters</t>
  </si>
  <si>
    <t>Provide $1-2m prize with ~$250-500k to administrative prize and develop parameters.</t>
  </si>
  <si>
    <t>Price API for device makers</t>
  </si>
  <si>
    <t>Enable standardized response to wholesale conditions without market exposure. Develop a forward pricing signal &amp; API for device manufacturers.</t>
  </si>
  <si>
    <t>How do we build on LBNL research in monetizing resilience in hotels to provide guidance on how much to incentivize storage/ microgrids in certain needed area (in event there is no market for "resilience")? What is the market for reliability services? What would the impacts to levels of carbon intensive back up generation under different levels of reduction to system reliability? Further survey of the impacts of power system reliabilty decisions on the elderly, disadvantaged, or medical condition customers.</t>
  </si>
  <si>
    <t>Wildfire risk mitigation;Resiliency needs for the disadvantaged, elderly, and those with medical conditions are provided for;</t>
  </si>
  <si>
    <t>High cost of technology</t>
  </si>
  <si>
    <t>Reliability;
Information available to make decisions regarding resiliency and reliability</t>
  </si>
  <si>
    <t>1a, 1c, 1e, 1g, 2a, 2f, 2g, 3a, 4a, 
4c: Makes important technologies more accessible, scales inccentives to areas of need</t>
  </si>
  <si>
    <t>Short-term, level of funding (?) $1-2m (or cheaper?)</t>
  </si>
  <si>
    <t>Using organic biomass (woody fuels) for energy recovery</t>
  </si>
  <si>
    <t>allow for grants to extend for long periods of time for financial development;grid resiliency;</t>
  </si>
  <si>
    <t>allows for the project to use CEC grant funding to secure financing</t>
  </si>
  <si>
    <t>allows for construction of bioenergy projects in California.</t>
  </si>
  <si>
    <t>1a, 1b, 2c, 2b, 3a, 3b, 4a, 4c</t>
  </si>
  <si>
    <t>Identify the economic value of resiliency by taking existing research and translate to financial incentives that make resiliency instruments possible; focus on disadvantaged communities</t>
  </si>
  <si>
    <t>Financial viability of resilience is increased;
Reliability: Resiliency needs for the disadvantaged, elderly, and those with medical conditions are provided for</t>
  </si>
  <si>
    <t>Need for power to rate payer for critical life saving needs</t>
  </si>
  <si>
    <t>2c, 2e, 4a, 4e, 4g, 5a,</t>
  </si>
  <si>
    <t>2 year effort - $200-400k effort. 
Output - funding schemes</t>
  </si>
  <si>
    <t>Characterizing physical forces that act upon DG and battery technologies to inform system design and procurement: seismic, flood, wind, fire, blizzard, dust storm</t>
  </si>
  <si>
    <t>"Shelter-in-place";
Reduction in electrical losses;
Public Safety</t>
  </si>
  <si>
    <t>Lack of technological understanding of in design community &amp; customers</t>
  </si>
  <si>
    <t>Improve design practices;
Improve hardware resiliency</t>
  </si>
  <si>
    <t>1b, 2a, 2g, 4a, 4g,</t>
  </si>
  <si>
    <t>1 year, $100-200k 
Output would be a design matrix</t>
  </si>
  <si>
    <t>Small battery backups systems for wildfires (and other power outages) to operate garage doors, phone, internet ,safety lighting, and other life saftey devices. Pilot study is need to demonstrate a system that connects these devices, "estimates" required battery capacity etc. possibly integrates with existing PV or adds a small PV sytem and includes USB DC power distribution. Research can also be done into load prioritization technology that would allow critical loads to be powered much longer for the same solar + storage capacity, or allow critical loads to be powered with reduced solar + storage capacity.</t>
  </si>
  <si>
    <t>Technology Demonstration and Deployment / Applied R&amp;D</t>
  </si>
  <si>
    <t>Improving resiliency of ratepayer homes, reducing health and safety impacts of wildfires and other power interruptions. Allows more shelter-in-place</t>
  </si>
  <si>
    <t>Prototype systems do not exist and have not been demonstrated</t>
  </si>
  <si>
    <t>Distributed energy storage's ability to be key fire-safety component - linked to impact of wildfires &amp; other power interruptions</t>
  </si>
  <si>
    <t>4c, 4g</t>
  </si>
  <si>
    <t>12-24 months, $250k-500k. Would need to get co-funding for equipment manufacturers</t>
  </si>
  <si>
    <t>Coordination of large loads with solar and storage assets at local level to avoid the need for grid infrastructure upgrades. Need communication and control protocols that match intensive loads (e.g. electric buses, construction equipment) to local sources of generation</t>
  </si>
  <si>
    <t>Enabling electrification at lower cost;
Building Decarbonization;
Meeting EV penetration goals</t>
  </si>
  <si>
    <t>Coordination and valuation;Need to not only coordinate DERs with loads but the compensation structure needs to be developed for DERs. Potentially based on the NWA frameworks adopted or under consideration at the CPUC</t>
  </si>
  <si>
    <t>Flexibility;
Affordability</t>
  </si>
  <si>
    <t>Reduced expenditures on utility infrastructure</t>
  </si>
  <si>
    <t>The study could be virtual with a simulated circuit load. Real world demonstration would be costly in order to prove the DER and controls necessary to defer infrastructure upgrades</t>
  </si>
  <si>
    <t>Utility upgrade policies have little to no oversight. A 3rd party engineer should review all IOU upgrade proposals and advise if better options exist</t>
  </si>
  <si>
    <t>Oversight of extremely costly upgrades and close examination of their validity based on current technology.;
Cost reduction on upgrades;SB 100</t>
  </si>
  <si>
    <t>Antiquated approach to addressing DER penetration has justified expensive upgrades for "technical" reasons. This program would assess the validity of this argument and allow for new solutions to be proposed;
Oversight on the technical level</t>
  </si>
  <si>
    <t>Overall ratepayer borne costs for utility upgrades would either be validated or not.;Review upgrade policy for all 3 IOUs;Increases integration rate of DER in support of SB100</t>
  </si>
  <si>
    <t>1a,1b,1c,2a,2b,2d,2c,4e,4f,4g</t>
  </si>
  <si>
    <t>6-12 month timeline. Rough cost estimate ~$100k per utility</t>
  </si>
  <si>
    <t>Instead of installing new conductors or operating system devices, explore ways on-site controls can be implemented to avoid upgrades. Identify ways to use on-site controller to curtail production based on specific identified problems. Investigate small changes to DER operation and controls that alleviate integration costs. 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t>
  </si>
  <si>
    <t>High cost of interconnection;
Long timelines associated with interconnecting DER</t>
  </si>
  <si>
    <t>Reduces ratepayer costs for upgrades associated with DER, up to $2,000,000;Reduces timeline for DER interconnections by 12-18 months;Increases rate of DER upgrades in support of SB100</t>
  </si>
  <si>
    <t>1a,1b,1c,1i,2a,2b;
Reduce overall upgrade costs. Increase renewable energy integration, increase participation in DER adoption</t>
  </si>
  <si>
    <t>Pilot programs - $250,000 per project. Timeline 6-12 months. Include path to wide scale implementation.</t>
  </si>
  <si>
    <t>Load Management Solutions demonstration</t>
  </si>
  <si>
    <t>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t>
  </si>
  <si>
    <t>DPR / DER: Ensure better use of existing investments in distribution system;Rule 21 : scrutinize decisions to make expensive distribution investments / cost effectiveness;</t>
  </si>
  <si>
    <t>Valuation: Value and function of technology is not intergrated into grid planning / operation process; 
Cost</t>
  </si>
  <si>
    <t>Deferred investments;
Higher load factors in circuits</t>
  </si>
  <si>
    <t>1c, 1e, 1f, 1h, 2d</t>
  </si>
  <si>
    <t>- Site level study would be low cost and have a shorter timeline.
- Circuit level study would be longer term</t>
  </si>
  <si>
    <t>Not enough research exists on the end of life of different DER technologies. Recycling seems infeasible, with a major barrier as the lack of standardization in battery technology. Different alloys, different solutions, etc. What sort of regulation would facilitate recycling in the future? What technology is needed to profitably recycle Lithium ion batteries?</t>
  </si>
  <si>
    <t>Lack of standardization in batteries;
Lack of cost-effective means of recycling</t>
  </si>
  <si>
    <t>2e, 4c, 5a, 4g</t>
  </si>
  <si>
    <t>Research to assess barriers to the use of biogas/syngas to provide renewable hydrogen for fuel cells. Cleanup technology needed and demonstration</t>
  </si>
  <si>
    <t>;SB1383: By converting organic waste to biogas and renewable hydrogen, this will help to reduce black carbon and methane emissions.;
Grid reliability: Removing barriers to renewable hydrogen use by fuel cells</t>
  </si>
  <si>
    <t>Description how the research resolves the barrier;
Cleanup technology needed to use biogas in fuel cells</t>
  </si>
  <si>
    <t>Estimation of impact;
Air quality: Reduces emissions from flaring or combustion of biogas</t>
  </si>
  <si>
    <t>1a,b,i
2c,e,f
3a,b
4a,c,g</t>
  </si>
  <si>
    <t>$250k for study
$2-5 million for TD&amp;D (2-5 projects)</t>
  </si>
  <si>
    <t>Bioenergy for local resilience</t>
  </si>
  <si>
    <t>California has a lot of organic waste that is burned or landfilled. SB1383 requires alternative uses, including bioenergy. This project would assess the potential for local bioenergy to provide flexible generation and energy storage, especially in wildfire risk areas and rural communities to help increase reliability and microgrid resilience.</t>
  </si>
  <si>
    <t>All</t>
  </si>
  <si>
    <t>SB1383: Help meet the SLCP reduction requirements by converting organic waste to energy;
Wildfire reduction: Helps meet SB901 and Emergency Order on Tree Mortality by converting forest waste to energy</t>
  </si>
  <si>
    <t>Cost/Financing: This project would identify the range of grid services and the economic value of renewable flex generation;
Tree Mortality: Helps put the forest waste to beneficial use and improve forest health</t>
  </si>
  <si>
    <t>Increases reliability, especially of microgrids, and community resilience;Reduction in SLCP emissions (methane + black carbon);Reduction in wildfire risks and impacts</t>
  </si>
  <si>
    <t>1a,1b,1i,2e,2f,2g,3a,3b,4c,4g</t>
  </si>
  <si>
    <t>$250,000, 12 month project needing the support of a multi-disciplinary research team</t>
  </si>
  <si>
    <t xml:space="preserve">Project to monetize the full benefits of distributed generation of bioenergy including:
1) benefits to the grid (flexible generation and storage)
2) Short-lived climate pollutants (SLCP) reduction
3) Landfill reduction
4) Wildfire reduction
5) Water and soil benefits
6) benefits of co-products (biochar, compost)
</t>
  </si>
  <si>
    <t>Applied research or market facilitation</t>
  </si>
  <si>
    <t>SB1383: Monetizing the upstream benefits of bioenergy allows this project to accelerate implementation of the states SLCP strategy.;
Air Quality: Will reduce the burning of forest and agricultural waste, odor from dairies, etc</t>
  </si>
  <si>
    <t>Failure to monetize all the benefits of bioenergy, especially climate, air quality, and grid benefits</t>
  </si>
  <si>
    <t>SLCP Permission: Net reductions of methane and black carbon from organic waste;Air quality: reduction in burning of agricultural and forest waste</t>
  </si>
  <si>
    <t>$500,000 1.5 year project with a multidisciplinary research team with expertise in grid resilience, grid benefits, air quality, climate, and economics.</t>
  </si>
  <si>
    <t>Leverarge Vehicle energy storage to power community / resiliency centers during outages / Public Safety Power Shutoff (PSPS) events. Focus on technical demo of equipment required to island / V2B (and maybe grid services in non-event)</t>
  </si>
  <si>
    <t>GHG Reduction;
Wildfire risk/impact mitigation</t>
  </si>
  <si>
    <t>Cost (of resource for resiliency vs. day-to-day needs);
Technology availability</t>
  </si>
  <si>
    <t>% of vehicles with bi-directional inverters</t>
  </si>
  <si>
    <t>3a, 4g</t>
  </si>
  <si>
    <t>Low to Mid - V2G/B capabilities not far off, islanding would add new pieces</t>
  </si>
  <si>
    <t>Demonstrate aggregated DER "Virtual Power Plan" comprised of various technologies (load, PV, EV, storage, etc) that respond to wholesale market signals or autonomous/event based responses to provide frequency response to support to the grid</t>
  </si>
  <si>
    <t>SB1339</t>
  </si>
  <si>
    <t>DER Integration, interconnection;
Metering/telemetry standard/costs</t>
  </si>
  <si>
    <t>Quality of services provided;
Communications/Control capability;
Customer participation</t>
  </si>
  <si>
    <t>1b,1d,1i,1h,4a,4f</t>
  </si>
  <si>
    <t>Estimated 31 month project split to:
9 months to aggregate DER
10 months to enable systems
12 months to test</t>
  </si>
  <si>
    <t>Demonstrate that aggregated thermal (pre-cooling) storage can respond to wholesale market signals to provide ramp and ancillary services in the same way as interconnected resources</t>
  </si>
  <si>
    <t>DR Targets (CPUC)</t>
  </si>
  <si>
    <t>Market Integration of DER | Submetering | Retail rate alignment (mitigation);
Reliable Controls and Communication;
Customer Engagement and Participation</t>
  </si>
  <si>
    <t>A/S provided (frequency or energy;Communication capability enabled;Customers engaged | Range on technological capabilities</t>
  </si>
  <si>
    <t>Medium - 12 months to aggregate, 6 months to enable systems, 12 months to test;
Needs: ISO Ops, Aggregator, Communications Provider</t>
  </si>
  <si>
    <t>Residential DR Engagement</t>
  </si>
  <si>
    <t>As flexible load and smart home technology become more accessible to the public, we are stuck with the question of how to engage customers in using flex. What user interface, marketing, and cost information can be used to engage residential flex?</t>
  </si>
  <si>
    <t>SB100</t>
  </si>
  <si>
    <t>Uncertainty of customer interest;
Economic mobility of flex</t>
  </si>
  <si>
    <t>Smart home system engagement - # of homes integrating flex load via smart tech;Avoided peak load and systemic planned peaks</t>
  </si>
  <si>
    <t>1b,1c,1d,1e,1f,1g,1h,2d,2f</t>
  </si>
  <si>
    <t>Potentially a 3-5 year engagement for both studies and pilots, but difficult to gauge.</t>
  </si>
  <si>
    <t>EV load management systems evaluation
- Survey existing systems (those already installed)
- Standardized data collection for new systems.
Several companies offer EV load management systems and different systems rely on different architectures for how load control is implemented and allocated between vehicles. Performance evaluation would be valuable.</t>
  </si>
  <si>
    <t>EV Charging;IDSM;</t>
  </si>
  <si>
    <t>Providing sufficient electrical capacity for EV charging - increasingly challenging as EV sales rates have hit 25% in some regions. Some jurisdictions are moving to providing an EV charging space for every new multifamily unit. Is the capacity there?</t>
  </si>
  <si>
    <t>2d,2f,3a,4b,5a;
Many stakeholders would benefit from an evaluation of load management systems performance in the field, such as surveys of already installed systems (which can be done now) and for including standardized data collection in some grant funded future installations</t>
  </si>
  <si>
    <t>Timeline - per above, can survey already installed EV load management systems now with a need for seed money to start.
Future - Standardized data collection of future installations - More expensive for longer term solution.</t>
  </si>
  <si>
    <t>Connected controls to manage load. Link lighting and HVAC (not thermostats). Explore capabilities and affordability for small-medium business customers</t>
  </si>
  <si>
    <t>DAC, low income outreach;
IDSM</t>
  </si>
  <si>
    <t>Controls not talking to each other, streamline data;
Aid in future building commissioning</t>
  </si>
  <si>
    <t>Streamlined data</t>
  </si>
  <si>
    <t>1h,1f,2c,3a,2f,5a</t>
  </si>
  <si>
    <t>2 year pilot, survey control integrations and pilot new tech. Potentially $500,000/year for R&amp;D and smll-medium business outreach + education.</t>
  </si>
  <si>
    <t>Build a DER technology procurement assistance platform. End users need apples-to-apples comparisons for their options or they may not opt for emerging DER technologies. Solicit customer inputs on reliability preferences, current load profile, space availabilty for DERs, etc.</t>
  </si>
  <si>
    <t>DAC, low income outreach;
IDSM;
Link to EPIC procurement projects</t>
  </si>
  <si>
    <t>Provide more data to risk averse buyers</t>
  </si>
  <si>
    <t>Energy use and GHG emissions reduced. More DER purchases enabled.</t>
  </si>
  <si>
    <t>1c;
3a. Breakdown silos and leverage other EPIC dollars</t>
  </si>
  <si>
    <t>Should be relatively easy to funnel data about emerging technologies into procurement assistance platforms being built via other EPIC funded procurement projects. Augment and enhance other CEC projects.</t>
  </si>
  <si>
    <t>Demonstrate a framework that enables different DERs to exchange status information and request service from each other and has authentication and authorization security. System should resist cyber attacks.</t>
  </si>
  <si>
    <t>Energy reliability - system will protect against internal errors and external attacks.</t>
  </si>
  <si>
    <t>DERs can't communicate with each other. Each DER will know who they are talking to and what they want without high risk</t>
  </si>
  <si>
    <t>Authorized users - Only authorized equipment users will be able to access resources and initiate actions;
Trusted actions - System will be able to trust requests to take action.</t>
  </si>
  <si>
    <t>2g, 4f</t>
  </si>
  <si>
    <t>Use off-the-shelf security technology to create a framework for a simple communication network. Bring best practices from other industries</t>
  </si>
  <si>
    <t>Determining the scale of the problem: how many customers on a medical baseline are relying on a life critical medical device? Are there other vulnerable populations that are exposed at longer outage times? How to best keep it on without affecting GHG/pollutant criteria?</t>
  </si>
  <si>
    <t>Lack of Info: Planning requires projections</t>
  </si>
  <si>
    <t>1a,1b,1c,1i,4a,3b,3a,4g</t>
  </si>
  <si>
    <t>Aggregated DERs are subject to the same metering and telemetry requirements as generators when participating in wholesale markets. The costs of metering and telemetry can be prohibitive for smaller DERPs. To encourage more aggregated DERs to participate in wholesale markets, there is a need to develop lower cost telemetry options that meet the requirements. There is also an opportunity to develop telemetry alternatives (e.g. using statistical methods instead of additional telemetry equipment).</t>
  </si>
  <si>
    <t>Cost: High cost of telemetry equipment</t>
  </si>
  <si>
    <t>Cost: Cost of telemetry equipment;
Wholesale market participation by DERs;
Customer bill savings from participation in aggregated DER</t>
  </si>
  <si>
    <t>1h, 4c, 2f, 3a, 3b</t>
  </si>
  <si>
    <t>~1-2 years</t>
  </si>
  <si>
    <t>Need to examine and address hardware resiliency of solar PV arrays that are regularly failing when exposed to high winds, snows and wind driven rains.</t>
  </si>
  <si>
    <t>Increased DG adoption, Resiliency, GHG reduction.</t>
  </si>
  <si>
    <t>Clear codes, standards, engineering practices, contruction methods and operations and maintenance.</t>
  </si>
  <si>
    <t>DG availability, demand management, resiliency</t>
  </si>
  <si>
    <t>1i,2a,2d,2e,2g,3a,4c,4g</t>
  </si>
  <si>
    <t>Moderate</t>
  </si>
  <si>
    <t>Need to examine and address solar PV resiliency toward forest fires beyond Cal-Fire and UL-1703 recommendations.  Two facets to examine and address:  1. Solar PV as a potential ignition source (electrical faults) and resistence to encroaching fires and embers.</t>
  </si>
  <si>
    <t xml:space="preserve">1i,2a,2d,2e,2g,3a,4c,4g
</t>
  </si>
  <si>
    <t>Need to develop representative reduced order software models of inverters for dynamic PV modeling and increased DER adoption scenarios rather than some currently used fixed assumptions.</t>
  </si>
  <si>
    <t>Resiliency, Increased PV adoption and integration</t>
  </si>
  <si>
    <t>Dynamic PV modeling for the utility grid</t>
  </si>
  <si>
    <t>Distributed PV integration, resiliency. management of resources</t>
  </si>
  <si>
    <t>1e, 2a, 2g. 3a. 4b, 4g</t>
  </si>
  <si>
    <t>High</t>
  </si>
  <si>
    <t>With wide adoption of DERS that include storage, new storage chemistries, common set of safety standards need to get developed and validated. New safety protocols such as UL 3001 need to be looked at. Technology developers typically do not have access to sophisticated in situ tools to discern what may be happening</t>
  </si>
  <si>
    <t xml:space="preserve">Integration of new storage assets
</t>
  </si>
  <si>
    <t xml:space="preserve">DER penetration, resiliency
</t>
  </si>
  <si>
    <t>1b, 1c, 1i, 2a, 2f, 2g, 4c, 4d, 4f, 4g</t>
  </si>
  <si>
    <t>Develop high fidelity, low cost sensors and controls for selective de-energization of circuits based on electrical conditions.</t>
  </si>
  <si>
    <t>Increased DG, Resiliency, Cost Savings, Outage Management</t>
  </si>
  <si>
    <t>Localized deenergization of circuits</t>
  </si>
  <si>
    <t>Resiliency</t>
  </si>
  <si>
    <t>2a, 2b, 2c, 2d, 2e, 2f, 2g, 4a, 4c, 4d, 4f, 4g</t>
  </si>
  <si>
    <t xml:space="preserve">High fidelity matching platform for distributed energy transactions (local). Allow local energy sources and sinks to schedule and conduct transactions to meet local needs.
</t>
  </si>
  <si>
    <t>Increased DG, Resiliency, Savings, Capital efficiency</t>
  </si>
  <si>
    <t>Increase utilization of deployed DER assets and new assets</t>
  </si>
  <si>
    <t>DER penetration, adoption, resiliency</t>
  </si>
  <si>
    <t>1a, 1b, 1c, 1d, 1h, 1i, 2e, 2f, 2g, 3a, 4b</t>
  </si>
  <si>
    <t xml:space="preserve">Realtime estimation of total PV power on a circuit. Allows distribution operators to make informed decisions on switching operations.
</t>
  </si>
  <si>
    <t>Increased DG, Resiliency, Distribution management</t>
  </si>
  <si>
    <t>Increased integration of unmonitored behind the meter PV systems reduces situational awareness for utilitiy networks</t>
  </si>
  <si>
    <t>Increased DER penetration, SB 100</t>
  </si>
  <si>
    <t>1a, 1b, 1c, 1d, 1e, 1f, 2a, 2b, 2d, 2f, 4b, 4f</t>
  </si>
  <si>
    <t>Model EV charging behavior under different scenarios and assess impacts on distribution grid stability. Investigate the ability of direct managed charging or different price signals to shape EV load to resolve potential distribution grid constraints.</t>
  </si>
  <si>
    <t>Increased DG, Resiliency, distribution management, energy security</t>
  </si>
  <si>
    <t>ensuring electrification of EVs properly interacts with large populations of smart inverters</t>
  </si>
  <si>
    <t>1b, 1i, 2a, 2b, 2d, 2e, 2f, 2g, 4a, 4c, 4d, 4e, 4g</t>
  </si>
  <si>
    <t>Modeling of DER price-response as the fundamental coordination between the grid and DER, including locational prices</t>
  </si>
  <si>
    <t>Interoperability, costs and other problems with complex communication and business arrangements, microgrid integration</t>
  </si>
  <si>
    <t>1c, 1d, 1e, 1f, 1g, 1h, 1i, 2f, 2g, 3a, 4c, 4g, 5a</t>
  </si>
  <si>
    <t xml:space="preserve">Simplifying and improving DER coordination protocols between the grid and buildings, and within buildings
</t>
  </si>
  <si>
    <t>Development of communication protocols for managing local capacity constraints in the face of high levels of EV charging</t>
  </si>
  <si>
    <t>EV integration, local capacity constraints from limited transformer and cable capacity on distribution lines</t>
  </si>
  <si>
    <t>Increased EV charging, distribution system management</t>
  </si>
  <si>
    <t>1e, 1g, 1h, 2a, 2b, 2c, 2e, 2f, 4e, 5</t>
  </si>
  <si>
    <t xml:space="preserve">Small DC microgrid (including PV) for critical residential loads. Allows for more efficient use of solar generation.
</t>
  </si>
  <si>
    <t>Local reliability/resiliency, DER integration cost, storage integration cost, energy efficiency</t>
  </si>
  <si>
    <t>GHG reduction, cost reduction</t>
  </si>
  <si>
    <t>1c, 1e, 1f, 1g, 1h, 2a, 2b, 2c, 2f, 2g, 3a, 4c, 4e, 4g</t>
  </si>
  <si>
    <t>Plug-and-play Power Distribution</t>
  </si>
  <si>
    <t xml:space="preserve">Plug-and-play power distribution (PV, storage, and loads). Provide market facilitation to demonstrate what components are required for different use cases like residential or medical baseline power reliability.
</t>
  </si>
  <si>
    <t>1c, 1f, 1g, 1h, 2a, 2b, 2c, 2e, 2f, 2g, 4c, 4d, 4f</t>
  </si>
  <si>
    <t xml:space="preserve">The portfolio of tariffs offered by utilities in California is a main driver for adoption of DERs by private consumers, who are seeing these tariffs as opportunities to decrease their energy bill through behind the meter investments in DER technologies. However, an uncontrolled mass adoption of DERs can lead to significant grid hosting capacity costs, which may trigger the so called “utility death spiral”, where a sequence of consumers’ decisions to adopt more DERs (and eventually go off-grid) and utility hosting capacity costs can collapse the utility business. Thus, this project will develop new methods/tools capable of providing quantitative information to utilities and regulators to help them manage and avoid this problem and use the rate design process to influence adoption of DERs, incentivizing locational and technological adoption patterns that benefit the system.
</t>
  </si>
  <si>
    <t>SB 1339 – Standardization of Microgrid Tariffs;  
AB 2868 – 500 MW of Behind-the-meter Storage; SB 338 - Meet peak loads w/ DER’s;R. 18-12-006 – Rates and Infrastructure for Vehicle Electrification;
SB 100 – 100 percent RPS</t>
  </si>
  <si>
    <t>Valuation – Increases the locational value of DER adoption through the rate; 
Valuation – The locational impact of DER adoption on the distribution gridCost – decrease overall ratepayers/utility costs by a more adequate rate design process
Coordination – use rate design as a mean to coordinate private adoption of DERs;</t>
  </si>
  <si>
    <t>Sustainability: increasing the penetration of renewable base DERs; 
Sustainability: of the utility business in scenarios of high penetration of DERs; 
Reliability/Resiliency : how rate design can influence DER adoption to increase resilience/reliability of the distribution system</t>
  </si>
  <si>
    <t xml:space="preserve">High-impact, low-probability (HILP) events are a real threat to the security of the distribution grid and they should be included in the utility infrastructural planning, especially when considering 100% renewable penetration. Metrics to deal with risk-based decisions (such as CVar) need to be included in the utility DER planning tools in order to improve long-term resilience and reliability of distribution grids. This requires methods capable of providing adequate information regarding risk mitigation during HILP events and increase the overall awareness and transparency of utility decisions regarding resilience/reliability plans.
</t>
  </si>
  <si>
    <t>SB 100 – 100 percent RPS; SB 338 - Meet peak loads w/ DER’s</t>
  </si>
  <si>
    <t>Uncertainty – Increases the locational value of DER adoption
Cost – Better decisions regarding cost of utility assets allocated for resilience/reliability purposes;</t>
  </si>
  <si>
    <t>Reliability/Resiliency – improve long-term resilience/reliability of the distribution grids.</t>
  </si>
  <si>
    <t xml:space="preserve">Commercial: Loads in commercial buildings are significantly more controllable and tunable than in years past because of a number of enabling technologies (e.g. dimming systems for lighting, variable speed drives for HVAC, wireless communication networks, etc). At the same time, only modest advances have been made determining HOW and WHEN to control/tune building systems. We believe there are great opportunities associated with developing building systems that gather a greater granularity of data on the built environment (e.g. 10 temperature sensors in a room rather than one at the thermostat) as well as a greater granularity of the needs/desires of humans that occupy them (e.g. what temperatures the specific users currently occupying the space desire rather than a generalized ASHRAE standard might specify). The opportunities include both energy efficiency (e.g turning off building systems in unoccupied spaces) as well as in areas related to DERs (e.g. developing grid-optimal algorithms that consider grid status, user needs, and/or building environmental sensors).
</t>
  </si>
  <si>
    <t>California SB 350 – Double the rate of efficiency, 
California SB 338 - Meet peak loads w/ DER’s</t>
  </si>
  <si>
    <t>Coordination – fully integrated w/ DER assets;
Uncertainty – interfacing w/ legacy systems, 
Uncertainty – insitu verification of interoperability</t>
  </si>
  <si>
    <t>Resiliency-grid impacts from integrated/aggregated dispatchable assets,;
Flexibility – load arbitrage (shifted/balanced/consumed) to improve system efficacy,;
Sustainability – Maintain performance over time w/ changing load assets.</t>
  </si>
  <si>
    <t>1c,1d,1e,1f,1g,1h,2a,2b,2e,2f,3a,4c</t>
  </si>
  <si>
    <t xml:space="preserve">Residential: Residential loads have traditionally been too small and/or too widely distributed to make them attractive to grid-responsive programs such as DR load shedding. But now the rapidly expanding use of residential home automation systems - most notably systems in the Amazon Alexa ecosystem - might present new opportunities to connect, aggregate, and control residential loads at scales that are consequential for the grid. We recommend exploring the opportunites presented by residential grid-responsive systems that are based on controlling loads connected to home automation networks.
</t>
  </si>
  <si>
    <t>Coordination – fully integrated w/ DER assets,;
Uncertainty – interfacing w/ legacy systems, 
Uncertainty – insitu verification of interoperability;</t>
  </si>
  <si>
    <t>Project goal is to develop, implement, and validate classes of office lighting solutions that efficiently provide light for vision and circadian stimulus without discomfort or glare, and to quantify energy performance, including comparison against a hypothetical alternative circadian lighting scenario at higher energy intensity (i.e. potential practice in absence of this project’s methods). Performance metrics and targets will be laid out in a Performance Specification at the outset, which the experimental lighting systems will be judged against to assess success or failure.</t>
  </si>
  <si>
    <t>Coordination – fully integrated w/ DER assets,;Uncertainty – interfacing w/ legacy systems, Uncertainty – insitu verification of interoperability;</t>
  </si>
  <si>
    <t>Many studies (for example Schmidt et 2019) predict that Lithium-ion batteries will dominate the Energy Storage market across use cases, however these studies do not differentiate across the different battery chemistries for Lithium-ion. To enable greater renewable energy integration, the CAISO needs these storage resources to move large blocks of energy from peak solar hours to peak demand hours. At present these storage resources are not behaving this way, and are most active in the regulation and ancillary services market. Some research suggests that this is because the cycling costs and potential degradation to the cells for fully discharging their full capacity are too high. More information is needed on the levelized cost of storage for the different lithium-ion chemistries, and which specific chemistries are best suited to which use case. This information could also inform the CAISO design of default energy bids that will ensure fair participation of these resources into the wholesale energy market. The goal of this research should be to find the least total cost solution (Capacity Costs + Variable Costs) to move energy in our markets from the peak solar hours (lowest net load) to the morning and evening peak (highest net load) hours.  We know that the capacity costs for LI batteries are inexpensive, but the variable costs to actually move energy are expensive.  There may be other technologies or specific lithium-ion battery chemistries that can be procured and move the energy for a lower total price (albeit with a likely higher capacity cost).  This research is incredibly important, because it could not only inform what technology we use on the grid in the near term, but it could also inform what R&amp;D gets done and what technologies develop in the long-term future.</t>
  </si>
  <si>
    <t>AB 2514- Energy Storage Mandates;
AB 2868- Behind the Meter Energy Storage Mandates;
SB 100- 100% RPS by 2045</t>
  </si>
  <si>
    <t>Cost- better information on the levelized costs of storage can lead to more appropriate procurements of storage technologies that best match the use case;
Uncertainty- What are the marginal cost to cycle different lithium-ion battery chemistries?</t>
  </si>
  <si>
    <t>Flexibility- Load arbitrage opportunities;
Sustainability- Maintain performance over time</t>
  </si>
  <si>
    <t>$.0.5-$1.5 M</t>
  </si>
  <si>
    <t>Current EV rebate programs only apply to new purchases, but California has mandated that utilizes invest in charging infrastructure for low income/disadvantaged communities. However, without being about to purchase EVs this infrastructure investment will remain idle or under utilized in these communities. As the EV market matures, the possibility of a secondary/used EV market grows, however this used EV market is not eligible for current rebate programs. The CEC should fund a pilot project to test the effectiveness of a rebate program for used EVs on increasing the adoption of EVs among low income/disadvantaged communities.</t>
  </si>
  <si>
    <t>Executive Order B-48-18 – 5M Zero Emission Vehicle Target;
SB 535</t>
  </si>
  <si>
    <t>Cost-reduce initial capital costs for EV purchases for low income communities;
Uncertainty- What is the adoption rate for EVs</t>
  </si>
  <si>
    <t>Resiliency- Increased adoption rates;Sustainability- Maintain performance over time</t>
  </si>
  <si>
    <t>2b. Maintain / Reduce capital costs;2e. Non-energy economic benefits;
3b. Criteria air pollution emission reductions</t>
  </si>
  <si>
    <t>$2 million depending on rebate size and target number.</t>
  </si>
  <si>
    <t>Explore new methods to understand and derive the capacity value of demand response, particularly demand response that has a variable nature, i.e. demonstrates variability by day, hour, or season due to temperature, weather, production cycles, occupancy, etc. The goal is to apply a new resource adequacy capacity valuation method to DR that measures DR’s ability to meet system load requirements and reduce GHG to meet state renewable integration goals. Given the variable nature of most DR, there is a need to study how effective variable DR is at helping the system meet load requirements in all hours of the year and how effective (and cost effective) it is at reducing GHG considering its use and availability limitations. Given the transforming grid, the value of DR is less about meeting peak demand and more about how well it helps integrate renewable resources, meets system load requirements, and reduces GHG all hours of the year. Thus, DR must be valued relevant to evolving needs using loss of load expectancy and effective load carrying capability or similar probabilistic methods to understand how well DR serves the needs of the grid all hours of the year, and how effective DR is at reducing GHG to better understand its value relative to other resource types. Research into applying effective load carrying capability, or similar probabilistic-based capacity valuation methods to DR must be explored to inform policy makers and ratepayers about what resource types are the most effective and least cost to achieve California’s energy policy goals.</t>
  </si>
  <si>
    <t>SB100: 100% RPS by 2045</t>
  </si>
  <si>
    <t>Uncertainty: 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
Cost: Evaluation of least cost options to achieve CA energy policy goals;Coordination: Inform policy makers and developers about the resource adequacy capacity value of DR given the transforming needs of the grid . Informs grid and resource planning studies so that accurate capacity valuation methods are applied in technical planning studies</t>
  </si>
  <si>
    <t>Capacity Value: Number of grid balancing services provided by DER;
GHG impacts: Capacity of DER aggregations able to be providing grid services;
Comparability/Benchmarking: How capacity value compares to other resource types to make informed investment decisions</t>
  </si>
  <si>
    <t>1c. Avoided procurement and generation costs: See above metrics- we can add that it helps inform investment decisions; how effective DR is at reducing GHG;
3b. Criteria air pollution emission reductions: See above metrics- we can add that it helps inform investment decisions; how effective DR is at reducing GHG</t>
  </si>
  <si>
    <t>$.75- $1 M</t>
  </si>
  <si>
    <t>Improve DER Visibility:
 Can DER supply and demand be accurately forecasted across various time horizons(seasonal, weeks, days, minutes, seconds)? Can real-time DER activity be captured and communicated to inform Distribution and Transmission grid operators in a cost effective, timely manner.</t>
  </si>
  <si>
    <t>SB100: Integrating Additional Renewable Energy; SB150: Transportation Electrification;
SB1339: Commercialization of Microgrid capability;
AB2868: 500MW of BTM Storage</t>
  </si>
  <si>
    <t>Uncertainty: Can DER provide grid services reliably;
Cost: Can real-time DER visibility be provided at low cost; Can real-time DER visibility be provided at low cost;
Coordination: Can DER be controlled to act as a single unified resource</t>
  </si>
  <si>
    <t>Estimation of impact;
Benefits: What is the potential value of DER capacity available for grid services;
Resiliency: Capacity of DER aggregations able to be providing grid services</t>
  </si>
  <si>
    <t>2f. Improvements in system operation efficiency from increased flexibility: Demonstrate how better visibility of DER capacity can enable DER to provide reliable grid services reliably and cost effectively as traditional transmission grid resources;
3a. GHG emissions reduction: Manage DER in a way to reduce fossil fuel needs, especially at peak loads and at low operating levels which tend to emit higher levels of CO2;
4f. Increase in system monitoring capabilities: Demonstrate how better visibility of DER capacity can be utilized to provide grid value in the form of competitive grid services</t>
  </si>
  <si>
    <t>Shape and Shift load:
 As increasing amounts of the energy supply mix is based on renewables, greater control of customer load is needed to faciliate reliable operation of the grid. Can DER be leveraged to help shape and shift loads in a way to reduce peak demand and assist with oversupply conditions during high solar output. Can aggregations of DER be controlled and utilized based on time (Time of day, Weekday, Weekend, Seasonal) and wholesale LMPs to manage load to assist integration of additional amounts of renewable energy.</t>
  </si>
  <si>
    <t>SB1339: Commercialization of Microgrid capability;
SB150: Transportation Electrification;
AB2868: 500MW of BTM Storage</t>
  </si>
  <si>
    <t>Uncertainty: Can DER provide grid services reliably;
Cost: Can DER provide grid services in a cost effective manner as compared to traditional resources;
Coordination: Can DER be controlled to act as a single unified resource</t>
  </si>
  <si>
    <t>Estimation of impact;
Flexibility: Number of grid balancing services provided by DER;
Resiliency: Capacity of DER aggregations able to be providing grid services</t>
  </si>
  <si>
    <t>1e. Peak load reduction (MW) from summer and winter programs: Demonstrate how DER can be managed to provide load shape/shift in response to grid conditions largely influenced by integration of renewables;
3a. GHG emissions reduction: Manage DER in a way to reduce fossile fuel needs, especaily at peak loads and at low operating levels which tend to emit higher levels of CO2</t>
  </si>
  <si>
    <t>Demonstrate DER Grid balancing services</t>
  </si>
  <si>
    <t>Demonstrate DER Grid balancing services:
 Can DER provide essential grid balancing services as compared to traditional resources (hydro, natural gas). Can aggregated DER provide:
 Ramping Control: 
 Ramp real-power output at a specified ramp-rate
 Provide regulation up/down service
 Provide Voltage Support: (Distribution Level)
 Provide Reactive Power in support in various modes:
 Control to a specified voltage schedule
 Operate at a constant power factor
 Produce a constant level of kVAR (MVAR?)
 Provide controllable reactive support (droop settings)
 Frequency Support:
 Provide frequency response for low and high frequency events based on a signal or autonomously based on local frequency 
 Control the speed of frequency response 
 Provide fast frequency response to arrest frequency decline</t>
  </si>
  <si>
    <t>SB100: Integrating Additional Renewable Energy;
SB1339: Commercialization of Microgrid capability;
SB150: Transportation Electrification; 
AB2868 - 500MW of BTM Storage</t>
  </si>
  <si>
    <t>Estimation of impact;
Benefits: What is the potential value of DER capacity available for grid balancing services;
Resiliency: Capacity of DER aggregations able to be providing grid services</t>
  </si>
  <si>
    <t>2f. Improvements in system operation efficiency from increased flexibility: Demonstrate how aggregated DER can be utilized to provide essential grid balancing services as compared to traditional resources;
3a. GHG emissions reduction: Manage DER in a way to reduce fossil fuel needs, especially at peak loads and at low operating levels which tend to emit higher levels of CO2;
4f. Increase in system monitoring capabilities: Demonstrate how better visibility of DER capacity can be utilized to provide grid value in the form of competitive grid services</t>
  </si>
  <si>
    <t>• Develop battery abuse testing protocols for grid applications. Grid storage testing tends to focus on operational performance, so there is a need to identify additional safety-related testing protocols to minimize the risk of accidents.</t>
  </si>
  <si>
    <t>Safety concerns with battery storage</t>
  </si>
  <si>
    <t>Energy storage capacity;
Reduction in accidents</t>
  </si>
  <si>
    <t>1a, 2a, 4c, 4d</t>
  </si>
  <si>
    <t>Distribution systems tend to be operated with a radial feeder basis with each feeder acting as a main delivery artery to about 600 to 1000 homes and businesses. These distribution feeders are designed in "open-loop" or radial with a tie configurations. This means that these feeders can be connected to one another. This potential connectivity is only used when one feeder is cut off from its source due to a reliability issue (i.e. vegetations hitting a wire, a car hitting a pole). Under normal conditions these circuits operate separately to maintain system stability.
Power flow controllers have the capability of connecting at these tie locations and turning them into "soft open points". This means that the utility can have the flexibility to control power flow from one circuit to another on a dynamic basis, similar to energy storage: if there is too much generation on one circuit it can be routed through the feeder tie, to load; if there is too much load on one circuit, supporting more can be routed through the tie of an adjacent circuit.</t>
  </si>
  <si>
    <t>SB 100: Renewables Portfolio Standard</t>
  </si>
  <si>
    <t>Unfamiliarity with technology. The demonstration of this equipment will allow for utilities to gain familiarity and also help quantify the benefits around at least one, if not multiple use cases;
Real-world deployment would allow for advanced testing of the technology;
Proof of concept of real world field deployment</t>
  </si>
  <si>
    <t>By offering another path for distributed generated energy to reach load. This will ultimately allow for reduction in interconnection costs and an increase in the amount of solar that can be hosted by the distribution system before encountering costly interconnection upgrades.;
Decreasing ratepayer costs by taking full advantage of multiple current paths made possible by power flow controllers.;Increasing visibility and controllability in remote sections of the utility grid</t>
  </si>
  <si>
    <t>1a, 1b: Medium voltage power flow controllers at tie locations allow excess solar generation to be routed to load otherwise isolated through "normally-open" tie. This is similar in benefit to using an energy storage device, except with storage, only 85% of energy in the battery makes its way back out to users. For power flow controllers more than 95% of this excess energy is used instantaneously;
2b,2c,
2d: Instead of reconductoring or taking other measures to manage constraints, distribution lines can be tied together to create a new path for power flow, thereby eliminating the need;4a, 4f, 4g: A new point of measurement and control will be added to the utility SCADA system. This will allow grid operators more flexibility in operating their systems.</t>
  </si>
  <si>
    <t>$1.5 million required for the cost of the equipment, installation, and required integration engineering. Much of this is non-recurring engineering cost and will not be required in incremental units. The deployment is expected to demonstrate at least one of the desired applications: increased solar hosting capability, non-wire alternative or upgrade deferral, and increased resiliency/reliability. This will require approximately 6 months of engineering and planning and one year of demonstration.</t>
  </si>
  <si>
    <t>Evaluate options for non-wholesale-market integrated DER participation models and develop recommended programs that permit stacking of multiple services.  Evaluate effectiveness of non-market integrated participation models in order understand benefits  and challenges in comparison to CAISO's Proxy Demand Response (PDR) and Distributed Energy Resource Provider (DERP) participation paths.  Load modifying capacity services may be based on distribution system need, transmission system need, Community Choice Aggregation planning optimization, Resource Adequacy, or other system level need.  Development and comparison for non-market and market integrated participation models and programs for DERs will be completed with evaluation of impact on CAISO, distribution system operator, CCA's, and customers.</t>
  </si>
  <si>
    <t>SB100: In order to achieve California's clean energy goals, we must investigate benefits of multiple participation paths to most cost effectively meet local and regional power infrastructure needs as well as needs of CAISO.</t>
  </si>
  <si>
    <t>Development of recommendations and comparison for non-market and market integrated participation models/programs for DERs;Evaluation of market and resources effectiveness of market integrated and non-market integrated participation models.</t>
  </si>
  <si>
    <t>1b. Total electricity deliveries from grid-connected distributed generation facilities: By empowering CCA's to procure non-market integrated services, it will provide an alternative planning path to manage regional costs and policy goals;
1i. Nameplate capacity (MW) of grid-connected energy storage: By empowering CCA's to procure non-market integrated services, it will provide an alternative planning path to manage regional costs and policy goals.</t>
  </si>
  <si>
    <t>Within the context of non wire solutions and their associated distribution planning scope limitations, utilities are learning how DERs can offset the need for traditional infrastructure upgrades.  Unfortunately, there is no distribution planning process focusing on expanding the hosting capacity of a distribution feeder or customer service node to enable DER interconnection without upgrade.  In other words the distribution planners stop planning for renewable integration within their ICA maps and then under separate non wire solutions planning process they investigate identified project upgrades to accommodate load growth, power quality, and back tie service.  There is no advanced distribution planning process to enable cost effective and rapid interconnection of DER.  Earlier this year through CPUC order, the utilities are required to accept certified operations controls of DERs.  These certified operational controls could allow for a DER to shape their operations to limit impact on a constrained distribution feeder or service node.  Ideally, these operational controls could be utilized by interconnecting DER (PV, Battery, EV) to manage operations to limited wiring upgrades within the home as well.  The proposed focus of this research is to analyze how certified operational controls can safely interoperate with devices to offset the need for traditional wires upgrade at the utility service node and investigate how this same approach can be used to expand the hosting capacity of the distribution system.  Existing DER operating profiles will be modified to evaluate storage utilization for maximum grid benefit and customer economics.  Research will also model and evaluate the long term impacts of current distribution planning approach versus a hosting capacity expansion model with specific interest on PV, battery, and electric vehicles.</t>
  </si>
  <si>
    <t>SB100: In order to achieve California's clean energy goals, we must limit wasteful infrastructure upgrades that delay resource adoption.</t>
  </si>
  <si>
    <t>How does curtailment/storage cost effect and resource optimization effect hosting capacity potential benefits and future needs to achieve SB100.</t>
  </si>
  <si>
    <t>1c. Avoided procurement and generation costs: Non-wire solutions will lower utility costs for end users and change utility planning practices to better align with SB100;
1i. Nameplate capacity (MW) of grid-connected energy storage: Non-wire solutions will increase storage adoption and utilization within multiple power system domains</t>
  </si>
  <si>
    <t>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t>
  </si>
  <si>
    <t>SB100: In order to achieve California's clean energy goals, we must investigate benefits of multiple use application planning to cost effectively meet local and regional power infrastructure needs as well as needs of CAISO.</t>
  </si>
  <si>
    <t>Bottom up planning focuses on customer pricing and programs to maximize regional savings, through local DER optimization with CASIO participation and procurement of system resources;
Bottom up planning requires an expansion of policies and utility processes to plan for future operational flexibility of local networks, enabling rapid DER interconnection. Cost causation principles are interfering with planning needs required to achieve SB100</t>
  </si>
  <si>
    <t>Bottom up planning reduces operational flexibility challenges at the system level.;Bottom up hosting capacity expansion modeling approach will provide superior long term savings in comparison to a system level planning process.</t>
  </si>
  <si>
    <t>1b. Total electricity deliveries from grid-connected distributed generation facilities: Non-market integrated services will provide an alternative planning path to manage regional costs and policy goals;
1d. Number and percentage of customers on time variant or dynamic pricing tariffs: Pricing and multiple use application participation models are preferred resources requiring broad customer participation;
1i. Nameplate capacity (MW) of grid-connected energy storage: Storage is a key device in unlocking cost effective multiple use applications.</t>
  </si>
  <si>
    <t>2-3 years including outreach, analysis, and simulation</t>
  </si>
  <si>
    <t>Bottom up planning focuses on customer pricing and programs to maximize regional savings, through local DER optimization with CASIO participation and procurement of system resources;
Bottom up planning requires an expansion of policies and utility processes to plan for future operational flexibility of local networks, enabling rapid DER interconnection. Cost causation principles are interfering with planning needs required to achieve SB100;</t>
  </si>
  <si>
    <t>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Fortunately,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DC EV Charging Efficiency: One 2013 study by VEIC indicated that in-vehicle transformation of AC power to DC is very inefficient, with losses of 15%. DC charging using solar energy DC output (and increasingly, stationary battery DC output) would largely avoid these losses. In addition, stationary transformers (AC/DC) may be much more efficient than in-vehicle systems. Further research on efficiency levels, and options for encouraging deployment of the most efficient charging solutions, could significantly reduce EV charging loads on the grid and provide many more miles per kW of electrical system capacity.</t>
  </si>
  <si>
    <t>EV Deployment: Overcoming two major barriers to EV adoption: on-site EV infrastructure and grid capacity;Climate change mitigation: Overcoming two major barriers to EV adoption: on-site EV infrastructure and grid capacity;</t>
  </si>
  <si>
    <t>Grid capacity for EV charging: Maximizing the number of EVs supported by the available grid capacity by maxmimizing miles per kw of electrical capacity</t>
  </si>
  <si>
    <t>Increase in EV miles per KW-hour, percent</t>
  </si>
  <si>
    <t>3a: Able to maximize the number of EV's supported by the available grid capacity by maxmimizing miles per kw of electrical capacity;
1f: Able to maximize the number of EV's supported by the available grid capacity by maxmimizing miles per kw of electrical capacity;</t>
  </si>
  <si>
    <t>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Energy Efficient Tires: Fuel efficient tires will decrease energy use while also increasing range. For instance, improving from a "D" rated tire that is common in the market to a "B" rated tire will likely reduce energy use by 3%; and improving to an "A" rated tire could reduce energy use by 4%-5% while also increasing range. most tires sold globally are subject to ratings and/or standards similar to the EU ratings and standards, but the United States does not have any similar programs. The Energy Commission should fund a report that would leverage 1) EU and other programs and 2) Natural Resources Canada's research on implementing standards in North America (See Pike, E. et al. 2018. "Market Analysis Report for Passenger Car Replacement Tires in Canada"). The California report would evaluate the expected benefits of minimum efficiency and safety standards as well as incentives for EV replacement tires to increase EV range, decrease energy use, and increase the environmental benefits of EV adoption</t>
  </si>
  <si>
    <t>EV Deployment: Overcoming two major barriers to EV adoption: on-site EV infrastructure and grid capacity;
Climate change mitigation: Overcoming two major barriers to EV adoption: on-site EV infrastructure and grid capacity</t>
  </si>
  <si>
    <t>Increase in EV miles per KW-hour, percent (3% estimated)</t>
  </si>
  <si>
    <t>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Ev Charging Load Management System Benchmarking: Load management systems are becoming popular to maxmimize the utilization of electrical load capacity, especially in existing buildings with limited electrical capacity available for EV charging and/or areas with high levels of EV adoption. Systems can be as simple as a dual head charger on a 40A208/240V circuit that can share power between two vehicles; or as complex as allocating capacity over dozens of vehicles while also managing non-EV loads. Several certifications are available for traditional electric vehicle supply equipment (such as ENERGYSTAR, SCE and other utility qualified product lists). Existing research has identified a dozen systems and the Canadian Standards Association has developed a helpful 2019 "Electric Vehicle Energy Management Systems"  overview report on how the technology is intended to work. However, the market lacks standardization information on load management system performance metrics such as:
1) Intended use - type of end use (i.e. heavy or light utilization per EVs): residential vs commercial, etc.
2) Claimed capabilities - How many EVSE, what utilization strategies are available, what DR and/or communications capabilities are available? Can the product sub-meter, and if so what are the sub-metering capabilities?
3) Safety - Is the product UL listed and/or does it meet other safety requirements?
4) Deployment Status - How widely has the product been deployed?
5) Reliability - Is the system filed-configured to verify proper installation? What is the typical system uptime? What is the process to resolve issues?
6) Consumer acceptance - How easy is the system for consumers to use and understand? Does the project meet consumer expectations, including sharing capacity between users?
7) Cost - What are product, installation, and operational/maintenance costs?</t>
  </si>
  <si>
    <t>Customer engagement</t>
  </si>
  <si>
    <t>On a technology demonstration and deployment level, DERs are already seeing market expansion, especially as DERs relate to smart devices in the home. Furthermore, smart devices are already being installed in residences to enable grid-responsive communication. However, these smart devices still have a human component. It is up to residents to ensure DERs are actually connected to the grid and responding to dynamic grid signals.
Therefore, it is important to understand how consumers are responding to smart devices and other grid-connected DERs. For example, how are consumers responding to demand response or other grid-based events? What is the opt-out rate, and how does that impact the reliability of flexible loads? How do smart device controls impact occupant comfort, and how does that change opt-out rates? What measureable variables (e.g. indoor and outoodr temperatures, time of day, etc) can be shown to increase or decrease opt-out rates? Such engagement-based questions are necessary to ensure consumers are indeed connecting their smart comes to the grid. Significant market expansion is likely not possible without careful consideration of the behavioral aspects of DERs.</t>
  </si>
  <si>
    <t>Consumer engagement and response to DERS and flexible loads</t>
  </si>
  <si>
    <t>DERs and other smart home devices are key to load shifting in the future. Presently, however, the extent to which there are constraints on smart devices' ability to shfit load is not well understood. Examples of potential constraints include:
1) The configuration of smart devices, and whether and how they work together to respond to grid signals - Currently, most energy management centers send signals directly to a device, but the devices do not communicate with each other. Furhter research could seek to optimize this device communication in a cost-effective way so that load shifting occurs in symphony across the home.
2) The useful life and efficiency of smart devices - How does load shifting affect wear and tear on devices and how efficiently they run? For example, do refrigeration cycles need to be in sync with DR events and other grid signals? Does load shifting decrease the useful life of a refrigerator? This research should quantify the impact of load shifting on DERs hardware, expecially as it relates to energy consumption and lifespan.
3) The actual load-shifting grid signal - This research should understand how cadence and frequency of a load shifting signal impacts the efficiency of the event based on a device's ability to shift load. For example, what is the cadence of the signal? Does it update continuously (i.e. second by second) or does it update only daily? How does  continuous optimization of the device for the purpose of load shifting affect device efficiency? What does that mean for energy (and bill) savings? Part of this research can also address what an appropriate load-shifting grid signal should be based on (e.g. real-time energy pricing, GHG signals, etc).
Researching such constraints to DER optimization for flexible loads has the potential to remove uncertainty around the potential gains from shift. Furthermore, by emphasizing cost-effectiveness as a primary metric, this research could remove barriers to DERs and load shifting specifically in DACs by prioritizing associated financial benefits.</t>
  </si>
  <si>
    <t>SB 100: Get to 100% carbon-free energy will require flexible load enabled by controllable devices to decrease California's reliance on natural gas power plants;
CPUC R. 13-09-011: This establishes the Load Shift Working Group and other DR market mechanisms in California.;
FERC Order 745: This enables participation of supply-side DR resources in the CAISO's wholesale energy market</t>
  </si>
  <si>
    <t>Reliability of Flexible Load Devices: Much remains unknown as to how reliabile traditional devices will respond under a Shift scenario. This research will seek to understand and quantify the impact of those unknowns to remove the barrier of uncertain reliability with Flexible Load;
Quantitative Real-Time Signals: There is no agreed upon real-time dispatch mechanism that will cost-effectively signal Load Shift. This research will quantify the best signal for Flexible Load
Smart Device Communication: This research will better understand how to optimize communication across smart devices</t>
  </si>
  <si>
    <t>MW Load SHifted: How much peak demand will decrease as a result of more devices responding to DR shfit events;
Bill Savings ($): How smart devices consumers save on their energy bills, especially when those devices are grid-connected and responding in real-time to DR events;
Number of Smart devices: How more devices can become "smart" once the impact of load flexibility and constant shifting of energy is understood</t>
  </si>
  <si>
    <t>6. Benefit to Ratepayers;
2f: Foundation for this research is utilizing smart devices to increase load flexibility. By understanding the most efficient way for devices to respond to grid events, the system will have more availabl technologies fro load shifting, thus increasing overall system flexibility;
1d: One of the flexible load variables researched is focused on a load shift signal. As a result, this research could expand the concept of time variant/dynamic pricing tariffs and make it more accessible to customers.</t>
  </si>
  <si>
    <t>Energy Flexible Load Assets: Standardization fo Device Protocols and Data Transparency and Availability</t>
  </si>
  <si>
    <t>With the proliferation of DERs and other smart devices (i.e. WiFi thermostats, plugs, and water heaters), it is important that all devices utilize a common protocol for communication. Currently many manufacturers have proprietary protocols, which precludes (or at least complicates) device interoperability and necessitates that energy service providers undertake duplicative systems integrations to support multiple protocols. Additionally, difficulty for energy service providers to access device data - including real-time device energy usage - is a significant barrier to quantifying the benefits of flexible loads within a building.
This research will address device-ralted barriers around communication protocols and data. For example, this research could establish a communications standard for devices. It could also establish a data accessibility standard for smart devices.</t>
  </si>
  <si>
    <t>SB 100: Get to 100% carbon-free energy will require flexible load enabled by controllable devices to decrease California's reliance on natural gas power plants</t>
  </si>
  <si>
    <t>Reliability of Flexible Load Devices: Much remains unknown as to how reliabile traditional devices will respond under a Shift scenario. This research will seek to understand and quantify the impact of those unknowns to remove the barrier of uncertain reliability with Flexible Load;
Smart device data: This research will better understand how to optimize share data from smart devices;
Smart Device Communication: This research will better understand how to optimize communication across smart devices</t>
  </si>
  <si>
    <t>Number of smart devices: How many more devices can be deployed with standardization;
Quantified smart device impact: How much are devices decreasing/shifting load</t>
  </si>
  <si>
    <t>6. Benefit to Ratepayers;2g: This research will reduce costs of flxible loads on hardware by creating a unified system and hub of smart devices;
1g: This research will improve ADR technology and consequently increase DR capacity as a result of standardization</t>
  </si>
  <si>
    <t>While building codes have requirements for energy efficiency and load control technologies, it is important to also review the effectiveness of those technologies after they have been deployed to ensure the expected efficiencies are gained. Project would create two year case studies of new construction to measure and verify the performance of customer side load modification technologies.</t>
  </si>
  <si>
    <t>SB350: Double energy efficiency savings</t>
  </si>
  <si>
    <t>Uncertainty: Policy decisions made with ex ante assessments of load modification effectiveness; want to replace with measured impacts</t>
  </si>
  <si>
    <t>Provides baseline metrics for new building DER performance</t>
  </si>
  <si>
    <t>1h. Customer bill savings (dollars saved);2a. Maintain / Reduce operations and maintenance costs;2c. Reduction in electrical losses</t>
  </si>
  <si>
    <t>CalETC coalition recommends allocating funds to further and compliment the efforts of the interagency VGI Working Group Phase 2 (VGIWG). To the extent that the VGIWG identifies needs and opportunities for additional resources, including to conduct dditional and/or more detailed analyses on VGI use-cases and net value or identifying policy changes, we propose that some funds be allocated for that purpose. The goal of this proposal is not to duplicate the efforts of the VGIWG but rather to support its progress and success. The exact nature of this project would be determined by the agencies and stakeholders as part of the WG process.</t>
  </si>
  <si>
    <t>Sustainability: VGIWG will articulate VGI use-cases, and their potential value related to integration of EV charging with renewable energy;
Reliability: VGIWG will articulate VGI use-cases, and their potential value, related to providing grid and wholesale reliability services;
Affordability: VGIWG will articulate VGI use-cases, and their potential value, realted to customer bill management;
Flexibility: VGIWG will articulate VGI use-cases, and their potential value, related to EV load shifting, curtailment, and increase when needed;
Resiliency: VGIWG will articulate VGI use-cases, and their potential value, related to grid resliency such as providing backup generation;
Security: VGIWG will articulate VGI use-cases, and their potential value, while considering cybersecurity implications if/when relevant;
Other: VGIWG will articulate 100s of VGI use-cases, and strive to clarify the pathway to defining, creating, and enabling their value. This project supports Public Utilities Code 740.12, from California's 2014 VGI roadmap, the 2018 California ZEV Action Plan Update, the CPUC's new DRIVE OIR which initiated the VGIWG Phase 2 process and Initiative 3.1.2</t>
  </si>
  <si>
    <t>Cost: The VGIWG will be focusing on evaluating VGI net value, including the important component of cost;
Valuation: Provide a clear valuation framework;
Capability: Determine full market potential of VGI solutions;
Uncertainty: Identify gaps and issues for determining net value;
Coordination: Significant coordination among stakeholder groups</t>
  </si>
  <si>
    <t>Costs,Benefits,Sustainability,Reliability,Affordability,Flexibility,Resiliency,Security: Better understanding of large scale demonstration VGI contributions in this area</t>
  </si>
  <si>
    <t>1c,1d,1e,1g,1h,2a,2b,2f,2g,3a,3b</t>
  </si>
  <si>
    <t>To the extent that the VGIWG identifies needs and opportunities for additional resources, we propose that some funds be allocated for that purpose. Support the VGIWG in its endeavors and successes. Estimated cost of up to $2 million for supporting work over a 1-2 year timeline coincident with the VGIWG</t>
  </si>
  <si>
    <t>CalETC coalition recommends large scale VGI demonstration of promising VGI use cases to validate and augment the work done by the interagency VGIWG. Large scale VGI demos may imbed in them several other DER technologies and solutions, including DR, distributed PV, and stationary energy storage. THe integration of V1G and V2G solutions with other DERs may very well be a part of these proposed demos.</t>
  </si>
  <si>
    <t>Sustainability: Selected VGI projects are likely to test if expected benefits from renewables integration;
Reliability: Selected projects are likely to test reliability.;
Affordability: Selected projects are likely to test complex VGI use cases;
Flexibility: Selected VGI projects are likely to test EV driver responsiveness;
Resiliency: Selected projects may test the real world promise under disaster and other concerns;
Security: Selected projects may test resiliency and durability when under duress;
Other: Large scale demonstration supports PUC 740.12, 2014 VGI Roadmap, 2018 ZEV Action Plan, Drive OIR</t>
  </si>
  <si>
    <t>Cost: The VGIWG will be focusing on evaluating VGI net value, including the important component of cost;Valuation: Provide a clear valuation framework;Capability: Determine full market potential of VGI solutions;
Uncertainty: Identify gaps and issues for determining net value;
Coordination: Significant coordination among stakeholder groups</t>
  </si>
  <si>
    <t>Effort is solely to validate in real world projects the hypotheses coming from the VGIWG. Funds needed are substantial with co-funding potential. Rough EPIC CEC funds needed is $50 million across a wide array of projects under this umbrella</t>
  </si>
  <si>
    <t>The CalETC coalition recommends a VGI Data Program that would help collect and catalogue information from a wide array of VGI related sources to provide an online platform for accessibility</t>
  </si>
  <si>
    <t>Sustainability: VGI Data Program will help to collect, catalogue, consolidate, and potentially analyze and rationalize VGI data related to integration of EV charging with renewable energy and its impact on GHG emissions;
Reliability: VGI Data Program will help to collect, catalogue, consolidate, and potentially analyze and rationalize VGI data related to EV providing grid and wholesale reliability services;
Flexibility: VGI Data Program will help to collect, catalogue, consolidate, and potentially analyze and rationalize VGI data related to EV customer bill management;
Affordability: VGI Data Program will help to collect, catalogue, consolidate, and potentially analyze and rationalize VGI data related to EV load shifting, curtailment, and increase when needed;Security: VGI Data Program will help to collect, catalogue, consolidate, and potentially analyze and rationalize VGI data related to EV interconnection and cybersecurity implications if/when relevant;Other: Generally, a VGI data program supports decisions resulting from implementing the Public Utiities Code 740.12, California's 2014 VGI roadmap, the 2018 California ZEV Action Plan Update, the 2017 IEPR recommendation on VGI data, and the CPUC's new DRIVE OIR which initiated the VGIWG phase 2 process;
VGI Data Program will help to collect, catalogue, consolidate, and potentially analyze and rationalize VGI data from various CA state agencies, utilities, automakers, EV service equipment providers, and other industry stakeholders</t>
  </si>
  <si>
    <t>Costs and Benefits: 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
Uncertainty: 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etc);Valuation: The VGI Data Program can collect data related to different aspects of valuation: valuation of benefits and costs; valuation of customer participation and satisfaction; valuation of service effectiveness and reliability; valuation of market evolution and progress;Capability: The VGI Data Program can collect data on the technical and market capabilities of VGI projects and programs; 
Coordination: 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t>
  </si>
  <si>
    <t xml:space="preserve">Costs and Benefits &amp; Affordability: The VGI data program will collect, summarize, compare and contrast the benefits secured and costs incured from existing and future VGI projects within, and potentially outside of, California. The size of this future library and the number of lessons learned cateloged can be measured.;Sustainability: The VGI data program will collect, summarize, compare and contrast the findings from existing and upcoming VGI studies and real world projects including if the project worked (functionality) and is ready for scaling (sustainability). Functionality measurement may include determining if the VGI use can meet requirements for Rule 21, load control, pricing, smart charging, monitoring and restarting as defined by the VGIWG phase 1. See below on net value, consumer acceptance and security.;Reliability: The VGI data program will collect, summarize, compare and contrast the reliability of existing and future VGI projects including measuring functionality (see above) and customer acceptance with surveys and participation rates by consumers;
Flexibility: The VGI Data Program will collect, summarize, compare and contast findings from existing and future VGI projects regarding flexibility and seek to determine lessons learned and develop best practices. Flexibility could be tested based on either bulk power system needs or for hypthetical distribution system needs (e.g., to help design a future distribution services market);
Resiliency: The VGI data program will collect, summarize, compare and contrast existing and future VGI studies and real world projects on resiliency including customer interest, acceptance, functionality in real world situations.;
Security: The VGI data program will collect, summarize, compare and constrast existing and future VGI studies and real world projects on physical and cybersecurity.
</t>
  </si>
  <si>
    <t>1c,1d,1e,1g,1h,2a,2b,2f,2g,3a,3b,1b,1i,2d,2e,4a,4b: The VGI data program will collect, summarize, compare and contrast existing and future VGI studies and real world projects on the avoided procurement and generation costs (and net value) from many types of VGI use cases.</t>
  </si>
  <si>
    <t>This should be an on-going project, but at minimum a 3 year effort. Rough estimate of funding needed is at $2 million total covering cost items related to: consulting fees; meetings; IT costs for setting up online libraries, online tools, online forums, etc.</t>
  </si>
  <si>
    <t>As a forward looking part of the V2G market, stakeholders generally recognize that the potential benefits to V2G implementation are significant. As a result, substantial effort has been put into the development of communication standards for V2G. As they develop many of these standards have been included in newer infrastructure projects, including the Electrify America charging network. By seeking to include these V2G standards in hardware, the developing electrification network will reach a critical mass more quickly and be ready to realize the value of V2G connectivity.
Common communication standards also work to enable vehicle-to-grid services as EV penetration continues to scale into the future. The standards also provide a development base for third party service providers.</t>
  </si>
  <si>
    <t>Alternative Fuel Standards (R. 13-11-07): Developing standards for the equipment and infrastructure;
Rates and Infrastrcuture for Vehicle Electrification (R. 18-12-006): Standards to facilitate infrastructure development and tariff design to enable transportation electrification.</t>
  </si>
  <si>
    <t>Incomplete Standards: Inclusion of existing communication standards helps to unify current infrastructure</t>
  </si>
  <si>
    <t>Percentage of vehicles capable of bi-directional charging: Unified communication standards will ensure that the any vehicle with hardware that supports bi-directional charging will also have the appropriate communications standards to support charing</t>
  </si>
  <si>
    <t>2A: Standardization on infrastructure will help ensure interoperability;
2B: Reduces the need for redundant infrastruture to service alternative standards</t>
  </si>
  <si>
    <t>This endeavor is likely a medium term (2-5 year) project. Additional details were not available in the techincal assessment, this would need additional information for consideration through the Research Roadmap process.</t>
  </si>
  <si>
    <t>The degradation of EV batteries through many cycles will eventually begin to affect battery capacity. Recognizing that a battery with a diminished capacity may no longer be suitable for electric vehicles, they have the potential to be a valuable resource for secondary applications such as aggregated battery storage. Many first generation electric vehicles are approaching the time when their original batteries are no longer suited to vehicular use, meaning the supply of these reduced capacity batteries will begin to quickly expand.
Initial research at the UC Davis RMI Winery Microgrid Project and by hte Honda Research and Development Company has been conducted, but the need for further investigation and outreach is merited to assuage customer concerns and ensure that EV batteries are reused.</t>
  </si>
  <si>
    <t>California AB 2868: Alternative source of storage that is easily aggregated with potential for utility scale storage;
CPUC E-4791: Nascent market to provide secondary/transportable storage to support grid reliability.</t>
  </si>
  <si>
    <t>Cost - Competition: Sourcing degraded batteries would constitute a nascent secondary market at a lower cost than pristine batteries.</t>
  </si>
  <si>
    <t>Installed capacity: Significant potential increase in capacity as EVs continue to become a larger market force and the secondary battery market develops</t>
  </si>
  <si>
    <t>2F: Increased storage will provide greater grid flexibility;
1I: Available and cheaper storage procurement to increase installation</t>
  </si>
  <si>
    <t>Exploring the potential should be a 18-24 month project that can utilize projected scale of the secondary market to estimate future implementation. Additional details were not available in the techincal assessment, this would need additional information for consideration through the Research Roadmap process.</t>
  </si>
  <si>
    <t>Value stacking of DER resources is critical to maximize the capability and economics of a DER implementation.  If a DER could economically stack distribution deferral, with RA tags, with wholesale energy dispatch, with Demand Response, in a calculated decision making framework, it could allow greater commercialization of DERs to make the deployment more economical.  Develop a framework and a methodology to optimize the commercialization of DER's excess capacity capabilities to maximize the value stream of those units</t>
  </si>
  <si>
    <t>SB100: Requires the state to obtain all of its electricity from clean sources by 2045. The bill also requires electric utilities and other service providers to generate 60% of their power from renewable sources by 2030, up from the 50% goal previously set for that date.</t>
  </si>
  <si>
    <t>Valuation: Development of a framework and methodology that helps utilities and developers create the optimal portfolio of products that a DER customer can bring to bear on the marketplace</t>
  </si>
  <si>
    <t>$ valuation of DER projects: Benefit maximization of DER Projects through a portfolio approach (RA, DR, distribution deferral, rates, etc.)</t>
  </si>
  <si>
    <t>1h: Allows customers to maximize the value of their DER units by participating in multiple programs (perhaps not simultaneously but optimally);
1b: Value stacking will allow for DER projects to have better cost-benefit ratios than current</t>
  </si>
  <si>
    <t>2 year effort to identify the right framework and methodology to create a commercial maximization model for DER projects</t>
  </si>
  <si>
    <t>Operational flexibility is something that utilities need when trying to pick up load on adjacent circuits for distribution planned and unplanned outages.  However this 'value' is not calculated, and distribution deferral projects are only calculated toward the value of the capacity upgrade alone (e.g. cost of the bank upgrade, or the new line feeder). The need for additional operational flexibility is not imbedded in the 'need' for an upgrade, and has been difficult for utilities to determine the amount and value that is required for standard operations.</t>
  </si>
  <si>
    <t>Grid Operations - Capability: 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t>
  </si>
  <si>
    <t>SAIDI: Operational flexibility allows reduction of impacts for planned outages, and faster restoration from unplanned outages</t>
  </si>
  <si>
    <t>4A: Reduces SAIDI if DERs can be sized, valued, and deployed in such a way that generates operational flexibility to pick up load on adjacent circuits for planned and unplanned outages</t>
  </si>
  <si>
    <t>1 year effort to value operational flexibility needs as a part of DDIF/DDOR - $500k</t>
  </si>
  <si>
    <t>In order to recover from unplanned outages or reduce impacts from planned outages, utilities will, at times, utilize diesel primary-connected generators.  Due to the GHGs and noise of primary-conntected temporary generators, this causes concerns for many of the communities and is not an environmentally friendly unit.  With PSPS, utilities may be required to utilize more and more TPG in order to reduce PSPS related impacts on its customers as well.  There are no known clean energy options available in the marketplace.</t>
  </si>
  <si>
    <t>Grid Operations - Capability: TPG currently requires diesel fuel. No clean energy options are available</t>
  </si>
  <si>
    <t>GHG/KWH: This can be measured by a reduction in GHG / KWH that is produced by temporary power generators</t>
  </si>
  <si>
    <t>3a: Reduces GHG emissions from TPG utilization on distribution grid</t>
  </si>
  <si>
    <t>2 year effort for research and development in partnership with TPG vendor. $5MM grant funding for research</t>
  </si>
  <si>
    <t>Increase in DERs away from centralized generation could create interia problems on the overall T&amp;D grid as there is no ramping capabilities present on dispatchable resources such as battery storage.  Research is needed to understand where and when this problem would occur and what can be done to mitigate it</t>
  </si>
  <si>
    <t>Increase in solar and battery may end up causing interia problems that could restrict additional DER penetration in lieu of centralized generation</t>
  </si>
  <si>
    <t>Frequency and voltage on transmission system after outage and restoration</t>
  </si>
  <si>
    <t>2f: Ensures the transmission system and distribution system can operate without intertia generated by typical centralized generation units;
1b: If inertia becomes an issue into the future, it may hinder the number of DERs that can generate into the distribution grid</t>
  </si>
  <si>
    <t>2 year simulation and study - $1M</t>
  </si>
  <si>
    <t>We recommend that the CEC allocate funding to evaluate the feasibility of utility-owned submeters on a AMI network to enable California PEV owners to separately meter their EV usage from their house usage. Separate metering of EV usage has the potential to allow PEV owners to access EV specific rates for cost savings, to more directly influence and manage EV charging, and to provide more accurate GHG accounting. This funding would enable evaluation of various market models (e.g. utility submeter embedded in EVSE, standalone utility submeter, etc.) as well as develop learnings on data integration and transmission, customer billing integration, communication standards, costs, customer experience, and role accountabilities specific to utility-owned submeters on a AMI network.
Note that this is different than the California Statewide PEV Submetering Pilot which assessed third-party submeters on a third-party network; the findings from the latter Pilot indicate there is currently no path to production. There is potential need and value to exploring alternative approaches to PEV submetering that use different equipment and/or communication networks and are robust, secure, and less error-prone. Additional alternative approaches that may be worth exploring include virtual submetering and submetering inside EVs.</t>
  </si>
  <si>
    <t>DER Roadmap Energy System Goal: Sustainability: PEV Submetering can allow for more direct influence and management of EV charging as a grid resource, through EV-specific rate design or other mechanisms like Demand Response, to allow for more sustainable operations of the power system.; DER Roadmap Energy System Goal: Security - Utility PEV submeters on the AMI network may allow for more cybersecure transmission of customer data.;
DER Roadmap Energy System Goal: Flexibility: PEV Submetering can allow for more direct influence and management of EV charging as a grid resource, through EV-specific rate design or other mechanisms like Demand REsponse, to allow for the grid to respond to future uncertainties. In that sense, PEV submetering may be one way to address potentially increasing requirements for adaptation of the charging behavior on a large load that is growing with more adoption of PEVs.; 
DER Roadmap Energy System Goal:PEV Submetering may allow PEV owners to access EV specific rates or programs for potential cost savings, making it cheaper to own and operate a PEV. 
Affordability -California ZEV Target: California has set a state target of 5 million ZEVs on the road by 2030. PEV Submetering has potential to increase PEV adoption by allowing PEV owners to save on their bills, directly addressing the cost of ownership barrier to adoption.</t>
  </si>
  <si>
    <t>Cost: The costs of utility PEV submeters on the AMI network could potentially be more cost-effective than alternative use cases and setups of PEV submetering;
Valuation: PEV submetering allows for accurate tracking of EV usage, which in turn provides more accurate GHG accounting that can factor into monetary compensation;
Capability: 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t>
  </si>
  <si>
    <t>Benefits and costs: Additional understanding and knowledge on the cost-effectiveness of sub-metering; 
Affordability: Additional understanding and knowledge on the cost-effectiveness of sub-metering;Sustainability: More accurate accounting of GHG emissions;
Reliability: Potential to support grid reliability by facilitating participation in, and compensation for, reliability programs like Demand Response; 
Flexibility: Potential to support grid flexibility and consumer choice by facilitating the participation in, and compensation for, progams offfering grid services like Demand Response</t>
  </si>
  <si>
    <t>1d: PEV submetering can encourage PEV owners to choose to go on a PEV specific time variant rate compared to their default rate. PEV submetering may also encourage additional particpation in managed charging programs;
1h: PEV Submetering enables PEV owners to go on a separate EV rate (separate from their house rate), which allows for potential customer bill savings;
2f: PEV Submetering allows for more direct influence of EV charging as a grid resource through EV specific rate design, or other mechanisms such as Demand Response, to allow for the grid to respond to future uncertainties that require adaptation of the charging behavior on a large load that is growing with more adoption of PEVs.</t>
  </si>
  <si>
    <t>The efforts and costs of evaluating utility submeters on the AMI network would roughly be comparable to the California Statewide PEV Submetering Pilot, which can be used as a benchmark - the California Statewide PEV Submetering Pilot spend was approximately $2-3M per IOU. Examining alternative approaches to submetering will be beneficial for understanding the market needs and feasibility for PEV submetering at full scale.</t>
  </si>
  <si>
    <t>FLISR schemes may not operate due to loading constraints.  Determine how a model may be utilized that would enable DERs to dispatch in lowering load on impacted FLISR schemes that would enable FLISR to pick up additional load</t>
  </si>
  <si>
    <t>n/a</t>
  </si>
  <si>
    <t>Creates additional value streams for DER in the operational world</t>
  </si>
  <si>
    <t>CAIDI reduction for FLISR related activations, 
SAIDI reduction</t>
  </si>
  <si>
    <t>4a: Ability for FLISR to pickup greater customers due to DER dispatch would reduce CAIDI for the impacted outage and overall SAIDI
2f: See 4a</t>
  </si>
  <si>
    <t>2 years, $2M</t>
  </si>
  <si>
    <t>Energy Flexible Load Assets - Characterize costs of DR automation in new buildings</t>
  </si>
  <si>
    <t>FERC Order 745 (2011)</t>
  </si>
  <si>
    <t>Necessary to outline cost to develop cost-effectiveness bids</t>
  </si>
  <si>
    <t>Other?</t>
  </si>
  <si>
    <t>Uncertain value to customer</t>
  </si>
  <si>
    <t>Characterizing the cost of automation in new buildings helps to begin to frame cost-benefit analysis for customers</t>
  </si>
  <si>
    <t>Lack of available financing</t>
  </si>
  <si>
    <t>Developing a cost model is a vital step to identifying existing financing tools that could be appropriated for use as a part of the solution set</t>
  </si>
  <si>
    <t>DR Enablement Costs</t>
  </si>
  <si>
    <t>Develops an additional lens of cost for consideration</t>
  </si>
  <si>
    <t>Number of connected devices</t>
  </si>
  <si>
    <t>Outlining cost factors may increase the appeal of DR automation in new buildings</t>
  </si>
  <si>
    <t>1E</t>
  </si>
  <si>
    <t>Peak load reduction by moving space or water heating off peak through automatic DR</t>
  </si>
  <si>
    <t>Short term (12-24 month) study to develop a cost framework for a variety of building types and identify existing market trends that may facilitate future DR automation installation. Additional details were not available in the techincal assessment, this would need additional information for consideration through the Research Roadmap process.</t>
  </si>
  <si>
    <t>Contact:</t>
  </si>
  <si>
    <t>Peter Cattaneo</t>
  </si>
  <si>
    <t>925 285 3834</t>
  </si>
  <si>
    <t>pcattaneo@spinstoragesystems.com</t>
  </si>
  <si>
    <t>CPUC DER Action Plan</t>
  </si>
  <si>
    <t>Difficulty in establishing secure, authenticated communications between third party DER and utility.</t>
  </si>
  <si>
    <t>Coordination - Grid operators need to integrate third party DER resources, especially ones not directly controlled by the operator, with existing control schemes.</t>
  </si>
  <si>
    <t>Increased third-party DER visible and controllable by grid operator</t>
  </si>
  <si>
    <t xml:space="preserve">Increased DER penetration </t>
  </si>
  <si>
    <t>Increases the value proposition of DERs as NWA to provide realtime grid services (capacity, reliability)</t>
  </si>
  <si>
    <t xml:space="preserve">Secure communications for realtime grid services; develop links between physical grid interconnect and logical identity and demonstrate secure communications; The organization responsible for the interconnect is the trusted third party for identity control. Use off-the-shelf software tools to build a website to register multi DERs run by a trusted third party (e.g. IOU) Site will offer status and enable control. Project will demonstrate security, privacy, scalability. </t>
  </si>
  <si>
    <t xml:space="preserve">Trust issues are resolved by using standard trust relationship to deliver trust </t>
  </si>
  <si>
    <t xml:space="preserve">Uncertainty - grid operators need additional confidence that communications with new </t>
  </si>
  <si>
    <t xml:space="preserve">1g, 2g, </t>
  </si>
  <si>
    <t>tanner.kural@energy.ca.gov ; devin.rauss@sce.com; pklauer@caiso.com; Bruce Nordman</t>
  </si>
  <si>
    <t>Replace peaker plants</t>
  </si>
  <si>
    <t>Support DAC</t>
  </si>
  <si>
    <t>Uncertainty of flex load ; optimization</t>
  </si>
  <si>
    <t>Education cost reduction by looking towards list of possible DER configurations</t>
  </si>
  <si>
    <t>Valuation ; identify value of load flexibility vs. cost of implementation</t>
  </si>
  <si>
    <t>Load flexibility (% of peak, kW)</t>
  </si>
  <si>
    <t>Load imbalance</t>
  </si>
  <si>
    <t xml:space="preserve">1a, 1b, 1g, 2d, 2f, 3a, 4b, </t>
  </si>
  <si>
    <t>Fuel Shifting as a Load Shift Resource</t>
  </si>
  <si>
    <t>henry richardson (henry@watttime.org); Renee Lafrenz (rlafrenz@energy-solution.com)</t>
  </si>
  <si>
    <t xml:space="preserve">The building decarbonization effort in California will bring on a bunch of new heat pumps replacing natural gas heating. This will remove emissions, but further emissions reductions and rewable integration can be realized by enabling sophisiticated grid-informed smart controls. This project would deploy and demonstrate smart controls in heat pumps for emissions reductions. </t>
  </si>
  <si>
    <t>AB3232</t>
  </si>
  <si>
    <t>CO2 and pollutant reductions</t>
  </si>
  <si>
    <t>Lower systems costs</t>
  </si>
  <si>
    <t>henry richardson (henry@watttime.org); Lillian Mirviss (lillian@ohmconnect.com); Jill Powers (jpowers@caiso.com)</t>
  </si>
  <si>
    <t>Solves limited participation in DR / load shift focused programs</t>
  </si>
  <si>
    <t>Increased adoption of load shift capabilities</t>
  </si>
  <si>
    <t>DHW and HPWH Distribution System Design</t>
  </si>
  <si>
    <t>gabriel.taylor@energy.ca.gov</t>
  </si>
  <si>
    <t>Applie Research and Development</t>
  </si>
  <si>
    <t>AB 3232</t>
  </si>
  <si>
    <t>Building decarbonization</t>
  </si>
  <si>
    <t>RPS and renewable integration</t>
  </si>
  <si>
    <t>Lack of electric system load flexibility</t>
  </si>
  <si>
    <t>Electrification of water heating in multifamily, hotel and highrise buildings</t>
  </si>
  <si>
    <t>Enable DR capable electric water heating</t>
  </si>
  <si>
    <t xml:space="preserve">Test bed plumbing system, testing software works with industry. </t>
  </si>
  <si>
    <t>Jill Powers, Vania Fong</t>
  </si>
  <si>
    <t>Demand response program design</t>
  </si>
  <si>
    <t>Market accessibility</t>
  </si>
  <si>
    <t>Avoided renewable curtailment</t>
  </si>
  <si>
    <t>Effectiveness in reducing costs to net load</t>
  </si>
  <si>
    <t>Customer enrollment (number of customers, amount of load)</t>
  </si>
  <si>
    <t>NEC-approval for Home Energy Management Sytems</t>
  </si>
  <si>
    <t>joshua.rasin@smud.org</t>
  </si>
  <si>
    <t>Building Decarbonization via electrification of residential customers end uses</t>
  </si>
  <si>
    <t>NEC</t>
  </si>
  <si>
    <t>NEC doesnt allow for connection of more load than rated</t>
  </si>
  <si>
    <t>Cost</t>
  </si>
  <si>
    <t>cost of panel upgrades (and grid infrastructure upgrades)</t>
  </si>
  <si>
    <t>cost</t>
  </si>
  <si>
    <t>Lowered by removing need for panel upgrades (~$2500) and additional grid service (up to ~$7500)</t>
  </si>
  <si>
    <t xml:space="preserve">uptake of electrification </t>
  </si>
  <si>
    <t>Increased by removing barrier (cost) for panel constrained customers</t>
  </si>
  <si>
    <t>none</t>
  </si>
  <si>
    <t>Market Faciliation</t>
  </si>
  <si>
    <t>SB3232 Building Decarb</t>
  </si>
  <si>
    <t xml:space="preserve">NEC code requirements for panel sizing </t>
  </si>
  <si>
    <t>Consumer Demand for Residential EMS</t>
  </si>
  <si>
    <t>sean.sevilla@energycenter.org</t>
  </si>
  <si>
    <t xml:space="preserve">Electrifying existing buildings via control schemes for Load Shifting in buildings; Thermal energy storage - active = load shifting, passive = load shifting ; demand management to avoid panel upsizing </t>
  </si>
  <si>
    <t>Understanding Occupant HVAC Preferences to enable greater load flexibility</t>
  </si>
  <si>
    <t>Uncertainty of availability of demand side resources</t>
  </si>
  <si>
    <t>Uncertainty of cost of demand side resources</t>
  </si>
  <si>
    <t>Customer comfort</t>
  </si>
  <si>
    <t>HVAC driven demand response availability</t>
  </si>
  <si>
    <t>Gerard Robinson</t>
  </si>
  <si>
    <t xml:space="preserve">Evaluate different types of perimeter fencing around solar arrays to prevent fire encroachment, calm winds, and to prevent dust/sand dunes. </t>
  </si>
  <si>
    <t>Wildfire risk mitigation</t>
  </si>
  <si>
    <t>(Developing rulemaking on microgrids)</t>
  </si>
  <si>
    <t>Provide reliable power</t>
  </si>
  <si>
    <t>Provide resilient power</t>
  </si>
  <si>
    <t xml:space="preserve">2 year effort in range of $500k-1m - R&amp;D focused </t>
  </si>
  <si>
    <t>DER Resilience Needs</t>
  </si>
  <si>
    <t>Gerald Robinson</t>
  </si>
  <si>
    <t xml:space="preserve">Create Industrial Prize to California companies and entrepreneurs that creates low cost but robust racking system to resist snow, high wind and seismic waves. </t>
  </si>
  <si>
    <t>California Cleantech Sector Development</t>
  </si>
  <si>
    <t>reduced cost</t>
  </si>
  <si>
    <t>increase state manufactured products</t>
  </si>
  <si>
    <t>Increase hardware resilience to natural disasters</t>
  </si>
  <si>
    <t xml:space="preserve">Provide $1-2m prize with ~$250-500k to administrative prize and develop parameters. </t>
  </si>
  <si>
    <t xml:space="preserve">Enable standardized response to wholesale conditions without market exposure. Develop a forward pricing signal &amp; API for device manufacturers. </t>
  </si>
  <si>
    <t>Valuing Resilience for Microgrids based on hazard risk</t>
  </si>
  <si>
    <t>sam.hill-cristol@gpdgnusa.com, Gerald Robinson</t>
  </si>
  <si>
    <t xml:space="preserve">Resiliency needs for the disadvantaged, elderly, and those with medical conditions are provided for </t>
  </si>
  <si>
    <t xml:space="preserve">High cost of technology </t>
  </si>
  <si>
    <t>Reliability</t>
  </si>
  <si>
    <t>Information available to make decisions regarding resiliency and reliability</t>
  </si>
  <si>
    <t xml:space="preserve">1a, 1c, 1e, 1g, 2a, 2f, 2g, 3a, 4a, 4c, </t>
  </si>
  <si>
    <t>Makes important technologies more accessible, scales inccentives to areas of need</t>
  </si>
  <si>
    <t>Bernard Brown</t>
  </si>
  <si>
    <t>bernard.brown@ariesenergy.com</t>
  </si>
  <si>
    <t>allow for grants to extend for long periods of time for financial development</t>
  </si>
  <si>
    <t>grid resiliency</t>
  </si>
  <si>
    <t xml:space="preserve">Economic Value of Resiliency </t>
  </si>
  <si>
    <t>Financial viability of resilience is increased</t>
  </si>
  <si>
    <t xml:space="preserve">Fire and Natural Disaster Resilience </t>
  </si>
  <si>
    <t>"Shelter-in-place"</t>
  </si>
  <si>
    <t xml:space="preserve">Reduction in electrical losses </t>
  </si>
  <si>
    <t>Public Safety</t>
  </si>
  <si>
    <t xml:space="preserve"> Lack of technological understanding of in design community &amp; customers</t>
  </si>
  <si>
    <t>Improve design practices</t>
  </si>
  <si>
    <t>Improve hardware resiliency</t>
  </si>
  <si>
    <t xml:space="preserve">1 year, $100-200k 
Output would be a design matrix </t>
  </si>
  <si>
    <t>Residential Systems Integration for Power-outage life safety</t>
  </si>
  <si>
    <t>Iain Walker</t>
  </si>
  <si>
    <t xml:space="preserve">Prototype systems do not exist and have not been demonstrated </t>
  </si>
  <si>
    <t>Contact Information:</t>
  </si>
  <si>
    <t>Scott Murtishaw</t>
  </si>
  <si>
    <t>Scott@calssa.org</t>
  </si>
  <si>
    <t>Enabling electrification at lower cost</t>
  </si>
  <si>
    <t>Building Decarbonization</t>
  </si>
  <si>
    <t>Meeting EV penetration goals</t>
  </si>
  <si>
    <t>Coordination and valuation</t>
  </si>
  <si>
    <t>Need to not only coordinate DERs with loads but the compensation structure needs to be developed for DERs. Potentially based on the NWA frameworks adopted or under consideration at the CPUC</t>
  </si>
  <si>
    <t>Flexibility</t>
  </si>
  <si>
    <t>Affordability</t>
  </si>
  <si>
    <t>Tim McDuffie</t>
  </si>
  <si>
    <t>tmcduffie@smartergridsolutions.com</t>
  </si>
  <si>
    <t>Oversight of extremely costly upgrades and close examination of their validity based on current technology.</t>
  </si>
  <si>
    <t>Cost reduction on upgrades</t>
  </si>
  <si>
    <t>Antiquated approach to addressing DER penetration has justified expensive upgrades for "technical" reasons.  This program would assess the validity of this argument and allow for new solutions to be proposed.</t>
  </si>
  <si>
    <t>Oversight on the technical level</t>
  </si>
  <si>
    <t>Overall ratepayer borne costs for utility upgrades would either be validated or not.</t>
  </si>
  <si>
    <t>Review upgrade policy for all 3 IOUs</t>
  </si>
  <si>
    <t>Increases integration rate of DER in support of SB100</t>
  </si>
  <si>
    <t>On-Site Controls to Avoid DER Upgrades</t>
  </si>
  <si>
    <t>High cost of interconnection</t>
  </si>
  <si>
    <t>Long timelines associated with interconnecting DER</t>
  </si>
  <si>
    <t>Reduces ratepayer costs for upgrades associated with DER, up to $2,000,000</t>
  </si>
  <si>
    <t>Reduces timeline for DER interconnections by 12-18 months</t>
  </si>
  <si>
    <t>Increases rate of DER upgrades in support of SB100</t>
  </si>
  <si>
    <t>1a,1b,1c,1i,2a,2b</t>
  </si>
  <si>
    <t>Reduce overall upgrade costs. Increase renewable energy integration, increase participation in DER adoption</t>
  </si>
  <si>
    <t>DPR / DER</t>
  </si>
  <si>
    <t>Ensure better use of existing investments in distribution system</t>
  </si>
  <si>
    <t xml:space="preserve">Rule 21 </t>
  </si>
  <si>
    <t>scrutinize decisions to make expensive distribution investments / cost effectiveness</t>
  </si>
  <si>
    <t>Valuation</t>
  </si>
  <si>
    <t xml:space="preserve">Value and function of technology is not intergrated into grid planning / operation process. </t>
  </si>
  <si>
    <t>deferred investments</t>
  </si>
  <si>
    <t>Higher load factors in circuits</t>
  </si>
  <si>
    <t>Adam Buchholz</t>
  </si>
  <si>
    <t>Adam.buchholz@berkeley.edu</t>
  </si>
  <si>
    <t>Research and Development</t>
  </si>
  <si>
    <t>Lack of standardization in batteries</t>
  </si>
  <si>
    <t>Lack of cost-effective means of recycling</t>
  </si>
  <si>
    <t>Removing barriers to biogas used to power fuel cells</t>
  </si>
  <si>
    <t>Julia Levin
jlevin@bioenergyca.org</t>
  </si>
  <si>
    <t>TD&amp;D</t>
  </si>
  <si>
    <t>SB1383</t>
  </si>
  <si>
    <t>By converting organic waste to biogas and renewable hydrogen, this will help to reduce black carbon and methane emissions.</t>
  </si>
  <si>
    <t>Grid reliability</t>
  </si>
  <si>
    <t>Removing barriers to renewable hydrogen use by fuel cells</t>
  </si>
  <si>
    <t>Cleanup technology needed to use biogas in fuel cells</t>
  </si>
  <si>
    <t>Air quality</t>
  </si>
  <si>
    <t>Reduces emissions from flaring or combustion of biogas</t>
  </si>
  <si>
    <t>Potential for bioenergy to provide local energy supply - especially in rural and high wildfire risk areas</t>
  </si>
  <si>
    <t>Help meet the SLCP reduction requirements by converting organic waste to energy</t>
  </si>
  <si>
    <t>Wildfire reduction</t>
  </si>
  <si>
    <t>Helps meet SB901 and Emergency Order on Tree Mortality by converting forest waste to energy</t>
  </si>
  <si>
    <t>Cost/Financing</t>
  </si>
  <si>
    <t>This project would identify the range of grid services and the economic value of renewable flex generation</t>
  </si>
  <si>
    <t>Tree Mortality</t>
  </si>
  <si>
    <t>Helps put the forest waste to beneficial use and improve forest health</t>
  </si>
  <si>
    <t>Increases reliability, especially of microgrids, and community resilience</t>
  </si>
  <si>
    <t>Reduction in SLCP emissions (methane + black carbon)</t>
  </si>
  <si>
    <t>Reduction in wildfire risks and impacts</t>
  </si>
  <si>
    <t>Monetize distributed generation of bioenergy</t>
  </si>
  <si>
    <t>Monetizing the upstream benefits of bioenergy allows this project to accelerate implementation of the states SLCP strategy.</t>
  </si>
  <si>
    <t>Air Quality</t>
  </si>
  <si>
    <t>Will reduce the burning of forest and agricultural waste, odor from dairies, etc</t>
  </si>
  <si>
    <t>SLCP Permission</t>
  </si>
  <si>
    <t>Net reductions of methane and black carbon from organic waste</t>
  </si>
  <si>
    <t>reduction in burning of agricultural and forest waste</t>
  </si>
  <si>
    <t>no contact provided</t>
  </si>
  <si>
    <t>GHG Reduction</t>
  </si>
  <si>
    <t>Wildfire risk/impact mitigation</t>
  </si>
  <si>
    <t>Cost (of resource for resiliency vs. day-to-day needs)</t>
  </si>
  <si>
    <t>Technology availability</t>
  </si>
  <si>
    <t>Low to Mid - V2G/B capabilities not far off , islanding would add new pieces</t>
  </si>
  <si>
    <t>Peter Klauer</t>
  </si>
  <si>
    <t>DER Integration, interconnection</t>
  </si>
  <si>
    <t>Metering/telemetry standard/costs</t>
  </si>
  <si>
    <t>Quality of services provided</t>
  </si>
  <si>
    <t>Communications/Control capability</t>
  </si>
  <si>
    <t>Customer participation</t>
  </si>
  <si>
    <t>Aggregated Wholesale SVCS From Distributed Thermal Storage</t>
  </si>
  <si>
    <t xml:space="preserve">
Peter Klauer</t>
  </si>
  <si>
    <t>Technology Deployment and Demonstration</t>
  </si>
  <si>
    <t>Market Integration of DER | Submetering | Retail rate alignment (mitigation)</t>
  </si>
  <si>
    <t>Reliabile Controls and Communication</t>
  </si>
  <si>
    <t>Customer Engagement and Participation</t>
  </si>
  <si>
    <t>A/S provided (frequency or energy</t>
  </si>
  <si>
    <t>Communication capability enabled</t>
  </si>
  <si>
    <t>Customers engaged   | Range on technological capabilities</t>
  </si>
  <si>
    <t>Medium - 12 months to aggregate, 6 months to enable systems, 12 months to test
Needs: ISO Ops, Aggregator, Communications Provider</t>
  </si>
  <si>
    <t>Customer response and engagement with flex loads</t>
  </si>
  <si>
    <t>Lillian Mirviss (Ohmconnect)
lillian@ohmconnect.com</t>
  </si>
  <si>
    <t>Uncertainty of customer interest</t>
  </si>
  <si>
    <t>Economic mobility of flex</t>
  </si>
  <si>
    <t>Smart home system engagement - # of homes integrating flex load via smart tech</t>
  </si>
  <si>
    <t>Avoided peak load and systemic planned peaks</t>
  </si>
  <si>
    <t>EV Load System Management</t>
  </si>
  <si>
    <t>Rene Laffrenz
rlafrenz@energy-solution.com</t>
  </si>
  <si>
    <t>Technology demonstration and deployment</t>
  </si>
  <si>
    <t>EV Charging</t>
  </si>
  <si>
    <t>IDSM</t>
  </si>
  <si>
    <t>2d,2f,3a,4b,5a</t>
  </si>
  <si>
    <t>Many stakeholders would benefit from an evaluation of load management systems performance in the field, such as surveys of already installed systems (which can be done now) and for including standardized data collection in some grant funded future installations.</t>
  </si>
  <si>
    <t>Timeline - per above, can survey already installed EV load management systems now  with a need for seed money to start.
Future - Standardized data collection of future installations - More expensive for longer term solution.</t>
  </si>
  <si>
    <t>Renee Lafrenz
rlafrenz@energy-solution.com</t>
  </si>
  <si>
    <t>Applied R+D, Tech demonstration and deployment</t>
  </si>
  <si>
    <t>DAC, low income outreach</t>
  </si>
  <si>
    <t>Controls not talking to each other, streamline data</t>
  </si>
  <si>
    <t>Aid in future building commissioning</t>
  </si>
  <si>
    <t>Link to EPIC procurement projects</t>
  </si>
  <si>
    <t>1c,3a. Breakdown silos and leverage other EPIC dollars</t>
  </si>
  <si>
    <t>Peter Cattaneo
pcattaneo@spinstoragesystems.com</t>
  </si>
  <si>
    <t xml:space="preserve">Demonstrate a framework that enables different DERs to exchange status information and request service from each other and has authentication and authorization security. System should resist cyber attacks. </t>
  </si>
  <si>
    <t>Authorized users - Only authorized equipment users will be able to access resources and initiate actions</t>
  </si>
  <si>
    <t>Trusted actions - System will be able to trust requests to take action.</t>
  </si>
  <si>
    <t>Medical Baseline</t>
  </si>
  <si>
    <t>Lack of Info</t>
  </si>
  <si>
    <t>Planning requires projections</t>
  </si>
  <si>
    <t>Low Cost Telemetry for Aggregated DERs</t>
  </si>
  <si>
    <t>Vania Fong; Peter Klauer (pklauer@caiso.com)</t>
  </si>
  <si>
    <t>High cost of telemetry equipment</t>
  </si>
  <si>
    <t>Cost of telemetry equipment</t>
  </si>
  <si>
    <t>Wholesale market participation by DERs</t>
  </si>
  <si>
    <t xml:space="preserve">Customer bill savings from participation in aggregated DER </t>
  </si>
  <si>
    <t xml:space="preserve">Need to examine and address hardware resiliency of solar PV arrays that are regularly failing when exposed to high winds, snows and wind driven rains. </t>
  </si>
  <si>
    <t xml:space="preserve">DG availability, demand management, resiliency </t>
  </si>
  <si>
    <t xml:space="preserve">Need to examine and address solar PV resiliency toward forest fires beyond Cal-Fire and UL-1703 recommendations.  Two facets to examine and address:  1. Solar PV as a potential ignition source (electrical faults) and resistence to encroaching fires and embers. </t>
  </si>
  <si>
    <t>Rahul Chopra</t>
  </si>
  <si>
    <t>Modeling EV Charging</t>
  </si>
  <si>
    <t>Daniel Arnold</t>
  </si>
  <si>
    <t>Bruce Nordman</t>
  </si>
  <si>
    <t>Enable Rate Design to Influence DER Adoption</t>
  </si>
  <si>
    <t>Miguel Heleno</t>
  </si>
  <si>
    <t>SB 1339 – Standardization of Microgrid Tariffs; AB 2868 – 500 MW of Behind-the-meter Storage; SB 338 - Meet peak loads w/ DER’s</t>
  </si>
  <si>
    <t>R. 18-12-006 – Rates and Infrastructure for Vehicle Electrification;</t>
  </si>
  <si>
    <t xml:space="preserve"> SB 100 – 100 percent RPS;</t>
  </si>
  <si>
    <t xml:space="preserve">Valuation – Increases the locational value of DER adoption through the rate; Valuation – The locational impact of DER adoption on the distribution grid; </t>
  </si>
  <si>
    <t xml:space="preserve">Cost – decrease overall ratepayers/utility costs by a more adequate rate design process; </t>
  </si>
  <si>
    <t>Coordination – use rate design as a mean to coordinate private adoption of DERs;</t>
  </si>
  <si>
    <t>Sustainability: increasing the penetration of renewable base DERs; Sustainability: of the utility business in scenarios of high penetration of DERs; Reliability/Resiliency : how rate design can influence DER adoption to increase resilience/reliability of the distribution system</t>
  </si>
  <si>
    <t>Risk Mitigation for HILP Events</t>
  </si>
  <si>
    <t>SB 100 – 100 percent RPS; SB 338 -  Meet peak loads w/ DER’s</t>
  </si>
  <si>
    <t xml:space="preserve">Uncertainty – Increases the locational value of DER adoption; </t>
  </si>
  <si>
    <t>Cost – Better decisions regarding cost of utility assets allocated for resilience/reliability purposes.</t>
  </si>
  <si>
    <t>Enhancing Com Building Monitoring and Control</t>
  </si>
  <si>
    <t>Peter Schwartz</t>
  </si>
  <si>
    <t>California SB 350 – Double the rate of efficiency, California SB 338 - Meet peak loads w/ DER’s</t>
  </si>
  <si>
    <t xml:space="preserve">Coordination – fully integrated w/ DER assets, </t>
  </si>
  <si>
    <t>Uncertainty – interfacing w/ legacy systems, Uncertainty – insitu verification of interoperability</t>
  </si>
  <si>
    <t>Resiliency-grid impacts from integrated/aggregated dispatchable assets,</t>
  </si>
  <si>
    <t xml:space="preserve"> Flexibility – load arbitrage (shifted/balanced/consumed) to improve system efficacy, </t>
  </si>
  <si>
    <t>Sustainability – Maintain performance over time w/ changing load assets.</t>
  </si>
  <si>
    <t>Evaluate Use Cases for Various Battery Chemistries</t>
  </si>
  <si>
    <t>Powers, Jill &lt;JPowers@caiso.com&gt;</t>
  </si>
  <si>
    <t>1. Brief Description- Idea 1</t>
  </si>
  <si>
    <t>AB 2514- Energy Storage Mandates</t>
  </si>
  <si>
    <t>AB 2868- Behind the Meter Energy Storage Mandates</t>
  </si>
  <si>
    <t>SB 100- 100% RPS by 2045</t>
  </si>
  <si>
    <t>Cost- better information on the levelized costs of storage can lead to more appropriate procurements of storage technologies that best match the use case.</t>
  </si>
  <si>
    <t>Uncertainty- What are the marginal cost to cycle different lithium-ion battery chemistries?</t>
  </si>
  <si>
    <t>Flexibility- Load arbitrage opportunities</t>
  </si>
  <si>
    <t>Sustainability- Maintain performance over time</t>
  </si>
  <si>
    <t>1. Brief Description- Idea 2</t>
  </si>
  <si>
    <t>Executive Order B-48-18 – 5M Zero Emission Vehicle Target</t>
  </si>
  <si>
    <t>SB 535</t>
  </si>
  <si>
    <t>Cost-reduce initial capital costs for EV purchases for low income communities</t>
  </si>
  <si>
    <t>Uncertainty- What is the adoption rate for Evs</t>
  </si>
  <si>
    <t>Resiliency- Increased adoption rates</t>
  </si>
  <si>
    <t>100% RPS by 2045</t>
  </si>
  <si>
    <t>Uncertainty</t>
  </si>
  <si>
    <t>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t>
  </si>
  <si>
    <t>Evaluation of least cost options to achieve CA energy policy goals</t>
  </si>
  <si>
    <t>Coordination</t>
  </si>
  <si>
    <t>Inform policy makers and developers about the resource adequacy capacity value of DR given the transforming needs of the grid . Informs grid and resource planning studies so that accurate capacity valuation methods are applied in technical planning studies</t>
  </si>
  <si>
    <t>Capacity Value</t>
  </si>
  <si>
    <t>Number of grid balancing services provided by DER</t>
  </si>
  <si>
    <t>GHG impacts</t>
  </si>
  <si>
    <t>Capacity of DER aggregations able to be providing grid services</t>
  </si>
  <si>
    <t>Comparability/Benchmarking</t>
  </si>
  <si>
    <t>How capacity value compares to other resource types to make informed investment decisions</t>
  </si>
  <si>
    <t>See above metrics- we can add that it helps inform investment decisions; how effective DR is at reducing GHG</t>
  </si>
  <si>
    <t>Klauer, Peter &lt;PKlauer@caiso.com&gt;</t>
  </si>
  <si>
    <t>Integrating Additional Renewable Energy</t>
  </si>
  <si>
    <t>Commercialization of Microgrid capability</t>
  </si>
  <si>
    <t>SB150</t>
  </si>
  <si>
    <t>Transportation Electrification</t>
  </si>
  <si>
    <t>AB2868</t>
  </si>
  <si>
    <t>500MW of BTM Storage</t>
  </si>
  <si>
    <t>Can DER provide grid services reliably</t>
  </si>
  <si>
    <t>Can DER provide grid services in a cost effective manner</t>
  </si>
  <si>
    <t>Can real-time DER visibility be provided at low cost</t>
  </si>
  <si>
    <t>Can DER be controlled to act as a single unified resource</t>
  </si>
  <si>
    <t>What is the potential value of DER capacity available for grid services</t>
  </si>
  <si>
    <t>Demonstrate how better visibility of DER capacity can enable DER to provide reliable grid services reliably and cost effectively as traditional transmission grid resources</t>
  </si>
  <si>
    <t>Manage DER in a way to reduce fossil fuel needs, especially at peak loads and at low operating levels which tend to emit higher levels of CO2</t>
  </si>
  <si>
    <t>Demonstrate how better visibility of DER capacity can be utilized to provide grid value in the form of competitive grid services</t>
  </si>
  <si>
    <t>Shape and Shift load</t>
  </si>
  <si>
    <t>Demonstrate how DER can be managed to provide load shape/shift in response to grid conditions largely influenced by integration of renewables</t>
  </si>
  <si>
    <t>Manage DER in a way to reduce fossile fuel needs, especaily at peak loads and at low operating levels which tend to emit higher levels of CO2</t>
  </si>
  <si>
    <t>Can DER provide grid services in a cost effective manner as compared to traditional resources</t>
  </si>
  <si>
    <t>What is the potential value of DER capacity available for grid balancing services</t>
  </si>
  <si>
    <t>Demonstrate how aggregated DER can be utilized to provide essential grid balancing services as compared to traditional resources</t>
  </si>
  <si>
    <t>Vania Fong</t>
  </si>
  <si>
    <t>Energy storage capacity</t>
  </si>
  <si>
    <t>Reduction in accidents</t>
  </si>
  <si>
    <t>Tim McDuffie
tmcduffie@smartergridsolutions.com</t>
  </si>
  <si>
    <t>Renewables Portfolio Standard</t>
  </si>
  <si>
    <t>Unfamiliarity with technology. The demonstration of this equipment will allow for utilities to gain familiarity and also help quantify the benefits around at least one, if not multiple use cases.</t>
  </si>
  <si>
    <t>Real-world deployment would allow for advanced testing of the technology</t>
  </si>
  <si>
    <t>Proof of concept of real world field deployment</t>
  </si>
  <si>
    <t>By offering another path for distributed generated energy to reach load. This will ultimately allow for reduction in interconnection costs and an increase in the amount of solar that can be hosted by the distribution system before encountering costly interconnection upgrades.</t>
  </si>
  <si>
    <t>Decreasing ratepayer costs by taking full advantage of multiple current paths made possible by power flow controllers.</t>
  </si>
  <si>
    <t>Increasing visibility and controllability in remote sections of the utility grid</t>
  </si>
  <si>
    <t>1a, 1b</t>
  </si>
  <si>
    <t>Medium voltage power flow controllers at tie locations allow excess solar generation to be routed to load otherwise isolated through "normally-open" tie. This is similar in benefit to using an energy storage device, except with storage, only 85% of energy in the battery makes its way back out to users. For power flow controllers more than 95% of this excess energy is used instantaneously</t>
  </si>
  <si>
    <t>2b,2c,2d</t>
  </si>
  <si>
    <t>Instead of reconductoring or taking other measures to manage constraints, distribution lines can be tied together to create a new path for power flow, thereby eliminating the need</t>
  </si>
  <si>
    <t>4a, 4f, 4g</t>
  </si>
  <si>
    <t>A new point of measurement and control will be added to the utility SCADA system. This will allow grid operators more flexibility in operating their systems.</t>
  </si>
  <si>
    <t>Steven Rymsha
steven.rymsha@sunrun.com</t>
  </si>
  <si>
    <t>In order to achieve California's clean energy goals, we must investigate benefits of multiple participation paths to most cost effectively meet local and regional power infrastructure needs as well as needs of CAISO.</t>
  </si>
  <si>
    <t>Market Integration</t>
  </si>
  <si>
    <t>California's Resource Adequacy rules require specific program participation in order to qualify, with the only option for customer participation within Demand Response Auction Mechanism (DRAM) via CAISO's Proxy Demand Resource (PDR).  PDR is a very specific participation model designed as a program for customer load curtailment and not the full capacity benefits advanced DERs can provide to the distribution system, regional networks, and bulk system.</t>
  </si>
  <si>
    <t>Avoided regional and system peaking generation and infrastructure.</t>
  </si>
  <si>
    <t>Development of recommendations and comparison for non-market and market integrated participation models/programs for DERs</t>
  </si>
  <si>
    <t>Evaluation of market and resources effectiveness of market integrated and non-market integrated participation models.</t>
  </si>
  <si>
    <t>Believe research will demonstrate greater DER effectiveness and electricity consumer benefits from multiple participations paths.</t>
  </si>
  <si>
    <t>By empowering CCA's to procure non-market integrated services, it will provide an alternative planning path to manage regional costs and policy goals.</t>
  </si>
  <si>
    <t>1 year of research including market outreach and analysis</t>
  </si>
  <si>
    <t>In order to achieve California's clean energy goals, we must limit wasteful infrastructure upgrades that delay resource adoption.</t>
  </si>
  <si>
    <t>DER Integration</t>
  </si>
  <si>
    <t>Current DER interconnection processes require far to many expensive upgrades and there is no distribution planning processes aligned to enabling rapid interconnection as feeders become "saturated".  This current state of grid planning and interconnection means higher costs and customer delay, which lowers adoption rates.</t>
  </si>
  <si>
    <t>Cost benefit of certified DER operational controls versus traditional infrastructure and control upgrade</t>
  </si>
  <si>
    <t>How does curtailment/storage cost effect and resource optimization effect hosting capacity potential  benefits and future needs to achieve SB100.</t>
  </si>
  <si>
    <t>Quantification and research optimization will highlight benefits, leading to policies and programs that enable larger quantities of DERs to interconnect.</t>
  </si>
  <si>
    <t>Non-wire solutions will lower utility costs for end users and change utility planning practices to better align with SB100.</t>
  </si>
  <si>
    <t>Non-wire solutions will increase storage adoption and utilization within multiple power system domains.</t>
  </si>
  <si>
    <t>1-2 year of research including market outreach, analysis, and planning</t>
  </si>
  <si>
    <t>In order to achieve California's clean energy goals, we must investigate benefits of multiple use application planning to cost effectively meet local and regional power infrastructure needs as well as needs of CAISO.</t>
  </si>
  <si>
    <t>With the growing volume  of DERs desiring market participation and/or multiple use applications, positions are evolving where CAISO now contemplates how the distribution system operator can be an aggregator of services.  Planning studies must not box in resources as simply load reducers or market participants.  We will need DERs to broadly support local, regional, and system needs with multiple use applications that lower costs for all customers.</t>
  </si>
  <si>
    <t>Bottom up planning focuses on customer pricing and programs to maximize regional savings, through local DER optimization with CASIO participation and procurement of system resources.</t>
  </si>
  <si>
    <t>Bottom up planning requires an expansion of policies and utility processes to plan for future operational flexibility of local networks, enabling rapid DER interconnection.  Cost causation principles are interfering with planning needs required to achieve SB100.</t>
  </si>
  <si>
    <t>Bottom up planning reduces operational flexibility challenges at the system level.</t>
  </si>
  <si>
    <t>Bottom up hosting capacity expansion modeling approach will provide superior long term savings in comparison to a system level planning process.</t>
  </si>
  <si>
    <t>Believe research will demonstrate greater DER effectiveness and electricity consumer benefits from multiple participations savings paths.</t>
  </si>
  <si>
    <t>Non-market integrated services will provide an alternative planning path to manage regional costs and policy goals.</t>
  </si>
  <si>
    <t>Pricing and multiple use application participation models are preferred resources requiring broad customer participation.</t>
  </si>
  <si>
    <t>Storage is a key device in unlocking cost effective multiple use applications.</t>
  </si>
  <si>
    <t>Consumer Engagement and Response to DERs and Flexible Loads</t>
  </si>
  <si>
    <t>Ed Pike
epike@energy-solutions.com</t>
  </si>
  <si>
    <t>EV Deployment</t>
  </si>
  <si>
    <t>Overcoming two major barriers to EV adoption: on-site EV infrastructure and grid capacity</t>
  </si>
  <si>
    <t>Climate change mitigation</t>
  </si>
  <si>
    <t>On-site EV infrastructure</t>
  </si>
  <si>
    <t>Maximizing the number of EVs supported by the available grid capacity by maxmimizing miles per kw of electrical capacity</t>
  </si>
  <si>
    <t>Grid capacity for EV charging</t>
  </si>
  <si>
    <t>Ev Grid Impacts, KW-hr saved per year</t>
  </si>
  <si>
    <t>2b</t>
  </si>
  <si>
    <t>Able to maximize the number of EV's supported by the available grid capacity by maxmimizing miles per kw of electrical capacity</t>
  </si>
  <si>
    <t>3a</t>
  </si>
  <si>
    <t>1f</t>
  </si>
  <si>
    <t>$30k, 3 months
Depending on data avialability this project may need to be conducted in 2 phases that includes a research component and another on data collection and analysis on a timeframe closer to 9 months and approximately $100k for the entire project.</t>
  </si>
  <si>
    <t>Mitigating Grid Impacts from EV Charging (2)</t>
  </si>
  <si>
    <t>Ev Grid Impacts, KW-hr saved per year (3% of total EV charging load)</t>
  </si>
  <si>
    <t>$60k, 4 months</t>
  </si>
  <si>
    <t>Phase I: $40k, 4 months; Phase II: TBD</t>
  </si>
  <si>
    <t>Lillian Mirviss
lillian@ohmconnect.com</t>
  </si>
  <si>
    <t>Get to 100% carbon-free energy will require flexible load enabled by controllable devices to decrease California's reliance on natural gas power plants</t>
  </si>
  <si>
    <t>CPUC R. 13-09-011</t>
  </si>
  <si>
    <t>This establishes the Load Shift Working Group and other DR market mechanisms in California.</t>
  </si>
  <si>
    <t>FERC Order 745</t>
  </si>
  <si>
    <t>This enables participation of supply-side DR resources in the CAISO's wholesale energy market</t>
  </si>
  <si>
    <t>Reliability of Flexible Load Devices</t>
  </si>
  <si>
    <t>Much remains unknown as to how reliabile traditional devices will respond under a Shift scenario. This research will seek to understand and quantify the impact of those unknowns to remove the barrier of uncertain reliability with Flexible Load.</t>
  </si>
  <si>
    <t>Quantitative Real-Time Signals</t>
  </si>
  <si>
    <t>There is no agreed upon real-time dispatch mechanism that will cost-effectively signal Load Shift. This research will quantify the best signal for Flexible Load</t>
  </si>
  <si>
    <t>Smart Device Communication</t>
  </si>
  <si>
    <t>This research will better understand how to optimize communication across smart devices</t>
  </si>
  <si>
    <t>MW Load SHifted</t>
  </si>
  <si>
    <t>How much peak demand will decrease as a result of more devices responding to DR shfit events</t>
  </si>
  <si>
    <t>Bill Savings ($)</t>
  </si>
  <si>
    <t>How smart devices consumers save on their energy bills, especially when those devices are grid-connected and responding in real-time to DR events</t>
  </si>
  <si>
    <t>Number of Smart devices</t>
  </si>
  <si>
    <t>How more devices can become "smart" once hte impact of load flexibility and constant shifting of energy is understood</t>
  </si>
  <si>
    <t>Lifetime of Smart Devices</t>
  </si>
  <si>
    <t>How the lifetime of smart devices can be extended with intelligent, device-impact-informed load shifting.</t>
  </si>
  <si>
    <t>2f</t>
  </si>
  <si>
    <t>Foundation for this research is utilizing smart devices to increase load flexibility. By understanding the most efficient way for devices to respond to grid events, the system will have more availabl technologies fro load shifting, thus increasing overall system flexibility.</t>
  </si>
  <si>
    <t>1d</t>
  </si>
  <si>
    <t>One of the flexible load variables researched is focused on a load shift signal. As a result, this research could expand the concept of time variant/dynamic pricing tariffs and make it more accessible to customers.</t>
  </si>
  <si>
    <t>This research will reduce costs of flexible loads on hardware by studying the impacts of continuous load shifting on systems</t>
  </si>
  <si>
    <t>1e</t>
  </si>
  <si>
    <t>Load shifting technology availability will inherently reduce peak load.</t>
  </si>
  <si>
    <t>Because this research has three separate components, this should be a long term study to understand each variables' impct individually. Each variable could take up to 12 months to study. Alternatively, each response variable could result in its own medium term study for more in depth research.</t>
  </si>
  <si>
    <t>Smart device data</t>
  </si>
  <si>
    <t>This research will better understand how to optimize share data from smart devices</t>
  </si>
  <si>
    <t>Number of smart devices</t>
  </si>
  <si>
    <t>How many more devices can be deployed with standardization</t>
  </si>
  <si>
    <t>Quantified smart device impact</t>
  </si>
  <si>
    <t>How much are devices decreasing/shifting load</t>
  </si>
  <si>
    <t>2g</t>
  </si>
  <si>
    <t>This research will reduce costs of flxible loads on hardware by creating a unified system and hub of smart devices</t>
  </si>
  <si>
    <t>1g</t>
  </si>
  <si>
    <t>This research will improve ADR technology and consequently increase DR capacity as a result of standardization</t>
  </si>
  <si>
    <t>Short term study to establish a standardization framework for devices</t>
  </si>
  <si>
    <t>Mary Ann Piette</t>
  </si>
  <si>
    <t>SB350</t>
  </si>
  <si>
    <t>Double energy efficiency savings</t>
  </si>
  <si>
    <t>Policy decisions made with ex ante assessments of load modification effectiveness; want to replace with measured impacts</t>
  </si>
  <si>
    <t>Allocate funds to compliment the VGI Working Group</t>
  </si>
  <si>
    <t>Dean Taylor
dean@caletc.com</t>
  </si>
  <si>
    <t>Sustainability</t>
  </si>
  <si>
    <t>VGIWG will articulate VGI use-cases, and their potential value related to integration of EV charging with renewable energy</t>
  </si>
  <si>
    <t>VGIWG will articulate VGI use-cases, and their potential value, related to providing grid and wholesale reliability services</t>
  </si>
  <si>
    <t>VGIWG will articulate VGI use-cases, and their potential value, realted to customer bill management</t>
  </si>
  <si>
    <t>VGIWG will articulate VGI use-cases, and their potential value, related to EV load shifting, curtailment, and increase when needed</t>
  </si>
  <si>
    <t>VGIWG will articulate VGI use-cases, and their potential value, related to grid resliency such as providing backup generation</t>
  </si>
  <si>
    <t>Security</t>
  </si>
  <si>
    <t>VGIWG will articulate VGI use-cases, and their potential value, while considering cybersecurity implications if/when relevant</t>
  </si>
  <si>
    <t>Other</t>
  </si>
  <si>
    <t>VGIWG will articulate 100s of VGI use-cases, and strive to clarify the pathway to defining, creating, and enabling their value. This project supports Public Utilities Code 740.12, from California's 2014 VGI roadmap, the 2018 California ZEV Action Plan Update, the CPUC's new DRIVE OIR which initiated the VGIWG Phase 2 process and Initiative 3.1.2</t>
  </si>
  <si>
    <t>The VGIWG will be focusing on evaluating VGI net value, including the important component of cost</t>
  </si>
  <si>
    <t>Provide a clear valuation framework</t>
  </si>
  <si>
    <t>Capability</t>
  </si>
  <si>
    <t>Determine full market potential of VGI solutions</t>
  </si>
  <si>
    <t>Identify gaps and issues for determining net value</t>
  </si>
  <si>
    <t>Significant coordination among stakeholder groups</t>
  </si>
  <si>
    <t>Costs</t>
  </si>
  <si>
    <t>Better understanding of VGI contributions in this area</t>
  </si>
  <si>
    <t>Selected VGI projects are likely to test if expected benefits from renewables integration</t>
  </si>
  <si>
    <t>Selected projects  are likely to test reliability.</t>
  </si>
  <si>
    <t>Selected projects are likely to test complex VGI use cases</t>
  </si>
  <si>
    <t>Selected VGI projects are likely to test EV driver responsiveness</t>
  </si>
  <si>
    <t>Selected projects may test the real world promise under disaster and other concerns</t>
  </si>
  <si>
    <t>Selected projects may test resiliency and durability when under duress</t>
  </si>
  <si>
    <t>Large scale demonstration supports PUC 740.12, 2014 VGI Roadmap, 2018 ZEV Action Plan, Drive OIR</t>
  </si>
  <si>
    <t>Better understanding of large scale demonstration VGI contributions in this area</t>
  </si>
  <si>
    <t>VGI Data Program will help to collect, catalogue, consolidate, and potentially analyze and rationalize VGI data related to integration of EV charging with renewable energy and its impact on GHG emissions</t>
  </si>
  <si>
    <t>VGI Data Program will help to collect, catalogue, consolidate, and potentially analyze and rationalize VGI data related to EV providing grid and wholesale reliability services</t>
  </si>
  <si>
    <t>VGI Data Program will help to collect, catalogue, consolidate, and potentially analyze and rationalize VGI data related to EV customer bill management</t>
  </si>
  <si>
    <t>VGI Data Program will help to collect, catalogue, consolidate, and potentially analyze and rationalize VGI data related to EV load shifting, curtailment, and increase when needed</t>
  </si>
  <si>
    <t>VGI Data Program will help to collect, catalogue, consolidate, and potentially analyze and rationalize VGI data related to EV providing grid resiliency such as providing backup generation</t>
  </si>
  <si>
    <t>VGI Data Program will help to collect, catalogue, consolidate, and potentially analyze and rationalize VGI data related to EV interconnection and cybersecurity implications if/when relevant</t>
  </si>
  <si>
    <t>VGI Data Program will help to collect, catalogue, consolidate, and potentially analyze and rationalize VGI data from various CA state agencies, utilities, automakers, EV service equipment providers, and other industry stakeholders</t>
  </si>
  <si>
    <t>Generally, a VGI data program supports decisions resulting from implementing the Public Utiities Code 740.12, California's 2014 VGI roadmap, the 2018 California ZEV Action Plan Update, the 2017 IEPR recommendation on VGI data, and the CPUC's new DRIVE OIR which initiated the VGIWG phase 2 process</t>
  </si>
  <si>
    <t>Costs and Benefits</t>
  </si>
  <si>
    <t>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t>
  </si>
  <si>
    <t>The VGI Data Program can collect data related to different aspects of valuation: valuation of benefits and costs; valuation of customer participation and satisfaction; valuation of service effectiveness and reliability; valuation of market evolution and progress</t>
  </si>
  <si>
    <t>The VGI Data Program can collect data on the technical and market capabilities of VGI projects and programs</t>
  </si>
  <si>
    <t>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t>
  </si>
  <si>
    <t>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t>
  </si>
  <si>
    <t>The VGI data program will collect, summarize, compare and contrast the benefits  secured and costs incured from existing and future VGI projects within, and potentially outside of, California.  The size of this future library and the number of lessons learned cateloged can be measured.</t>
  </si>
  <si>
    <t>The VGI data program will collect, summarize, compare and contrast the findings from existing and upcoming VGI studies and real world projects including if the project worked (functionality) and is ready for scaling (sustainability).  Functionality measurement may include determining if the VGI use can meet requirements for Rule 21, load control, pricing, smart charging, monitoring and restarting as defined by the VGIWG phase 1. See below on net value, consumer acceptance and security.</t>
  </si>
  <si>
    <t>The VGI data program will collect, summarize, compare and contrast the reliability of existing and future VGI projects including measuring functionality (see above) and customer acceptance with surveys and participation rates by consumers</t>
  </si>
  <si>
    <t>See above on costs and benefits</t>
  </si>
  <si>
    <t>The VGI Data Program will collect, summarize, compare and contast findings from existing and future VGI projects regarding flexibility and seek to determine lessons learned and develop best practices. Flexibility could be tested based on either bulk power system needs or for hypthetical distribution system needs (e.g., to help design a future distribution services market)</t>
  </si>
  <si>
    <t>The VGI data program will collect, summarize, compare and contrast existing and future VGI studies and real world projects on resiliency including customer interest, acceptance, functionality in real world situations.</t>
  </si>
  <si>
    <t>The VGI data program will collect, summarize, compare and constrast existing and future VGI studies and real world projects on physical and cybersecurity.</t>
  </si>
  <si>
    <t>1c,1d,1e,1g,1h,2a,2b,2f,2g,3a,3b,1b,1i,2d,2e,4a,4b</t>
  </si>
  <si>
    <t>The VGI data program will collect, summarize, compare and contrast existing and future VGI studies and real world projects on the avoided procurement and generation costs (and net value) from many types of VGI use cases.</t>
  </si>
  <si>
    <t>VGI - Communications Standards into Hardware (V2G)</t>
  </si>
  <si>
    <t>Alternative Fuel Standards (R. 13-11-07)</t>
  </si>
  <si>
    <t>Developing standards for the equipment and infrastructure</t>
  </si>
  <si>
    <t>Rates and Infrastrcuture for Vehicle Electrification (R. 18-12-006)</t>
  </si>
  <si>
    <t>Standards to facilitate infrastructure development and tariff design to enable transportation electrification.</t>
  </si>
  <si>
    <t>Incomplete Standards</t>
  </si>
  <si>
    <t>Inclusion of existing communication standards helps to unify current infrastructure</t>
  </si>
  <si>
    <t>Percentage of vehicles capable of bi-directional charging</t>
  </si>
  <si>
    <t>Unified communication standards will ensure that the any vehicle with hardware that supports bi-directional charging will also have the appropriate communications standards to support charing</t>
  </si>
  <si>
    <t>2A</t>
  </si>
  <si>
    <t>Standardization on infrastructure will help ensure interoperabiltiy</t>
  </si>
  <si>
    <t>2B</t>
  </si>
  <si>
    <t>Reduces the need for redundant infrastruture to service alternative standards</t>
  </si>
  <si>
    <t>Energy Storage: Assess Second Life EV Batteries</t>
  </si>
  <si>
    <t>California AB 2868</t>
  </si>
  <si>
    <t>Alternative source of storage that is easily aggregated with potential for utility scale storage</t>
  </si>
  <si>
    <t>CPUC E-4791</t>
  </si>
  <si>
    <t>Nascent market to provide secondary/transportable storage to support grid reliability.</t>
  </si>
  <si>
    <t>Cost - Competition</t>
  </si>
  <si>
    <t>Sourcing degraded batteries would constitute a nascent secondary market at a lower cost than pristine batteries.</t>
  </si>
  <si>
    <t>Installed capacity</t>
  </si>
  <si>
    <t>Significant potential increase in capacity as EVs continue to become a larger market force and the secondary battery market develops</t>
  </si>
  <si>
    <t>2F</t>
  </si>
  <si>
    <t>Increased storage will provide greater grid flexibility</t>
  </si>
  <si>
    <t>1I</t>
  </si>
  <si>
    <t>Available and cheaper storage procurement to increase installation</t>
  </si>
  <si>
    <t>VGI Value Stacking Framework and Methodology</t>
  </si>
  <si>
    <t>Quinn Nakayama
QJN1@pge.com</t>
  </si>
  <si>
    <t>Requires the state to obtain all of its electricity from clean sources by 2045. The bill also requires electric utilities and other service providers to generate 60% of their power from renewable sources by 2030, up from the 50% goal previously set for that date.</t>
  </si>
  <si>
    <t>Development of a framework and methodology that helps utilities and developers create the optimal portfolio of products that a DER customer can bring to bear on the marketplace</t>
  </si>
  <si>
    <t>$ valuation of DER projects</t>
  </si>
  <si>
    <t>Benefit maximization of DER Projects through a portfolio approach (RA, DR, distribution deferral, rates, etc.)</t>
  </si>
  <si>
    <t>1h</t>
  </si>
  <si>
    <t>Allows customers to maximize the value of their DER units by participating in multiple programs (perhaps not simultaneously but optimally)</t>
  </si>
  <si>
    <t>1b</t>
  </si>
  <si>
    <t>Value stacking will allow for DER projects to have better cost-benefit ratios than current</t>
  </si>
  <si>
    <t>Grid Operations - Capability</t>
  </si>
  <si>
    <t>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t>
  </si>
  <si>
    <t>SAIDI</t>
  </si>
  <si>
    <t>Operational flexibility allows reduction of impacts for planned outages, and faster restoration from unplanned outages</t>
  </si>
  <si>
    <t>4A</t>
  </si>
  <si>
    <t>Reduces SAIDI if DERs can be sized, valued, and deployed in such a way that generates operational flexibility to pick up load on adjacent circuits for planned and unplanned outages</t>
  </si>
  <si>
    <t>PSPS Grid Support Fuels</t>
  </si>
  <si>
    <t>TPG currently requires diesel fuel.  No clean energy options are available</t>
  </si>
  <si>
    <t>GHG/KWH</t>
  </si>
  <si>
    <t>This can be measured by a reduction in GHG / KWH that is produced by temporary power generators</t>
  </si>
  <si>
    <t>Reduces GHG emissions from TPG utilization on distribution grid</t>
  </si>
  <si>
    <t>Ensures the transmission system and distribution system can operate without intertia generated by typical centralized generation units</t>
  </si>
  <si>
    <t>If inertia becomes an issue into the future, it may hinder the number of DERs that can generate into the distribution grid</t>
  </si>
  <si>
    <t>DER Roadmap Energy System Goal: Sustainability</t>
  </si>
  <si>
    <t>PEV Submetering can allow for more direct influence and management of EV charging as a grid resource, through EV-specific rate design or other mechanisms like Demand Response, to allow for more sustainable operations of the power system.</t>
  </si>
  <si>
    <t>DER Roadmap Energy System Goal: Flexibility</t>
  </si>
  <si>
    <t>PEV Submetering can allow for more direct influence and management of EV charging as a grid resource, through EV-specific rate design or other mechanisms like Demand REsponse, to allow for the grid to respond to future uncertainties. In that sense, PEV submetering may be one way to address potentially increasing requirements for adaptation of the charging behavior on a large load that is growing with more adoption of PEVs.</t>
  </si>
  <si>
    <t>DER Roadmap Energy System Goal: Affordability</t>
  </si>
  <si>
    <t>PEV Submetering may allow PEV owners to access EV specific rates or programs for potential cost savings, making it cheaper to own and operate a PEV.</t>
  </si>
  <si>
    <t>DER Roadmap Energy System Goal: Security</t>
  </si>
  <si>
    <t>Utility PEV submeters on the AMI network may allow for more cybersecure transmission of customer data.</t>
  </si>
  <si>
    <t>California ZEV Target</t>
  </si>
  <si>
    <t>California has set a state target of 5 million ZEVs on the road by 2030. PEV Submetering has potential to increase PEV adoption by allowing PEV owners to save on their bills, directly addressing the cost of ownership barrier to adoption.</t>
  </si>
  <si>
    <t>The costs of utility PEV submeters on the AMI network could potentially be more cost-effective than alternative use cases and setups of PEV submetering.</t>
  </si>
  <si>
    <t>PEV submetering allows for accurate tracking of EV usage, which in turn provides more accurate GHG accounting that can factor into monetary compensation</t>
  </si>
  <si>
    <t>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t>
  </si>
  <si>
    <t>Benefits and costs</t>
  </si>
  <si>
    <t>Additional understanding and knowledge on the cost-effectiveness of sub-metering</t>
  </si>
  <si>
    <t>More accurate accounting of GHG emissions</t>
  </si>
  <si>
    <t>Potential to support grid reliability by facilitating participation in, and compensation for, reliability programs like Demand Response</t>
  </si>
  <si>
    <t>Potential to support grid flexibility and consumer choice by facilitating the participation in, and compensation for, progams offfering grid services like Demand Response</t>
  </si>
  <si>
    <t>PEV submetering can encourage PEV owners to choose to go on a PEV specific time variant rate compared to their default rate. PEV submetering may also encourage additional particpation in managed charging programs</t>
  </si>
  <si>
    <t>PEV Submetering enables PEV owners to go on a separate EV rate (separate from their house rate), which allows for potential customer bill savings.</t>
  </si>
  <si>
    <t>PEV Submetering allows for more direct influence of EV charging as a grid resource through EV specific rate design, or other mechanisms such as Demand Response, to allow for the grid to respond to future uncertainties that require adaptation of the charging behavior on a large load that is growing with more adoption of PEVs.</t>
  </si>
  <si>
    <t>How DER can help further enable FLISR</t>
  </si>
  <si>
    <t>CAIDI reduction for FLISR related activations, SAIDI reduction</t>
  </si>
  <si>
    <t>4a</t>
  </si>
  <si>
    <t>Ability for FLISR to pickup greater customers due to DER dispatch would reduce CAIDI for the impacted outage and overall SAIDI</t>
  </si>
  <si>
    <t>See 4a</t>
  </si>
  <si>
    <t>Brief Description of Proposed Research</t>
  </si>
  <si>
    <t>Develop battery abuse testing protocols for grid applications. Grid storage testing tends to focus on operational performance, so there is a need to identify additional safety-related testing protocols to minimize the risk of accidents</t>
  </si>
  <si>
    <t>AB2868: 500MW of BTM Storage</t>
  </si>
  <si>
    <t>Need to make sure technologies fall under DER</t>
  </si>
  <si>
    <t>Not DER specific currently</t>
  </si>
  <si>
    <t>EV rebate program outside of scope for DER research</t>
  </si>
  <si>
    <t>Customer focus debateably within scope for DER technical roadmap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</si>
</sst>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rgb="FF000000"/>
      <name val="Calibri"/>
    </font>
    <font>
      <b/>
      <i/>
      <sz val="11"/>
      <color rgb="FF000000"/>
      <name val="Calibri"/>
      <family val="2"/>
    </font>
    <font>
      <b/>
      <sz val="14"/>
      <color rgb="FF000000"/>
      <name val="Calibri"/>
      <family val="2"/>
    </font>
    <font>
      <b/>
      <sz val="11"/>
      <color rgb="FF000000"/>
      <name val="Calibri"/>
      <family val="2"/>
    </font>
    <font>
      <sz val="11"/>
      <name val="Calibri"/>
      <family val="2"/>
    </font>
    <font>
      <u/>
      <sz val="11"/>
      <color rgb="FF0000FF"/>
      <name val="Calibri"/>
      <family val="2"/>
    </font>
    <font>
      <b/>
      <sz val="11"/>
      <name val="Calibri"/>
      <family val="2"/>
    </font>
    <font>
      <b/>
      <sz val="11"/>
      <color rgb="FF0000FF"/>
      <name val="Calibri"/>
      <family val="2"/>
    </font>
    <font>
      <i/>
      <sz val="11"/>
      <color rgb="FF000000"/>
      <name val="Calibri"/>
      <family val="2"/>
    </font>
    <font>
      <sz val="11"/>
      <color rgb="FF548DD4"/>
      <name val="Calibri"/>
      <family val="2"/>
    </font>
    <font>
      <i/>
      <sz val="10"/>
      <color rgb="FF000000"/>
      <name val="Arial"/>
      <family val="2"/>
    </font>
    <font>
      <sz val="11"/>
      <color rgb="FFFFFFFF"/>
      <name val="Calibri"/>
      <family val="2"/>
    </font>
    <font>
      <sz val="10"/>
      <color rgb="FF000000"/>
      <name val="Arial"/>
      <family val="2"/>
    </font>
    <font>
      <b/>
      <sz val="14"/>
      <name val="Calibri"/>
      <family val="2"/>
    </font>
    <font>
      <sz val="11"/>
      <color rgb="FF000000"/>
      <name val="Roboto"/>
    </font>
    <font>
      <sz val="11"/>
      <color rgb="FF222222"/>
      <name val="Arial"/>
      <family val="2"/>
    </font>
    <font>
      <u/>
      <sz val="11"/>
      <color rgb="FF0000FF"/>
      <name val="Arial"/>
      <family val="2"/>
    </font>
    <font>
      <sz val="11"/>
      <color rgb="FF538DD5"/>
      <name val="Calibri"/>
      <family val="2"/>
    </font>
    <font>
      <i/>
      <sz val="11"/>
      <color rgb="FF000000"/>
      <name val="Arial"/>
      <family val="2"/>
    </font>
    <font>
      <u/>
      <sz val="11"/>
      <color rgb="FF000000"/>
      <name val="Arial"/>
      <family val="2"/>
    </font>
    <font>
      <sz val="11"/>
      <color rgb="FF000000"/>
      <name val="Arial"/>
      <family val="2"/>
    </font>
    <font>
      <u/>
      <sz val="11"/>
      <color theme="10"/>
      <name val="Calibri"/>
      <family val="2"/>
    </font>
    <font>
      <b/>
      <sz val="11"/>
      <color rgb="FF000000"/>
      <name val="Calibri"/>
      <family val="2"/>
    </font>
    <font>
      <sz val="11"/>
      <color rgb="FF000000"/>
      <name val="Calibri"/>
      <family val="2"/>
    </font>
    <font>
      <sz val="14"/>
      <color rgb="FF000000"/>
      <name val="Calibri"/>
      <family val="2"/>
    </font>
  </fonts>
  <fills count="7">
    <fill>
      <patternFill patternType="none"/>
    </fill>
    <fill>
      <patternFill patternType="gray125"/>
    </fill>
    <fill>
      <patternFill patternType="solid">
        <fgColor rgb="FFFFFFCC"/>
        <bgColor rgb="FFFFFFCC"/>
      </patternFill>
    </fill>
    <fill>
      <patternFill patternType="solid">
        <fgColor rgb="FFFCE4D6"/>
        <bgColor rgb="FFFCE4D6"/>
      </patternFill>
    </fill>
    <fill>
      <patternFill patternType="solid">
        <fgColor rgb="FFBDD7EE"/>
        <bgColor rgb="FFBDD7EE"/>
      </patternFill>
    </fill>
    <fill>
      <patternFill patternType="solid">
        <fgColor rgb="FFFFFFFF"/>
        <bgColor rgb="FFFFFFFF"/>
      </patternFill>
    </fill>
    <fill>
      <patternFill patternType="solid">
        <fgColor theme="2"/>
        <bgColor indexed="64"/>
      </patternFill>
    </fill>
  </fills>
  <borders count="1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36">
    <xf numFmtId="0" fontId="0" fillId="0" borderId="0" xfId="0" applyFont="1" applyAlignment="1"/>
    <xf numFmtId="0" fontId="1" fillId="0" borderId="0" xfId="0" applyFont="1"/>
    <xf numFmtId="0" fontId="0" fillId="0" borderId="0" xfId="0" applyFont="1" applyAlignment="1">
      <alignment wrapText="1"/>
    </xf>
    <xf numFmtId="0" fontId="2" fillId="0" borderId="0" xfId="0" applyFont="1"/>
    <xf numFmtId="0" fontId="3" fillId="0" borderId="0" xfId="0" applyFont="1"/>
    <xf numFmtId="0" fontId="0" fillId="0" borderId="0" xfId="0" applyFont="1"/>
    <xf numFmtId="0" fontId="2" fillId="0" borderId="1" xfId="0" applyFont="1" applyBorder="1"/>
    <xf numFmtId="0" fontId="3" fillId="0" borderId="2" xfId="0" applyFont="1" applyBorder="1"/>
    <xf numFmtId="0" fontId="3" fillId="0" borderId="3" xfId="0" applyFont="1" applyBorder="1"/>
    <xf numFmtId="0" fontId="4" fillId="0" borderId="4" xfId="0" applyFont="1" applyBorder="1"/>
    <xf numFmtId="0" fontId="0" fillId="0" borderId="5" xfId="0" applyFont="1" applyBorder="1"/>
    <xf numFmtId="0" fontId="4" fillId="0" borderId="4" xfId="0" applyFont="1" applyBorder="1" applyAlignment="1"/>
    <xf numFmtId="0" fontId="5" fillId="0" borderId="4" xfId="0" applyFont="1" applyBorder="1"/>
    <xf numFmtId="0" fontId="6" fillId="0" borderId="4" xfId="0" applyFont="1" applyBorder="1"/>
    <xf numFmtId="0" fontId="2" fillId="0" borderId="4" xfId="0" applyFont="1" applyBorder="1"/>
    <xf numFmtId="0" fontId="4" fillId="0" borderId="4" xfId="0" quotePrefix="1" applyFont="1" applyBorder="1"/>
    <xf numFmtId="0" fontId="4" fillId="0" borderId="6" xfId="0" quotePrefix="1" applyFont="1" applyBorder="1"/>
    <xf numFmtId="0" fontId="0" fillId="0" borderId="7" xfId="0" applyFont="1" applyBorder="1"/>
    <xf numFmtId="0" fontId="0" fillId="0" borderId="8" xfId="0" applyFont="1" applyBorder="1"/>
    <xf numFmtId="0" fontId="7" fillId="0" borderId="0" xfId="0" applyFont="1"/>
    <xf numFmtId="0" fontId="4" fillId="0" borderId="0" xfId="0" applyFont="1"/>
    <xf numFmtId="0" fontId="9" fillId="0" borderId="0" xfId="0" applyFont="1"/>
    <xf numFmtId="0" fontId="8" fillId="0" borderId="0" xfId="0" applyFont="1"/>
    <xf numFmtId="0" fontId="0" fillId="2" borderId="11" xfId="0" applyFont="1" applyFill="1" applyBorder="1"/>
    <xf numFmtId="0" fontId="0" fillId="2" borderId="10" xfId="0" applyFont="1" applyFill="1" applyBorder="1"/>
    <xf numFmtId="0" fontId="0" fillId="3" borderId="0" xfId="0" applyFont="1" applyFill="1" applyAlignment="1"/>
    <xf numFmtId="0" fontId="8" fillId="2" borderId="10" xfId="0" applyFont="1" applyFill="1" applyBorder="1" applyAlignment="1"/>
    <xf numFmtId="0" fontId="12" fillId="0" borderId="9" xfId="0" applyFont="1" applyBorder="1" applyAlignment="1">
      <alignment vertical="center" wrapText="1"/>
    </xf>
    <xf numFmtId="0" fontId="10" fillId="0" borderId="9" xfId="0" applyFont="1" applyBorder="1" applyAlignment="1">
      <alignment vertical="center" wrapText="1"/>
    </xf>
    <xf numFmtId="0" fontId="10" fillId="0" borderId="9" xfId="0" applyFont="1" applyBorder="1" applyAlignment="1">
      <alignment horizontal="left" wrapText="1"/>
    </xf>
    <xf numFmtId="0" fontId="3" fillId="0" borderId="0" xfId="0" quotePrefix="1" applyFont="1" applyAlignment="1"/>
    <xf numFmtId="0" fontId="8" fillId="2" borderId="10" xfId="0" applyFont="1" applyFill="1" applyBorder="1"/>
    <xf numFmtId="0" fontId="14" fillId="5" borderId="0" xfId="0" applyFont="1" applyFill="1" applyAlignment="1"/>
    <xf numFmtId="0" fontId="2" fillId="0" borderId="0" xfId="0" applyFont="1" applyAlignment="1"/>
    <xf numFmtId="0" fontId="15" fillId="5" borderId="0" xfId="0" applyFont="1" applyFill="1" applyAlignment="1"/>
    <xf numFmtId="0" fontId="4" fillId="0" borderId="0" xfId="0" applyFont="1" applyAlignment="1">
      <alignment horizontal="center"/>
    </xf>
    <xf numFmtId="0" fontId="0" fillId="2" borderId="10" xfId="0" applyFont="1" applyFill="1" applyBorder="1" applyAlignment="1"/>
    <xf numFmtId="0" fontId="16" fillId="0" borderId="0" xfId="0" applyFont="1" applyAlignment="1"/>
    <xf numFmtId="0" fontId="1" fillId="0" borderId="0" xfId="0" applyFont="1" applyAlignment="1"/>
    <xf numFmtId="0" fontId="18" fillId="0" borderId="9" xfId="0" applyFont="1" applyBorder="1" applyAlignment="1">
      <alignment horizontal="left"/>
    </xf>
    <xf numFmtId="0" fontId="19" fillId="0" borderId="0" xfId="0" applyFont="1" applyAlignment="1"/>
    <xf numFmtId="0" fontId="20" fillId="0" borderId="9" xfId="0" applyFont="1" applyBorder="1" applyAlignment="1"/>
    <xf numFmtId="9" fontId="11" fillId="2" borderId="13" xfId="0" applyNumberFormat="1" applyFont="1" applyFill="1" applyBorder="1" applyAlignment="1"/>
    <xf numFmtId="0" fontId="20" fillId="0" borderId="9" xfId="0" applyFont="1" applyBorder="1"/>
    <xf numFmtId="0" fontId="11" fillId="2" borderId="0" xfId="0" applyFont="1" applyFill="1" applyAlignment="1"/>
    <xf numFmtId="0" fontId="4" fillId="2" borderId="0" xfId="0" applyFont="1" applyFill="1" applyAlignment="1"/>
    <xf numFmtId="0" fontId="20" fillId="0" borderId="0" xfId="0" applyFont="1" applyAlignment="1"/>
    <xf numFmtId="9" fontId="11" fillId="2" borderId="0" xfId="0" applyNumberFormat="1" applyFont="1" applyFill="1" applyAlignment="1"/>
    <xf numFmtId="0" fontId="17" fillId="0" borderId="0" xfId="0" applyFont="1" applyAlignment="1"/>
    <xf numFmtId="9" fontId="0" fillId="0" borderId="0" xfId="0" applyNumberFormat="1" applyFont="1" applyAlignment="1"/>
    <xf numFmtId="0" fontId="4" fillId="0" borderId="0" xfId="0" applyFont="1" applyAlignment="1"/>
    <xf numFmtId="0" fontId="18" fillId="0" borderId="9" xfId="0" applyFont="1" applyBorder="1" applyAlignment="1"/>
    <xf numFmtId="0" fontId="11" fillId="2" borderId="13" xfId="0" applyFont="1" applyFill="1" applyBorder="1" applyAlignment="1"/>
    <xf numFmtId="0" fontId="4" fillId="2" borderId="13" xfId="0" applyFont="1" applyFill="1" applyBorder="1" applyAlignment="1"/>
    <xf numFmtId="0" fontId="20" fillId="0" borderId="0" xfId="0" applyFont="1"/>
    <xf numFmtId="0" fontId="0" fillId="2" borderId="14" xfId="0" applyFont="1" applyFill="1" applyBorder="1" applyAlignment="1"/>
    <xf numFmtId="0" fontId="0" fillId="2" borderId="13" xfId="0" applyFont="1" applyFill="1" applyBorder="1" applyAlignment="1"/>
    <xf numFmtId="0" fontId="4" fillId="0" borderId="0" xfId="0" applyFont="1" applyAlignment="1">
      <alignment horizontal="left"/>
    </xf>
    <xf numFmtId="0" fontId="12" fillId="0" borderId="0" xfId="0" applyFont="1" applyAlignment="1">
      <alignment vertical="center" wrapText="1"/>
    </xf>
    <xf numFmtId="0" fontId="0" fillId="2" borderId="0" xfId="0" applyFont="1" applyFill="1"/>
    <xf numFmtId="9" fontId="11" fillId="2" borderId="0" xfId="0" applyNumberFormat="1" applyFont="1" applyFill="1"/>
    <xf numFmtId="0" fontId="4" fillId="2" borderId="0" xfId="0" applyFont="1" applyFill="1"/>
    <xf numFmtId="0" fontId="10" fillId="0" borderId="0" xfId="0" applyFont="1" applyAlignment="1">
      <alignment vertical="center" wrapText="1"/>
    </xf>
    <xf numFmtId="0" fontId="8" fillId="2" borderId="0" xfId="0" applyFont="1" applyFill="1" applyAlignment="1"/>
    <xf numFmtId="0" fontId="10" fillId="0" borderId="0" xfId="0" applyFont="1" applyAlignment="1">
      <alignment horizontal="left" wrapText="1"/>
    </xf>
    <xf numFmtId="0" fontId="0" fillId="0" borderId="0" xfId="0" applyFont="1" applyAlignment="1"/>
    <xf numFmtId="0" fontId="8" fillId="2" borderId="12" xfId="0" applyFont="1" applyFill="1" applyBorder="1" applyAlignment="1"/>
    <xf numFmtId="0" fontId="0" fillId="2" borderId="12" xfId="0" applyFont="1" applyFill="1" applyBorder="1"/>
    <xf numFmtId="9" fontId="11" fillId="2" borderId="12" xfId="0" applyNumberFormat="1" applyFont="1" applyFill="1" applyBorder="1"/>
    <xf numFmtId="0" fontId="4" fillId="2" borderId="12" xfId="0" applyFont="1" applyFill="1" applyBorder="1"/>
    <xf numFmtId="0" fontId="0" fillId="0" borderId="0" xfId="0" applyFont="1" applyFill="1" applyAlignment="1"/>
    <xf numFmtId="0" fontId="22"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6" borderId="0" xfId="0" applyFont="1" applyFill="1" applyAlignment="1"/>
    <xf numFmtId="0" fontId="0" fillId="0" borderId="0" xfId="0" applyFont="1" applyFill="1" applyAlignment="1">
      <alignment horizontal="left"/>
    </xf>
    <xf numFmtId="0" fontId="0" fillId="0" borderId="0" xfId="0" applyNumberFormat="1" applyFont="1" applyFill="1" applyAlignment="1"/>
    <xf numFmtId="0" fontId="0" fillId="0" borderId="0" xfId="0" applyFont="1" applyAlignment="1"/>
    <xf numFmtId="0" fontId="3" fillId="0" borderId="0" xfId="0" applyFont="1" applyAlignment="1"/>
    <xf numFmtId="0" fontId="7" fillId="0" borderId="0" xfId="0" applyFont="1" applyAlignment="1"/>
    <xf numFmtId="0" fontId="8" fillId="0" borderId="0" xfId="0" applyFont="1" applyAlignment="1"/>
    <xf numFmtId="0" fontId="0" fillId="2" borderId="0" xfId="0" applyFont="1" applyFill="1" applyAlignment="1"/>
    <xf numFmtId="0" fontId="4" fillId="0" borderId="0" xfId="0" applyFont="1" applyAlignment="1">
      <alignment wrapText="1"/>
    </xf>
    <xf numFmtId="0" fontId="3" fillId="3" borderId="0" xfId="0" applyFont="1" applyFill="1" applyAlignment="1"/>
    <xf numFmtId="0" fontId="6" fillId="0" borderId="0" xfId="0" applyFont="1" applyAlignment="1"/>
    <xf numFmtId="0" fontId="6" fillId="0" borderId="0" xfId="0" applyFont="1" applyAlignment="1">
      <alignment wrapText="1"/>
    </xf>
    <xf numFmtId="0" fontId="5" fillId="0" borderId="0" xfId="0" applyFont="1" applyAlignment="1"/>
    <xf numFmtId="0" fontId="8" fillId="2" borderId="10" xfId="0" applyFont="1" applyFill="1" applyBorder="1" applyAlignment="1">
      <alignment horizontal="left"/>
    </xf>
    <xf numFmtId="0" fontId="8" fillId="2" borderId="12" xfId="0" applyFont="1" applyFill="1" applyBorder="1" applyAlignment="1">
      <alignment horizontal="left"/>
    </xf>
    <xf numFmtId="0" fontId="8" fillId="2" borderId="11" xfId="0" applyFont="1" applyFill="1" applyBorder="1" applyAlignment="1">
      <alignment horizontal="left"/>
    </xf>
    <xf numFmtId="9" fontId="11" fillId="2" borderId="12" xfId="0" applyNumberFormat="1" applyFont="1" applyFill="1" applyBorder="1" applyAlignment="1"/>
    <xf numFmtId="0" fontId="4" fillId="2" borderId="12" xfId="0" applyFont="1" applyFill="1" applyBorder="1" applyAlignment="1"/>
    <xf numFmtId="0" fontId="0" fillId="2" borderId="12" xfId="0" applyFont="1" applyFill="1" applyBorder="1" applyAlignment="1"/>
    <xf numFmtId="0" fontId="0" fillId="2" borderId="11" xfId="0" applyFont="1" applyFill="1" applyBorder="1" applyAlignment="1"/>
    <xf numFmtId="0" fontId="11" fillId="2" borderId="12" xfId="0" applyFont="1" applyFill="1" applyBorder="1" applyAlignment="1"/>
    <xf numFmtId="0" fontId="8" fillId="2" borderId="12" xfId="0" applyFont="1" applyFill="1" applyBorder="1" applyAlignment="1">
      <alignment horizontal="left" wrapText="1"/>
    </xf>
    <xf numFmtId="0" fontId="8" fillId="2" borderId="11" xfId="0" applyFont="1" applyFill="1" applyBorder="1" applyAlignment="1">
      <alignment horizontal="left" wrapText="1"/>
    </xf>
    <xf numFmtId="0" fontId="8" fillId="2" borderId="10" xfId="0" applyFont="1" applyFill="1" applyBorder="1" applyAlignment="1">
      <alignment horizontal="left" wrapText="1"/>
    </xf>
    <xf numFmtId="0" fontId="4" fillId="0" borderId="4" xfId="0" quotePrefix="1" applyFont="1" applyBorder="1" applyAlignment="1">
      <alignment horizontal="left" wrapText="1"/>
    </xf>
    <xf numFmtId="0" fontId="0" fillId="0" borderId="0" xfId="0" applyFont="1" applyAlignment="1"/>
    <xf numFmtId="0" fontId="4" fillId="0" borderId="5" xfId="0" applyFont="1" applyBorder="1" applyAlignment="1"/>
    <xf numFmtId="0" fontId="8" fillId="2" borderId="10" xfId="0" applyFont="1" applyFill="1" applyBorder="1" applyAlignment="1">
      <alignment horizontal="left"/>
    </xf>
    <xf numFmtId="0" fontId="4" fillId="0" borderId="12" xfId="0" applyFont="1" applyBorder="1" applyAlignment="1"/>
    <xf numFmtId="0" fontId="4" fillId="0" borderId="11" xfId="0" applyFont="1" applyBorder="1" applyAlignment="1"/>
    <xf numFmtId="0" fontId="13" fillId="6" borderId="0" xfId="0" applyFont="1" applyFill="1" applyAlignment="1">
      <alignment horizontal="center" vertical="center" readingOrder="1"/>
    </xf>
    <xf numFmtId="0" fontId="8" fillId="2" borderId="10" xfId="0" applyFont="1" applyFill="1" applyBorder="1" applyAlignment="1">
      <alignment horizontal="left" wrapText="1"/>
    </xf>
    <xf numFmtId="0" fontId="8" fillId="2" borderId="10" xfId="0" applyFont="1" applyFill="1" applyBorder="1" applyAlignment="1"/>
    <xf numFmtId="0" fontId="0" fillId="2" borderId="12" xfId="0" applyFont="1" applyFill="1" applyBorder="1" applyAlignment="1"/>
    <xf numFmtId="0" fontId="7" fillId="0" borderId="0" xfId="0" applyFont="1" applyAlignment="1"/>
    <xf numFmtId="0" fontId="0" fillId="2" borderId="10" xfId="0" applyFont="1" applyFill="1" applyBorder="1" applyAlignment="1"/>
    <xf numFmtId="0" fontId="0" fillId="2" borderId="15" xfId="0" applyFont="1" applyFill="1" applyBorder="1" applyAlignment="1"/>
    <xf numFmtId="0" fontId="4" fillId="0" borderId="15" xfId="0" applyFont="1" applyBorder="1" applyAlignment="1"/>
    <xf numFmtId="0" fontId="4" fillId="0" borderId="16" xfId="0" applyFont="1" applyBorder="1" applyAlignment="1"/>
    <xf numFmtId="0" fontId="4" fillId="0" borderId="13" xfId="0" applyFont="1" applyBorder="1" applyAlignment="1"/>
    <xf numFmtId="0" fontId="4" fillId="0" borderId="14" xfId="0" applyFont="1" applyBorder="1" applyAlignment="1"/>
    <xf numFmtId="0" fontId="3" fillId="0" borderId="0" xfId="0" applyFont="1" applyAlignment="1"/>
    <xf numFmtId="0" fontId="8" fillId="0" borderId="0" xfId="0" applyFont="1" applyAlignment="1"/>
    <xf numFmtId="0" fontId="0" fillId="2" borderId="0" xfId="0" applyFont="1" applyFill="1" applyAlignment="1"/>
    <xf numFmtId="0" fontId="0" fillId="2" borderId="13" xfId="0" applyFont="1" applyFill="1" applyBorder="1" applyAlignment="1">
      <alignment wrapText="1"/>
    </xf>
    <xf numFmtId="0" fontId="12" fillId="2" borderId="13" xfId="0" applyFont="1" applyFill="1" applyBorder="1" applyAlignment="1">
      <alignment vertical="center" wrapText="1"/>
    </xf>
    <xf numFmtId="0" fontId="8" fillId="2" borderId="10" xfId="0" applyFont="1" applyFill="1" applyBorder="1" applyAlignment="1">
      <alignment wrapText="1"/>
    </xf>
    <xf numFmtId="0" fontId="0" fillId="2" borderId="10" xfId="0" applyFont="1" applyFill="1" applyBorder="1" applyAlignment="1">
      <alignment wrapText="1"/>
    </xf>
    <xf numFmtId="0" fontId="0" fillId="0" borderId="0" xfId="0" applyFont="1" applyAlignment="1">
      <alignment vertical="top"/>
    </xf>
    <xf numFmtId="0" fontId="21" fillId="0" borderId="17" xfId="1" applyBorder="1" applyAlignment="1">
      <alignment vertical="top" wrapText="1"/>
    </xf>
    <xf numFmtId="0" fontId="4" fillId="0" borderId="17" xfId="0" applyFont="1" applyBorder="1" applyAlignment="1">
      <alignment vertical="top" wrapText="1"/>
    </xf>
    <xf numFmtId="0" fontId="4" fillId="0" borderId="17" xfId="0" applyFont="1" applyBorder="1" applyAlignment="1">
      <alignment vertical="top"/>
    </xf>
    <xf numFmtId="0" fontId="0" fillId="0" borderId="17" xfId="0" applyFill="1" applyBorder="1" applyAlignment="1">
      <alignment vertical="top"/>
    </xf>
    <xf numFmtId="0" fontId="0" fillId="0" borderId="17" xfId="0" applyFont="1" applyFill="1" applyBorder="1" applyAlignment="1">
      <alignment vertical="top"/>
    </xf>
    <xf numFmtId="0" fontId="0" fillId="0" borderId="0" xfId="0" applyFont="1" applyAlignment="1">
      <alignment vertical="top" wrapText="1"/>
    </xf>
    <xf numFmtId="0" fontId="0" fillId="0" borderId="0" xfId="0" applyFont="1" applyFill="1" applyAlignment="1">
      <alignment vertical="top"/>
    </xf>
    <xf numFmtId="0" fontId="13" fillId="0" borderId="17" xfId="0" applyFont="1" applyFill="1" applyBorder="1" applyAlignment="1">
      <alignment horizontal="left" wrapText="1"/>
    </xf>
    <xf numFmtId="0" fontId="13" fillId="0" borderId="17" xfId="0" applyFont="1" applyBorder="1" applyAlignment="1">
      <alignment horizontal="left" wrapText="1"/>
    </xf>
    <xf numFmtId="0" fontId="13" fillId="4" borderId="17" xfId="0" applyFont="1" applyFill="1" applyBorder="1" applyAlignment="1">
      <alignment horizontal="center" wrapText="1"/>
    </xf>
    <xf numFmtId="0" fontId="24" fillId="0" borderId="0" xfId="0" applyFont="1" applyAlignment="1"/>
    <xf numFmtId="0" fontId="0" fillId="0" borderId="17" xfId="0" applyFont="1" applyBorder="1" applyAlignment="1">
      <alignment vertical="top" wrapText="1"/>
    </xf>
  </cellXfs>
  <cellStyles count="2">
    <cellStyle name="Hyperlink" xfId="1" builtinId="8"/>
    <cellStyle name="Normal" xfId="0" builtinId="0"/>
  </cellStyles>
  <dxfs count="103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bgColor auto="1"/>
        </patternFill>
      </fill>
    </dxf>
    <dxf>
      <fill>
        <patternFill patternType="solid">
          <bgColor theme="0"/>
        </patternFill>
      </fill>
    </dxf>
    <dxf>
      <fill>
        <patternFill patternType="solid">
          <bgColor theme="0"/>
        </patternFill>
      </fill>
    </dxf>
    <dxf>
      <fill>
        <patternFill patternType="solid">
          <bgColor theme="0"/>
        </patternFill>
      </fill>
    </dxf>
    <dxf>
      <font>
        <color theme="0"/>
      </font>
    </dxf>
    <dxf>
      <font>
        <color theme="0"/>
      </font>
    </dxf>
    <dxf>
      <font>
        <color rgb="FFA61C00"/>
      </font>
      <fill>
        <patternFill patternType="solid">
          <fgColor rgb="FFA61C00"/>
          <bgColor rgb="FFA61C00"/>
        </patternFill>
      </fill>
    </dxf>
    <dxf>
      <font>
        <color rgb="FF6AA84F"/>
      </font>
      <fill>
        <patternFill patternType="solid">
          <fgColor rgb="FF6AA84F"/>
          <bgColor rgb="FF6AA84F"/>
        </patternFill>
      </fill>
    </dxf>
    <dxf>
      <font>
        <color rgb="FFF1C232"/>
      </font>
      <fill>
        <patternFill patternType="solid">
          <fgColor rgb="FFF1C232"/>
          <bgColor rgb="FFF1C232"/>
        </patternFill>
      </fill>
    </dxf>
    <dxf>
      <font>
        <color rgb="FFA61C00"/>
      </font>
      <fill>
        <patternFill patternType="solid">
          <fgColor rgb="FFA61C00"/>
          <bgColor rgb="FFA61C00"/>
        </patternFill>
      </fill>
    </dxf>
    <dxf>
      <font>
        <color rgb="FF6AA84F"/>
      </font>
      <fill>
        <patternFill patternType="solid">
          <fgColor rgb="FF6AA84F"/>
          <bgColor rgb="FF6AA84F"/>
        </patternFill>
      </fill>
    </dxf>
    <dxf>
      <font>
        <color rgb="FFF1C232"/>
      </font>
      <fill>
        <patternFill patternType="solid">
          <fgColor rgb="FFF1C232"/>
          <bgColor rgb="FFF1C232"/>
        </patternFill>
      </fill>
    </dxf>
    <dxf>
      <font>
        <color rgb="FFA61C00"/>
      </font>
      <fill>
        <patternFill patternType="solid">
          <fgColor rgb="FFA61C00"/>
          <bgColor rgb="FFA61C00"/>
        </patternFill>
      </fill>
    </dxf>
    <dxf>
      <font>
        <color rgb="FF6AA84F"/>
      </font>
      <fill>
        <patternFill patternType="solid">
          <fgColor rgb="FF6AA84F"/>
          <bgColor rgb="FF6AA84F"/>
        </patternFill>
      </fill>
    </dxf>
    <dxf>
      <font>
        <color rgb="FFF1C232"/>
      </font>
      <fill>
        <patternFill patternType="solid">
          <fgColor rgb="FFF1C232"/>
          <bgColor rgb="FFF1C232"/>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pivotCacheDefinition" Target="pivotCache/pivotCacheDefinition2.xml"/><Relationship Id="rId98"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[Research_Needs_Preliminary_Summary.xlsx]Idea Summary!PivotTable1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Research</a:t>
            </a:r>
            <a:r>
              <a:rPr lang="en-US" baseline="0"/>
              <a:t> Needs by Category</a:t>
            </a:r>
            <a:endParaRPr lang="en-US"/>
          </a:p>
        </c:rich>
      </c:tx>
      <c:layout>
        <c:manualLayout>
          <c:xMode val="edge"/>
          <c:yMode val="edge"/>
          <c:x val="0.34790192737101883"/>
          <c:y val="3.70014462477904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'Idea Summary'!$C$25</c:f>
              <c:strCache>
                <c:ptCount val="1"/>
                <c:pt idx="0">
                  <c:v>Total</c:v>
                </c:pt>
              </c:strCache>
            </c:strRef>
          </c:tx>
          <c:spPr>
            <a:solidFill>
              <a:schemeClr val="accent1"/>
            </a:solidFill>
            <a:ln>
              <a:noFill/>
            </a:ln>
            <a:effectLst/>
          </c:spPr>
          <c:invertIfNegative val="0"/>
          <c:cat>
            <c:strRef>
              <c:f>'Idea Summary'!$B$26:$B$34</c:f>
              <c:strCache>
                <c:ptCount val="8"/>
                <c:pt idx="0">
                  <c:v>Energy Flexible Load Assets</c:v>
                </c:pt>
                <c:pt idx="1">
                  <c:v>DER Aggregation</c:v>
                </c:pt>
                <c:pt idx="2">
                  <c:v>Distribution Grid Management</c:v>
                </c:pt>
                <c:pt idx="3">
                  <c:v>VGI</c:v>
                </c:pt>
                <c:pt idx="4">
                  <c:v>Reliability / Resiliency</c:v>
                </c:pt>
                <c:pt idx="5">
                  <c:v>Communications</c:v>
                </c:pt>
                <c:pt idx="6">
                  <c:v>Energy Storage</c:v>
                </c:pt>
                <c:pt idx="7">
                  <c:v>Smart Inverter</c:v>
                </c:pt>
              </c:strCache>
            </c:strRef>
          </c:cat>
          <c:val>
            <c:numRef>
              <c:f>'Idea Summary'!$C$26:$C$34</c:f>
              <c:numCache>
                <c:formatCode>General</c:formatCode>
                <c:ptCount val="8"/>
                <c:pt idx="0">
                  <c:v>17</c:v>
                </c:pt>
                <c:pt idx="1">
                  <c:v>15</c:v>
                </c:pt>
                <c:pt idx="2">
                  <c:v>15</c:v>
                </c:pt>
                <c:pt idx="3">
                  <c:v>13</c:v>
                </c:pt>
                <c:pt idx="4">
                  <c:v>11</c:v>
                </c:pt>
                <c:pt idx="5">
                  <c:v>4</c:v>
                </c:pt>
                <c:pt idx="6">
                  <c:v>4</c:v>
                </c:pt>
                <c:pt idx="7">
                  <c:v>1</c:v>
                </c:pt>
              </c:numCache>
            </c:numRef>
          </c:val>
          <c:extLst>
            <c:ext xmlns:c16="http://schemas.microsoft.com/office/drawing/2014/chart" uri="{C3380CC4-5D6E-409C-BE32-E72D297353CC}">
              <c16:uniqueId val="{00000000-8D46-431A-B9E7-9466FEBD46AD}"/>
            </c:ext>
          </c:extLst>
        </c:ser>
        <c:dLbls>
          <c:showLegendKey val="0"/>
          <c:showVal val="0"/>
          <c:showCatName val="0"/>
          <c:showSerName val="0"/>
          <c:showPercent val="0"/>
          <c:showBubbleSize val="0"/>
        </c:dLbls>
        <c:gapWidth val="219"/>
        <c:overlap val="-27"/>
        <c:axId val="522937711"/>
        <c:axId val="547061679"/>
      </c:barChart>
      <c:catAx>
        <c:axId val="5229377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7061679"/>
        <c:crosses val="autoZero"/>
        <c:auto val="1"/>
        <c:lblAlgn val="ctr"/>
        <c:lblOffset val="100"/>
        <c:noMultiLvlLbl val="0"/>
      </c:catAx>
      <c:valAx>
        <c:axId val="5470616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2937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127907</xdr:rowOff>
    </xdr:from>
    <xdr:to>
      <xdr:col>6</xdr:col>
      <xdr:colOff>1272721</xdr:colOff>
      <xdr:row>22</xdr:row>
      <xdr:rowOff>61232</xdr:rowOff>
    </xdr:to>
    <xdr:graphicFrame macro="">
      <xdr:nvGraphicFramePr>
        <xdr:cNvPr id="2" name="Chart 1">
          <a:extLst>
            <a:ext uri="{FF2B5EF4-FFF2-40B4-BE49-F238E27FC236}">
              <a16:creationId xmlns:a16="http://schemas.microsoft.com/office/drawing/2014/main" id="{CA4BD704-907A-44FF-B6B0-A9049E4375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Vania Fong" refreshedDate="43698.617790046294" createdVersion="6" refreshedVersion="6" minRefreshableVersion="3" recordCount="83">
  <cacheSource type="worksheet">
    <worksheetSource ref="A1:N84" sheet="Index &gt;&gt;&gt;&gt;&gt;&gt;"/>
  </cacheSource>
  <cacheFields count="14">
    <cacheField name="Research Need" numFmtId="0">
      <sharedItems containsBlank="1"/>
    </cacheField>
    <cacheField name="Brief Description of proposed research" numFmtId="0">
      <sharedItems containsBlank="1" longText="1"/>
    </cacheField>
    <cacheField name="EPIC Investment Area" numFmtId="0">
      <sharedItems containsMixedTypes="1" containsNumber="1" containsInteger="1" minValue="0" maxValue="0"/>
    </cacheField>
    <cacheField name="Policy Goals Addressed" numFmtId="0">
      <sharedItems containsMixedTypes="1" containsNumber="1" containsInteger="1" minValue="0" maxValue="0" longText="1"/>
    </cacheField>
    <cacheField name="Barriers Resolved" numFmtId="0">
      <sharedItems containsMixedTypes="1" containsNumber="1" containsInteger="1" minValue="0" maxValue="0" longText="1"/>
    </cacheField>
    <cacheField name="Metrics Impacted" numFmtId="0">
      <sharedItems containsMixedTypes="1" containsNumber="1" containsInteger="1" minValue="0" maxValue="0" longText="1"/>
    </cacheField>
    <cacheField name="Benefit to Ratepayers" numFmtId="0">
      <sharedItems containsMixedTypes="1" containsNumber="1" containsInteger="1" minValue="0" maxValue="0" longText="1"/>
    </cacheField>
    <cacheField name="Level of Effort" numFmtId="0">
      <sharedItems containsMixedTypes="1" containsNumber="1" containsInteger="1" minValue="0" maxValue="0" longText="1"/>
    </cacheField>
    <cacheField name="Go/Watch/No" numFmtId="0">
      <sharedItems containsSemiMixedTypes="0" containsString="0" containsNumber="1" containsInteger="1" minValue="-1" maxValue="1"/>
    </cacheField>
    <cacheField name="Category" numFmtId="0">
      <sharedItems count="8">
        <s v="Energy Flexible Load Assets"/>
        <s v="Communications"/>
        <s v="DER Aggregation"/>
        <s v="Reliability / Resiliency"/>
        <s v="VGI"/>
        <s v="Energy Storage"/>
        <s v="Smart Inverter"/>
        <s v="Distribution Grid Management"/>
      </sharedItems>
    </cacheField>
    <cacheField name="Appropriate for Roadmap?" numFmtId="0">
      <sharedItems containsSemiMixedTypes="0" containsString="0" containsNumber="1" containsInteger="1" minValue="-1" maxValue="1"/>
    </cacheField>
    <cacheField name="Commercial Status?" numFmtId="0">
      <sharedItems containsSemiMixedTypes="0" containsString="0" containsNumber="1" containsInteger="1" minValue="-1" maxValue="1"/>
    </cacheField>
    <cacheField name="Existing Activity?" numFmtId="0">
      <sharedItems containsSemiMixedTypes="0" containsString="0" containsNumber="1" containsInteger="1" minValue="-1" maxValue="1"/>
    </cacheField>
    <cacheField name="Covered Elsewhere?"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ames Hansell" refreshedDate="43721.580607870368" createdVersion="6" refreshedVersion="6" minRefreshableVersion="3" recordCount="83">
  <cacheSource type="worksheet">
    <worksheetSource ref="A1:Q84" sheet="Index &gt;&gt;&gt;&gt;&gt;&gt;"/>
  </cacheSource>
  <cacheFields count="17">
    <cacheField name="Research Need" numFmtId="0">
      <sharedItems containsBlank="1"/>
    </cacheField>
    <cacheField name="Brief Description of Proposed Research" numFmtId="0">
      <sharedItems containsBlank="1" longText="1"/>
    </cacheField>
    <cacheField name="EPIC Investment Area" numFmtId="0">
      <sharedItems containsMixedTypes="1" containsNumber="1" containsInteger="1" minValue="0" maxValue="0"/>
    </cacheField>
    <cacheField name="Policy Goals Addressed" numFmtId="0">
      <sharedItems longText="1"/>
    </cacheField>
    <cacheField name="Barriers Resolved" numFmtId="0">
      <sharedItems containsMixedTypes="1" containsNumber="1" containsInteger="1" minValue="0" maxValue="0" longText="1"/>
    </cacheField>
    <cacheField name="Metrics Impacted" numFmtId="0">
      <sharedItems longText="1"/>
    </cacheField>
    <cacheField name="Benefit to Ratepayers" numFmtId="0">
      <sharedItems containsMixedTypes="1" containsNumber="1" containsInteger="1" minValue="0" maxValue="0" longText="1"/>
    </cacheField>
    <cacheField name="Level of Effort" numFmtId="0">
      <sharedItems containsMixedTypes="1" containsNumber="1" containsInteger="1" minValue="0" maxValue="0" longText="1"/>
    </cacheField>
    <cacheField name="Go/Watch/No" numFmtId="0">
      <sharedItems containsSemiMixedTypes="0" containsString="0" containsNumber="1" containsInteger="1" minValue="-1" maxValue="1" count="3">
        <n v="1"/>
        <n v="0"/>
        <n v="-1"/>
      </sharedItems>
    </cacheField>
    <cacheField name="Category" numFmtId="0">
      <sharedItems/>
    </cacheField>
    <cacheField name="Appropriate for Roadmap?" numFmtId="0">
      <sharedItems containsSemiMixedTypes="0" containsString="0" containsNumber="1" containsInteger="1" minValue="-1" maxValue="1"/>
    </cacheField>
    <cacheField name="Commercial Status?" numFmtId="0">
      <sharedItems containsSemiMixedTypes="0" containsString="0" containsNumber="1" containsInteger="1" minValue="-1" maxValue="1"/>
    </cacheField>
    <cacheField name="Existing Activity?" numFmtId="0">
      <sharedItems containsSemiMixedTypes="0" containsString="0" containsNumber="1" containsInteger="1" minValue="-1" maxValue="1"/>
    </cacheField>
    <cacheField name="Covered Elsewhere?" numFmtId="0">
      <sharedItems containsSemiMixedTypes="0" containsString="0" containsNumber="1" containsInteger="1" minValue="-1" maxValue="1"/>
    </cacheField>
    <cacheField name="Notes:" numFmtId="0">
      <sharedItems containsBlank="1"/>
    </cacheField>
    <cacheField name="Topic Name" numFmtId="0">
      <sharedItems/>
    </cacheField>
    <cacheField name="SheetNam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
  <r>
    <s v="Auto DR New Cost"/>
    <s v="Management of building loads represents a significant portion of California’s potential carbon reduction potential. Many of the new distributed resources exist behind the meter and there are significant technical opportunities to use building assets and automation to support and increase the efficiency of grid operations. Additionally, as the electric grid shifts to a more significant penetration of non-dispatchable resources, the burden of balancing supply and demand falls increasingly on flexible resources like batteries and responsive loads._x000a__x000a_An especially attractive opportunity in demand response is integrating automated demand response technologies into new building projects. Some of the most pressing unknown future quantities in grid management are the integration of automated demand response and the associated costs for new buildings. By seeking to characterize general costs for different levels of automation in new buildings there will be a great advantage to driving the deployment of automated demand response. _x000a__x000a_Developing a generalized cost characterization will facilitate understanding the cost-benefit analysis that goes into the deployment of new DR technology. With this understanding there will also be opportunities to identify and deploy financing tools for new construction, providing a deeper pool of demand response resources to the grid."/>
    <s v="Technology Demonstration and Deployment"/>
    <s v="FERC Order 745 (2011): Necessary to outline cost to develop cost-effectiveness bids;Other?:;"/>
    <s v="Uncertain value to customer: Characterizing the cost of automation in new buildings helps to begin to frame cost-benefit analysis for customers;Lack of available financing: Developing a cost model is a vital step to identifying existing financing tools that could be appropriated for use as a part of the solution set;"/>
    <s v="Uncertain value to customer: Characterizing the cost of automation in new buildings helps to begin to frame cost-benefit analysis for customers;Lack of available financing: Developing a cost model is a vital step to identifying existing financing tools that could be appropriated for use as a part of the solution set;;Number of connected devices: Outlining cost factors may increase the appeal of DR automation in new buildings;"/>
    <s v="1E: Peak load reduction by moving space or water heating off peak through automatic DR"/>
    <n v="0"/>
    <n v="1"/>
    <x v="0"/>
    <n v="1"/>
    <n v="1"/>
    <n v="1"/>
    <n v="1"/>
  </r>
  <r>
    <s v="Secure Communications for DERs"/>
    <s v="Secure communications for realtime grid services; develop links between physical grid interconnect and logical identity and demonstrate secure communications; The organization responsible for the interconnect is the trusted third party for identity control. Use off-the-shelf software tools to build a website to register multi DERs run by a trusted third party (e.g. IOU) Site will offer status and enable control. Project will demonstrate security, privacy, scalability."/>
    <s v="Technology Demonstration and Deployment"/>
    <s v="SB 100"/>
    <s v="Trust issues are resolved by using standard trust relationship to deliver trust;Uncertainty - grid operators need additional confidence that communications with new;"/>
    <s v="Trust issues are resolved by using standard trust relationship to deliver trust;Uncertainty - grid operators need additional confidence that communications with new;;;"/>
    <s v="1g, 2g,"/>
    <n v="0"/>
    <n v="1"/>
    <x v="1"/>
    <n v="1"/>
    <n v="1"/>
    <n v="1"/>
    <n v="1"/>
  </r>
  <r>
    <s v="Assess Flexibility of Coordinated Customer DER"/>
    <s v="Cost effective cofiguration and optimization of DERs for flexible loads especially for DACs. What combination of customer DERs (storage, smart appliances, PV and smart inverter) provides what kind of load flexibility at what cost?  Determine customer response and elasticity ; likelihood of dispatch response. Investigate the customer adoption side, particularly with low income customers who need to install smart devices. Study the locational availability of third-party or customer owned DERs at the time horizons required to participate in distribution planning processes."/>
    <s v="Applied Research and Development"/>
    <s v="SB100: Replace peaker plants;Support DAC"/>
    <s v="Uncertainty of flex load ; optimization;Education cost reduction by looking towards list of possible DER configurations;Valuation ; identify value of load flexibility vs. cost of implementation"/>
    <s v="Uncertainty of flex load ; optimization;Education cost reduction by looking towards list of possible DER configurations;Valuation ; identify value of load flexibility vs. cost of implementation;Load flexibility (% of peak, kW);Load imbalance"/>
    <s v="1a, 1b, 1g, 2d, 2f, 3a, 4b,"/>
    <n v="0"/>
    <n v="1"/>
    <x v="2"/>
    <n v="1"/>
    <n v="1"/>
    <n v="1"/>
    <n v="1"/>
  </r>
  <r>
    <s v="Heat Pump / Electification Asset Controls"/>
    <s v="The building decarbonization effort in California will bring on a bunch of new heat pumps replacing natural gas heating. This will remove emissions, but further emissions reductions and rewable integration can be realized by enabling sophisiticated grid-informed smart controls. This project would deploy and demonstrate smart controls in heat pumps for emissions reductions."/>
    <s v="Technology Demonstration and Deployment"/>
    <s v="AB3232;SB 100"/>
    <s v="Deployment of heat pumps that are smart but resource goes unused"/>
    <s v="Deployment of heat pumps that are smart but resource goes unused;CO2 and pollutant reductions;Lower systems costs"/>
    <s v="1g, 2f, 3a, 3b"/>
    <s v="~1-3 years, $500k - $1.5m"/>
    <n v="1"/>
    <x v="0"/>
    <n v="1"/>
    <n v="1"/>
    <n v="1"/>
    <n v="1"/>
  </r>
  <r>
    <s v="Coordinate Water Heater Design and Controls with Grid"/>
    <s v="Current plumbing system design with recirculation pumps cause heat pump water heaters (HPWH) to operate in a very low efficiency mode, if the system is not designed correctly. The recirculation loop in a larger buildign results in enough heat loss that the HPWH will frequently cycle on to heat the reservoir a relatively small amount, which results in a COP (coefficient of performance) well below the nameplate expectation. Proper design requires at least two hot water reservoirs and some other changes to the system. How do we optimize the HPWH system to achieve:_x000a_1) Fast Hot Water delivery with minimal water waste_x000a_2) Optimal HPWH COP_x000a_3) Maximum DER/DR value_x000a_4) Optimal cost"/>
    <s v="Applie Research and Development"/>
    <s v="AB 3232: Building decarbonization;SB 100: RPS and renewable integration"/>
    <s v="Lack of electric system load flexibility;Electrification of water heating in multifamily, hotel and highrise buildings;Enable DR capable electric water heating"/>
    <s v="Lack of electric system load flexibility;Electrification of water heating in multifamily, hotel and highrise buildings;Enable DR capable electric water heating;Improved efficiency in water heating;"/>
    <s v="1e, 1g, 1h, 2f"/>
    <s v="Test bed plumbing system, testing software works with industry."/>
    <n v="1"/>
    <x v="0"/>
    <n v="1"/>
    <n v="1"/>
    <n v="1"/>
    <n v="1"/>
  </r>
  <r>
    <s v="Evaluate Impact of DR on Market Decisions"/>
    <s v="Evaluate the impact of utility rate based DR programs on wholesale market dispatch decisions and how that translates into supply-side DR impacts. Evaluate costs and of load modifying vs. supply side DR activites, correcting for the input of load modifying programs on supply side decisions. Compare effectiveness of market-integrated vs non integrated programs. Compare auto-DR with events like Flex events. Review historical data, compare DR events outside of market dispatch against CAISO PDR calls for impact on rest of the dispatch order."/>
    <s v="Market Facilitation"/>
    <s v="Avoiding renewable curtailment"/>
    <s v="Demand response program design;Market accessibility;"/>
    <s v="Demand response program design;Market accessibility;;Effectiveness in reducing costs to net load;Customer enrollment (number of customers, amount of load)"/>
    <s v="1c, 1h"/>
    <s v="1 year of research (market analysis)"/>
    <n v="1"/>
    <x v="0"/>
    <n v="1"/>
    <n v="1"/>
    <n v="1"/>
    <n v="1"/>
  </r>
  <r>
    <s v="NEC-Approved HEMS to Reduce Upgrade Costs"/>
    <s v="Home energy management system to provide demand management to enable building electrification for panel constrained customers without upgrading the panel; complying with National Electrical Code. Demonstrate effectiveness of micro peak load reduction to enable potential improvement to electric code."/>
    <s v="Technology Demonstration and Deployment"/>
    <s v="AB3232: Building Decarbonization via electrification of residential customers end uses;"/>
    <s v="NEC: NEC doesnt allow for connection of more load than rated;Cost: cost of panel upgrades (and grid infrastructure upgrades)"/>
    <s v="NEC: NEC doesnt allow for connection of more load than rated;Cost: cost of panel upgrades (and grid infrastructure upgrades);cost: Lowered by removing need for panel upgrades (~$2500) and additional grid service (up to ~$7500);uptake of electrification : Increased by removing barrier (cost) for panel constrained customers"/>
    <s v="1h, 2b, 5a"/>
    <s v="Depends on whether a market ready product exists for demnonstration already or would need to be developed. 18-36 months, $350k-1.5m"/>
    <n v="1"/>
    <x v="0"/>
    <n v="1"/>
    <n v="1"/>
    <n v="1"/>
    <n v="1"/>
  </r>
  <r>
    <s v="Fencing for PV Resiliency"/>
    <s v="Evaluate different types of perimeter fencing around solar arrays to prevent fire encroachment, calm winds, and to prevent dust/sand dunes."/>
    <s v="Technology Demonstration and Deployment"/>
    <s v="Wildfire risk mitigation;(Developing rulemaking on microgrids);"/>
    <s v="Provide reliable power;Provide resilient power;"/>
    <s v="Provide reliable power;Provide resilient power;;;"/>
    <s v="1b, 2a, 2c, 2e, 2g, 4a, 4c, 4g"/>
    <s v="2 year effort in range of $500k-1m - R&amp;D focused"/>
    <n v="1"/>
    <x v="3"/>
    <n v="1"/>
    <n v="1"/>
    <n v="1"/>
    <n v="1"/>
  </r>
  <r>
    <s v="PV Resilient Racking"/>
    <s v="Create Industrial Prize to California companies and entrepreneurs that creates low cost but robust racking system to resist snow, high wind and seismic waves."/>
    <s v="Technology Demonstration and Deployment"/>
    <s v="Resiliency;California Cleantech Sector Development;"/>
    <s v="Cost of DERs"/>
    <s v="Cost of DERs;increase state manufactured products;Increase hardware resilience to natural disasters"/>
    <n v="0"/>
    <s v="Provide $1-2m prize with ~$250-500k to administrative prize and develop parameters."/>
    <n v="1"/>
    <x v="3"/>
    <n v="1"/>
    <n v="1"/>
    <n v="1"/>
    <n v="1"/>
  </r>
  <r>
    <s v="Valuing Resilience for Microgrids"/>
    <s v="How do we build on LBNL research in monetizing resilience in hotels to provide guidance on how much to incentivize storage/ microgrids in certain needed area (in event there is no market for &quot;resilience&quot;)? What is the market for reliability services? What would the impacts to levels of carbon intensive back up generation under different levels of reduction to system reliability? Further survey of the impacts of power system reliabilty decisions on the elderly, disadvantaged, or medical condition customers."/>
    <s v="Market Facilitation"/>
    <s v="Wildfire risk mitigation;Resiliency needs for the disadvantaged, elderly, and those with medical conditions are provided for;"/>
    <s v="High cost of technology"/>
    <s v="High cost of technology;Information available to make decisions regarding resiliency and reliability;"/>
    <s v="1a, 1c, 1e, 1g, 2a, 2f, 2g, 3a, 4a, 4c,;Makes important technologies more accessible, scales inccentives to areas of need;"/>
    <s v="Short-term, level of funding (?) $1-2m (or cheaper?)"/>
    <n v="1"/>
    <x v="3"/>
    <n v="1"/>
    <n v="1"/>
    <n v="1"/>
    <n v="1"/>
  </r>
  <r>
    <s v="Systems Integration for Power Outage Life Safety"/>
    <s v="Small battery backups systems for wildfires (and other power outages) to operate garage doors, phone, internet ,safety lighting, and other life saftey devices. Pilot study is need to demonstrate a system that connects these devices, &quot;estimates&quot; required battery capacity etc. possibly integrates with existing PV or adds a small PV sytem and includes USB DC power distribution. Research can also be done into load prioritization technology that would allow critical loads to be powered much longer for the same solar + storage capacity, or allow critical loads to be powered with reduced solar + storage capacity."/>
    <s v="Technology Demonstration and Deployment / Applied R&amp;D"/>
    <s v="Improving resiliency of ratepayer homes, reducing health and safety impacts of wildfires and other power interruptions. Allows more shelter-in-place"/>
    <s v="Prototype systems do not exist and have not been demonstrated"/>
    <s v="Prototype systems do not exist and have not been demonstrated;;"/>
    <s v="4c, 4g"/>
    <s v="12-24 months, $250k-500k. Would need to get co-funding for equipment manufacturers"/>
    <n v="1"/>
    <x v="3"/>
    <n v="1"/>
    <n v="1"/>
    <n v="1"/>
    <n v="1"/>
  </r>
  <r>
    <s v="DER Controls to Minimize Integration Costs"/>
    <s v="Instead of installing new conductors or operating system devices, explore ways on-site controls can be implemented to avoid upgrades. Identify ways to use on-site controller to curtail production based on specific identified problems. Investigate small changes to DER operation and controls that alleviate integration costs. 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
    <s v="Technology Demonstration and Deployment"/>
    <s v="SB 100"/>
    <s v="High cost of interconnection;Long timelines associated with interconnecting DER;"/>
    <s v="High cost of interconnection;Long timelines associated with interconnecting DER;;Reduces timeline for DER interconnections by 12-18 months;Increases rate of DER upgrades in support of SB100"/>
    <s v="1a,1b,1c,1i,2a,2b;Reduce overall upgrade costs. Increase renewable energy integration, increase participation in DER adoption;"/>
    <s v="Pilot programs - $250,000 per project. Timeline 6-12 months. Include path to wide scale implementation."/>
    <n v="1"/>
    <x v="2"/>
    <n v="1"/>
    <n v="1"/>
    <n v="1"/>
    <n v="1"/>
  </r>
  <r>
    <s v="DER Recycling"/>
    <s v="Not enough research exists on the end of life of different DER technologies. Recycling seems infeasible, with a major barrier as the lack of standardization in battery technology. Different alloys, different solutions, etc. What sort of regulation would facilitate recycling in the future? What technology is needed to profitably recycle Lithium ion batteries?"/>
    <s v="Research and Development"/>
    <n v="0"/>
    <s v="Lack of standardization in batteries;Lack of cost-effective means of recycling;"/>
    <s v="Lack of standardization in batteries;Lack of cost-effective means of recycling;;;"/>
    <s v="2e, 4c, 5a, 4g"/>
    <n v="0"/>
    <n v="1"/>
    <x v="2"/>
    <n v="1"/>
    <n v="1"/>
    <n v="1"/>
    <n v="1"/>
  </r>
  <r>
    <s v="V2Bus for Resiliency"/>
    <s v="Leverarge Vehicle energy storage to power community / resiliency centers during outages / Public Safety Power Shutoff (PSPS) events. Focus on technical demo of equipment required to island / V2B (and maybe grid services in non-event)"/>
    <s v="TD&amp;D"/>
    <s v="GHG Reduction;Wildfire risk/impact mitigation;"/>
    <s v="Cost (of resource for resiliency vs. day-to-day needs);Technology availability;"/>
    <s v="Cost (of resource for resiliency vs. day-to-day needs);Technology availability;;;"/>
    <s v="3a, 4g"/>
    <s v="Low to Mid - V2G/B capabilities not far off , islanding would add new pieces"/>
    <n v="1"/>
    <x v="4"/>
    <n v="1"/>
    <n v="1"/>
    <n v="1"/>
    <n v="1"/>
  </r>
  <r>
    <s v="Thermal Storage into Wholesale Markets"/>
    <s v="Demonstrate that aggregated thermal (pre-cooling) storage can respond to wholesale market signals to provide ramp and ancillary services in the same way as interconnected resources"/>
    <s v="Technology Deployment and Demonstration"/>
    <s v="DR Targets (CPUC)"/>
    <s v="Market Integration of DER | Submetering | Retail rate alignment (mitigation);Reliabile Controls and Communication;Customer Engagement and Participation"/>
    <s v="Market Integration of DER | Submetering | Retail rate alignment (mitigation);Reliabile Controls and Communication;Customer Engagement and Participation;Communication capability enabled;Customers engaged | Range on technological capabilities"/>
    <s v="1b,1d,1i,1h,4a,4f"/>
    <s v="Medium - 12 months to aggregate, 6 months to enable systems, 12 months to test_x000a_Needs: ISO Ops, Aggregator, Communications Provider"/>
    <n v="1"/>
    <x v="5"/>
    <n v="1"/>
    <n v="1"/>
    <n v="1"/>
    <n v="1"/>
  </r>
  <r>
    <s v="EV Load Management Evaluation"/>
    <s v="EV load management systems evaluation_x000a_- Survey existing systems (those already installed)_x000a_- Standardized data collection for new systems._x000a_Several companies offer EV load management systems and different systems rely on different architectures for how load control is implemented and allocated between vehicles. Performance evaluation would be valuable."/>
    <s v="Technology Demonstration and Deployment"/>
    <s v="EV Charging;IDSM;"/>
    <s v="Providing sufficient electrical capacity for EV charging - increasingly challenging as EV sales rates have hit 25% in some regions. Some jurisdictions are moving to providing an EV charging space for every new multifamily unit. Is the capacity there?"/>
    <s v="Providing sufficient electrical capacity for EV charging - increasingly challenging as EV sales rates have hit 25% in some regions. Some jurisdictions are moving to providing an EV charging space for every new multifamily unit. Is the capacity there?;;"/>
    <s v="2d,2f,3a,4b,5a;Many stakeholders would benefit from an evaluation of load management systems performance in the field, such as surveys of already installed systems (which can be done now) and for including standardized data collection in some grant funded future installations.;"/>
    <s v="Timeline - per above, can survey already installed EV load management systems now with a need for seed money to start._x000a_Future - Standardized data collection of future installations - More expensive for longer term solution."/>
    <n v="1"/>
    <x v="4"/>
    <n v="1"/>
    <n v="1"/>
    <n v="1"/>
    <n v="1"/>
  </r>
  <r>
    <s v="Procurement Assistance Platform"/>
    <s v="Build a DER technology procurement assistance platform. End users need apples-to-apples comparisons for their options or they may not opt for emerging DER technologies. Solicit customer inputs on reliability preferences, current load profile, space availabilty for DERs, etc."/>
    <s v="Market Facilitation"/>
    <s v="DAC, low income outreach;IDSM;Link to EPIC procurement projects"/>
    <s v="Provide more data to risk averse buyers"/>
    <s v="Provide more data to risk averse buyers;;"/>
    <s v="1c,3a. Breakdown silos and leverage other EPIC dollars"/>
    <s v="Should be relatively easy to funnel data about emerging technologies into procurement assistance platforms being built via other EPIC funded procurement projects. Augment and enhance other CEC projects."/>
    <n v="1"/>
    <x v="2"/>
    <n v="1"/>
    <n v="1"/>
    <n v="1"/>
    <n v="1"/>
  </r>
  <r>
    <s v="Low Cost Telemetry"/>
    <s v="Aggregated DERs are subject to the same metering and telemetry requirements as generators when participating in wholesale markets. The costs of metering and telemetry can be prohibitive for smaller DERPs. To encourage more aggregated DERs to participate in wholesale markets, there is a need to develop lower cost telemetry options that meet the requirements. There is also an opportunity to develop telemetry alternatives (e.g. using statistical methods instead of additional telemetry equipment)."/>
    <s v="Applied Research and Development"/>
    <s v="SB 100:"/>
    <s v="Cost: High cost of telemetry equipment"/>
    <s v="Cost: High cost of telemetry equipment;Wholesale market participation by DERs;Customer bill savings from participation in aggregated DER"/>
    <s v="1h, 4c, 2f, 3a, 3b"/>
    <s v="~1-2 years"/>
    <n v="1"/>
    <x v="1"/>
    <n v="1"/>
    <n v="1"/>
    <n v="1"/>
    <n v="1"/>
  </r>
  <r>
    <s v="PV Hardware Resiliency (Weather)"/>
    <s v="Need to examine and address hardware resiliency of solar PV arrays that are regularly failing when exposed to high winds, snows and wind driven rains."/>
    <s v="All"/>
    <s v="Increased DG adoption, Resiliency, GHG reduction."/>
    <s v="Clear codes, standards, engineering practices, contruction methods and operations and maintenance."/>
    <s v="Clear codes, standards, engineering practices, contruction methods and operations and maintenance.;;"/>
    <s v="1i,2a,2d,2e,2g,3a,4c,4g"/>
    <s v="Moderate"/>
    <n v="1"/>
    <x v="3"/>
    <n v="1"/>
    <n v="1"/>
    <n v="1"/>
    <n v="1"/>
  </r>
  <r>
    <s v="PV Hardware Resiliency (Fire)"/>
    <s v="Need to examine and address solar PV resiliency toward forest fires beyond Cal-Fire and UL-1703 recommendations.  Two facets to examine and address:  1. Solar PV as a potential ignition source (electrical faults) and resistence to encroaching fires and embers."/>
    <s v="All"/>
    <s v="Increased DG adoption, Resiliency, GHG reduction."/>
    <s v="Clear codes, standards, engineering practices, contruction methods and operations and maintenance."/>
    <s v="Clear codes, standards, engineering practices, contruction methods and operations and maintenance.;;"/>
    <s v="1i,2a,2d,2e,2g,3a,4c,4g_x000a_"/>
    <s v="Moderate"/>
    <n v="1"/>
    <x v="3"/>
    <n v="1"/>
    <n v="1"/>
    <n v="1"/>
    <n v="1"/>
  </r>
  <r>
    <s v="Dynamic PV Modeling"/>
    <s v="Need to develop representative reduced order software models of inverters for dynamic PV modeling and increased DER adoption scenarios rather than some currently used fixed assumptions."/>
    <s v="All"/>
    <s v="Resiliency, Increased PV adoption and integration"/>
    <s v="Dynamic PV modeling for the utility grid"/>
    <s v="Dynamic PV modeling for the utility grid;;"/>
    <s v="1e, 2a, 2g. 3a. 4b, 4g"/>
    <s v="High"/>
    <n v="1"/>
    <x v="6"/>
    <n v="1"/>
    <n v="1"/>
    <n v="1"/>
    <n v="1"/>
  </r>
  <r>
    <s v="Storage Safety Standards"/>
    <s v="With wide adoption of DERS that include storage, new storage chemistries, common set of safety standards need to get developed and validated. New safety protocols such as UL 3001 need to be looked at. Technology developers typically do not have access to sophisticated in situ tools to discern what may be happening"/>
    <s v="Market Facilitation"/>
    <s v="Resiliency, Increased PV adoption and integration"/>
    <s v="Integration of new storage assets_x000a_"/>
    <s v="Integration of new storage assets_x000a_;;"/>
    <s v="1b, 1c, 1i, 2a, 2f, 2g, 4c, 4d, 4f, 4g"/>
    <s v="High"/>
    <n v="1"/>
    <x v="5"/>
    <n v="1"/>
    <n v="1"/>
    <n v="1"/>
    <n v="1"/>
  </r>
  <r>
    <s v="Sensors for Circuit Deenergization"/>
    <s v="Develop high fidelity, low cost sensors and controls for selective de-energization of circuits based on electrical conditions."/>
    <s v="Applied Research and Development"/>
    <s v="Increased DG, Resiliency, Cost Savings, Outage Management"/>
    <s v="Localized deenergization of circuits"/>
    <s v="Localized deenergization of circuits;;"/>
    <s v="2a, 2b, 2c, 2d, 2e, 2f, 2g, 4a, 4c, 4d, 4f, 4g"/>
    <s v="High"/>
    <n v="1"/>
    <x v="7"/>
    <n v="1"/>
    <n v="1"/>
    <n v="1"/>
    <n v="1"/>
  </r>
  <r>
    <s v="Local DER Transaction Platform"/>
    <s v="High fidelity matching platform for distributed energy transactions (local). Allow local energy sources and sinks to schedule and conduct transactions to meet local needs._x000a_"/>
    <s v="Market Facilitation"/>
    <s v="Increased DG, Resiliency, Savings, Capital efficiency"/>
    <s v="Increase utilization of deployed DER assets and new assets"/>
    <s v="Increase utilization of deployed DER assets and new assets;;"/>
    <s v="1a, 1b, 1c, 1d, 1h, 1i, 2e, 2f, 2g, 3a, 4b"/>
    <s v="Moderate"/>
    <n v="1"/>
    <x v="7"/>
    <n v="1"/>
    <n v="1"/>
    <n v="1"/>
    <n v="1"/>
  </r>
  <r>
    <s v="Realtime Estimation of PV Power"/>
    <s v="Realtime estimation of total PV power on a circuit. Allows distribution operators to make informed decisions on switching operations._x000a_"/>
    <s v="Applied Research and Development"/>
    <s v="Increased DG, Resiliency, Distribution management"/>
    <s v="Increased integration of unmonitored behind the meter PV systems reduces situational awareness for utilitiy networks"/>
    <s v="Increased integration of unmonitored behind the meter PV systems reduces situational awareness for utilitiy networks;;"/>
    <s v="1a, 1b, 1c, 1d, 1e, 1f, 2a, 2b, 2d, 2f, 4b, 4f"/>
    <s v="Moderate"/>
    <n v="1"/>
    <x v="7"/>
    <n v="1"/>
    <n v="1"/>
    <n v="1"/>
    <n v="1"/>
  </r>
  <r>
    <s v="Model EV Charging and Price Responsiveness"/>
    <s v="Model EV charging behavior under different scenarios and assess impacts on distribution grid stability. Investigate the ability of direct managed charging or different price signals to shape EV load to resolve potential distribution grid constraints."/>
    <s v="All"/>
    <s v="Increased DG, Resiliency, distribution management, energy security"/>
    <s v="ensuring electrification of EVs properly interacts with large populations of smart inverters"/>
    <s v="ensuring electrification of EVs properly interacts with large populations of smart inverters;;"/>
    <s v="1b, 1i, 2a, 2b, 2d, 2e, 2f, 2g, 4a, 4c, 4d, 4e, 4g"/>
    <s v="Moderate"/>
    <n v="1"/>
    <x v="4"/>
    <n v="1"/>
    <n v="1"/>
    <n v="1"/>
    <n v="1"/>
  </r>
  <r>
    <s v="Improving B2G Coordination"/>
    <s v="Simplifying and improving DER coordination protocols between the grid and buildings, and within buildings_x000a_"/>
    <s v="All"/>
    <s v="Increased DG adoption, Resiliency, GHG reduction."/>
    <s v="Interoperability, costs and other problems with complex communication and business arrangements, microgrid integration"/>
    <s v="Interoperability, costs and other problems with complex communication and business arrangements, microgrid integration;;"/>
    <s v="1c, 1d, 1e, 1f, 1g, 1h, 1i, 2f, 2g, 3a, 4c, 4g, 5a"/>
    <s v="Moderate"/>
    <n v="1"/>
    <x v="0"/>
    <n v="1"/>
    <n v="1"/>
    <n v="1"/>
    <n v="1"/>
  </r>
  <r>
    <s v="Residential DC Microgrid"/>
    <s v="Small DC microgrid (including PV) for critical residential loads. Allows for more efficient use of solar generation._x000a_"/>
    <s v="All"/>
    <s v="Increased DG adoption, Resiliency, GHG reduction."/>
    <s v="Local reliability/resiliency, DER integration cost, storage integration cost, energy efficiency"/>
    <s v="Local reliability/resiliency, DER integration cost, storage integration cost, energy efficiency;;"/>
    <s v="1c, 1e, 1f, 1g, 1h, 2a, 2b, 2c, 2f, 2g, 3a, 4c, 4e, 4g"/>
    <s v="Moderate"/>
    <n v="1"/>
    <x v="3"/>
    <n v="1"/>
    <n v="1"/>
    <n v="1"/>
    <n v="1"/>
  </r>
  <r>
    <s v="Plug-and-Play Power Distribution"/>
    <s v="Plug-and-play power distribution (PV, storage, and loads). Provide market facilitation to demonstrate what components are required for different use cases like residential or medical baseline power reliability._x000a_"/>
    <s v="All"/>
    <s v="Increased DG adoption, Resiliency, GHG reduction."/>
    <s v="Local reliability/resiliency, DER integration cost, storage integration cost, energy efficiency"/>
    <s v="Local reliability/resiliency, DER integration cost, storage integration cost, energy efficiency;;"/>
    <s v="1c, 1f, 1g, 1h, 2a, 2b, 2c, 2e, 2f, 2g, 4c, 4d, 4f"/>
    <s v="High"/>
    <n v="1"/>
    <x v="3"/>
    <n v="1"/>
    <n v="1"/>
    <n v="1"/>
    <n v="1"/>
  </r>
  <r>
    <s v="DER Impact Modeling Tools"/>
    <s v="The portfolio of tariffs offered by utilities in California is a main driver for adoption of DERs by private consumers, who are seeing these tariffs as opportunities to decrease their energy bill through behind the meter investments in DER technologies. However, an uncontrolled mass adoption of DERs can lead to significant grid hosting capacity costs, which may trigger the so called “utility death spiral”, where a sequence of consumers’ decisions to adopt more DERs (and eventually go off-grid) and utility hosting capacity costs can collapse the utility business. Thus, this project will develop new methods/tools capable of providing quantitative information to utilities and regulators to help them manage and avoid this problem and use the rate design process to influence adoption of DERs, incentivizing locational and technological adoption patterns that benefit the system._x000a_"/>
    <s v="All"/>
    <s v="SB 1339 – Standardization of Microgrid Tariffs; AB 2868 – 500 MW of Behind-the-meter Storage; SB 338 - Meet peak loads w/ DER’s;R. 18-12-006 – Rates and Infrastructure for Vehicle ElectrificationSB 100 – 100 percent RPS;"/>
    <s v="Valuation – Increases the locational value of DER adoption through the rate; Valuation – The locational impact of DER adoption on the distribution gridCost – decrease overall ratepayers/utility costs by a more adequate rate design processCoordination – use rate design as a mean to coordinate private adoption of DERs;"/>
    <s v="Valuation – Increases the locational value of DER adoption through the rate; Valuation – The locational impact of DER adoption on the distribution gridCost – decrease overall ratepayers/utility costs by a more adequate rate design processCoordination – use rate design as a mean to coordinate private adoption of DERs;;;"/>
    <s v="1c, 1f, 1g, 1h, 2a, 2b, 2c, 2e, 2f, 2g, 4c, 4d, 4f"/>
    <s v="Moderate"/>
    <n v="1"/>
    <x v="2"/>
    <n v="1"/>
    <n v="1"/>
    <n v="1"/>
    <n v="1"/>
  </r>
  <r>
    <s v="Risk Mitigation for High Impact Low Probability Events"/>
    <s v="High-impact, low-probability (HILP) events are a real threat to the security of the distribution grid and they should be included in the utility infrastructural planning, especially when considering 100% renewable penetration. Metrics to deal with risk-based decisions (such as CVar) need to be included in the utility DER planning tools in order to improve long-term resilience and reliability of distribution grids. This requires methods capable of providing adequate information regarding risk mitigation during HILP events and increase the overall awareness and transparency of utility decisions regarding resilience/reliability plans._x000a_"/>
    <s v="All"/>
    <s v="SB 100 – 100 percent RPS; SB 338 - Meet peak loads w/ DER’s"/>
    <s v="Uncertainty – Increases the locational value of DER adoptionCost – Better decisions regarding cost of utility assets allocated for resilience/reliability purposes.;"/>
    <s v="Uncertainty – Increases the locational value of DER adoptionCost – Better decisions regarding cost of utility assets allocated for resilience/reliability purposes.;;;"/>
    <s v="1c, 1f, 1g, 1h, 2a, 2b, 2c, 2e, 2f, 2g, 4c, 4d, 4f"/>
    <s v="Moderate"/>
    <n v="1"/>
    <x v="3"/>
    <n v="1"/>
    <n v="1"/>
    <n v="1"/>
    <n v="1"/>
  </r>
  <r>
    <s v="Enhancing Commercial Buildings Monitoring and Control"/>
    <s v="Commercial: Loads in commercial buildings are significantly more controllable and tunable than in years past because of a number of enabling technologies (e.g. dimming systems for lighting, variable speed drives for HVAC, wireless communication networks, etc). At the same time, only modest advances have been made determining HOW and WHEN to control/tune building systems. We believe there are great opportunities associated with developing building systems that gather a greater granularity of data on the built environment (e.g. 10 temperature sensors in a room rather than one at the thermostat) as well as a greater granularity of the needs/desires of humans that occupy them (e.g. what temperatures the specific users currently occupying the space desire rather than a generalized ASHRAE standard might specify). The opportunities include both energy efficiency (e.g turning off building systems in unoccupied spaces) as well as in areas related to DERs (e.g. developing grid-optimal algorithms that consider grid status, user needs, and/or building environmental sensors)._x000a_"/>
    <s v="All"/>
    <s v="California SB 350 – Double the rate of efficiency, California SB 338 - Meet peak loads w/ DER’s"/>
    <s v="Coordination – fully integrated w/ DER assets,;Uncertainty – interfacing w/ legacy systems, Uncertainty – insitu verification of interoperability;"/>
    <s v="Coordination – fully integrated w/ DER assets,;Uncertainty – interfacing w/ legacy systems, Uncertainty – insitu verification of interoperability;;Flexibility – load arbitrage (shifted/balanced/consumed) to improve system efficacy,;Sustainability – Maintain performance over time w/ changing load assets."/>
    <s v="1c,1d,1e,1f,1g,1h,2a,2b,2e,2f,3a,4c"/>
    <s v="Moderate"/>
    <n v="1"/>
    <x v="0"/>
    <n v="1"/>
    <n v="1"/>
    <n v="1"/>
    <n v="1"/>
  </r>
  <r>
    <s v="Explore Residential Grid-Responsive Systems"/>
    <s v="Residential: Residential loads have traditionally been too small and/or too widely distributed to make them attractive to grid-responsive programs such as DR load shedding. But now the rapidly expanding use of residential home automation systems - most notably systems in the Amazon Alexa ecosystem - might present new opportunities to connect, aggregate, and control residential loads at scales that are consequential for the grid. We recommend exploring the opportunites presented by residential grid-responsive systems that are based on controlling loads connected to home automation networks._x000a_"/>
    <s v="All"/>
    <s v="California SB 350 – Double the rate of efficiency, California SB 338 - Meet peak loads w/ DER’s"/>
    <s v="Coordination – fully integrated w/ DER assets,;Uncertainty – interfacing w/ legacy systems, Uncertainty – insitu verification of interoperability;"/>
    <s v="Coordination – fully integrated w/ DER assets,;Uncertainty – interfacing w/ legacy systems, Uncertainty – insitu verification of interoperability;;Flexibility – load arbitrage (shifted/balanced/consumed) to improve system efficacy,;Sustainability – Maintain performance over time w/ changing load assets."/>
    <s v="1c,1d,1e,1f,1g,1h,2a,2b,2e,2f,3a,4c"/>
    <s v="Moderate"/>
    <n v="1"/>
    <x v="0"/>
    <n v="1"/>
    <n v="1"/>
    <n v="1"/>
    <n v="1"/>
  </r>
  <r>
    <s v="Evaluate Use Cases for Various Li-Ion Chemistries"/>
    <s v="Many studies (for example Schmidt et 2019) predict that Lithium-ion batteries will dominate the Energy Storage market across use cases, however these studies do not differentiate across the different battery chemistries for Lithium-ion. To enable greater renewable energy integration, the CAISO needs these storage resources to move large blocks of energy from peak solar hours to peak demand hours. At present these storage resources are not behaving this way, and are most active in the regulation and ancillary services market. Some research suggests that this is because the cycling costs and potential degradation to the cells for fully discharging their full capacity are too high. More information is needed on the levelized cost of storage for the different lithium-ion chemistries, and which specific chemistries are best suited to which use case. This information could also inform the CAISO design of default energy bids that will ensure fair participation of these resources into the wholesale energy market. The goal of this research should be to find the least total cost solution (Capacity Costs + Variable Costs) to move energy in our markets from the peak solar hours (lowest net load) to the morning and evening peak (highest net load) hours.  We know that the capacity costs for LI batteries are inexpensive, but the variable costs to actually move energy are expensive.  There may be other technologies or specific lithium-ion battery chemistries that can be procured and move the energy for a lower total price (albeit with a likely higher capacity cost).  This research is incredibly important, because it could not only inform what technology we use on the grid in the near term, but it could also inform what R&amp;D gets done and what technologies develop in the long-term future."/>
    <s v="Market Facilitation"/>
    <s v="AB 2514- Energy Storage Mandates;AB 2868- Behind the Meter Energy Storage Mandates;SB 100- 100% RPS by 2045"/>
    <s v="Cost- better information on the levelized costs of storage can lead to more appropriate procurements of storage technologies that best match the use case.;Uncertainty- What are the marginal cost to cycle different lithium-ion battery chemistries?;"/>
    <s v="Cost- better information on the levelized costs of storage can lead to more appropriate procurements of storage technologies that best match the use case.;Uncertainty- What are the marginal cost to cycle different lithium-ion battery chemistries?;;Sustainability- Maintain performance over time;"/>
    <s v="1c. Avoided procurement and generation costs"/>
    <s v="$.0.5-$1.5 M"/>
    <n v="1"/>
    <x v="5"/>
    <n v="1"/>
    <n v="1"/>
    <n v="1"/>
    <n v="1"/>
  </r>
  <r>
    <s v="DER Contribution to Bulk Flexibility"/>
    <s v="Shape and Shift load:_x000a_ As increasing amounts of the energy supply mix is based on renewables, greater control of customer load is needed to faciliate reliable operation of the grid. Can DER be leveraged to help shape and shift loads in a way to reduce peak demand and assist with oversupply conditions during high solar output. Can aggregations of DER be controlled and utilized based on time (Time of day, Weekday, Weekend, Seasonal) and wholesale LMPs to manage load to assist integration of additional amounts of renewable energy."/>
    <s v="Technology Demonstration and Deployment"/>
    <s v="SB1339: Commercialization of Microgrid capability;SB150: Transportation Electrification;AB2868: 500MW of BTM Storage"/>
    <s v="Uncertainty: Can DER provide grid services reliably;Cost: Can DER provide grid services in a cost effective manner;Coordination: Can DER be controlled to act as a single unified resource"/>
    <s v="Uncertainty: Can DER provide grid services reliably;Cost: Can DER provide grid services in a cost effective manner;Coordination: Can DER be controlled to act as a single unified resource;Flexibility: Number of grid balancing services provided by DER;Resiliency: Capacity of DER aggregations able to be providing grid services"/>
    <s v="1e. Peak load reduction (MW) from summer and winter programs: Demonstrate how DER can be managed to provide load shape/shift in response to grid conditions largely influenced by integration of renewables;3a. GHG emissions reduction: Manage DER in a way to reduce fossile fuel needs, especaily at peak loads and at low operating levels which tend to emit higher levels of CO2;"/>
    <n v="0"/>
    <n v="1"/>
    <x v="7"/>
    <n v="1"/>
    <n v="1"/>
    <n v="1"/>
    <n v="1"/>
  </r>
  <r>
    <s v="Demonstrate DER Grid Balancing Services"/>
    <s v="Demonstrate DER Grid balancing services:_x000a_ Can DER provide essential grid balancing services as compared to traditional resources (hydro, natural gas). Can aggregated DER provide:_x000a_ Ramping Control: _x000a_ Ramp real-power output at a specified ramp-rate_x000a_ Provide regulation up/down service_x000a_ Provide Voltage Support: (Distribution Level)_x000a_ Provide Reactive Power in support in various modes:_x000a_ Control to a specified voltage schedule_x000a_ Operate at a constant power factor_x000a_ Produce a constant level of kVAR (MVAR?)_x000a_ Provide controllable reactive support (droop settings)_x000a_ Frequency Support:_x000a_ Provide frequency response for low and high frequency events based on a signal or autonomously based on local frequency _x000a_ Control the speed of frequency response _x000a_ Provide fast frequency response to arrest frequency decline"/>
    <s v="Technology Demonstration and Deployment"/>
    <s v="SB100: Integrating Additional Renewable Energy;SB1339: Commercialization of Microgrid capability;SB150: Transportation Electrification; AB2868 - 500MW of BTM Storage"/>
    <s v="Uncertainty: Can DER provide grid services reliably;Cost: Can DER provide grid services in a cost effective manner as compared to traditional resources;Coordination: Can DER be controlled to act as a single unified resource"/>
    <s v="Uncertainty: Can DER provide grid services reliably;Cost: Can DER provide grid services in a cost effective manner as compared to traditional resources;Coordination: Can DER be controlled to act as a single unified resource;Benefits: What is the potential value of DER capacity available for grid balancing services;Resiliency: Capacity of DER aggregations able to be providing grid services"/>
    <s v="2f. Improvements in system operation efficiency from increased flexibility: Demonstrate how aggregated DER can be utilized to provide essential grid balancing services as compared to traditional resources;3a. GHG emissions reduction: Manage DER in a way to reduce fossil fuel needs, especially at peak loads and at low operating levels which tend to emit higher levels of CO2;4f. Increase in system monitoring capabilities: Demonstrate how better visibility of DER capacity can be utilized to provide grid value in the form of competitive grid services"/>
    <n v="0"/>
    <n v="1"/>
    <x v="7"/>
    <n v="1"/>
    <n v="1"/>
    <n v="1"/>
    <n v="1"/>
  </r>
  <r>
    <s v="Battery Testing Protocols for Grid Applications"/>
    <s v="• Develop battery abuse testing protocols for grid applications. Grid storage testing tends to focus on operational performance, so there is a need to identify additional safety-related testing protocols to minimize the risk of accidents."/>
    <s v="Applied Research and Development"/>
    <s v=";AB2868: 500MW of BTM Storage;"/>
    <s v="Description how the research resolves the barrier;Safety concerns with battery storage;"/>
    <s v="Description how the research resolves the barrier;Safety concerns with battery storage;;Reduction in accidents;"/>
    <s v="1a, 2a, 4c, 4d"/>
    <s v="Moderate"/>
    <n v="1"/>
    <x v="5"/>
    <n v="1"/>
    <n v="1"/>
    <n v="1"/>
    <n v="1"/>
  </r>
  <r>
    <s v="Load Modifying Participation Models"/>
    <s v="Evaluate options for non-wholesale-market integrated DER participation models and develop recommended programs that permit stacking of multiple services.  Evaluate effectiveness of non-market integrated participation models in order understand benefits  and challenges in comparison to CAISO's Proxy Demand Response (PDR) and Distributed Energy Resource Provider (DERP) participation paths.  Load modifying capacity services may be based on distribution system need, transmission system need, Community Choice Aggregation planning optimization, Resource Adequacy, or other system level need.  Development and comparison for non-market and market integrated participation models and programs for DERs will be completed with evaluation of impact on CAISO, distribution system operator, CCA's, and customers."/>
    <s v="Market Facilitation"/>
    <s v="SB100: In order to achieve California's clean energy goals, we must investigate benefits of multiple participation paths to most cost effectively meet local and regional power infrastructure needs as well as needs of CAISO."/>
    <n v="0"/>
    <s v="Evaluation of market and resources effectiveness of market integrated and non-market integrated participation models.;"/>
    <s v="1b. Total electricity deliveries from grid-connected distributed generation facilities: By empowering CCA's to procure non-market integrated services, it will provide an alternative planning path to manage regional costs and policy goals.;1i. Nameplate capacity (MW) of grid-connected energy storage: By empowering CCA's to procure non-market integrated services, it will provide an alternative planning path to manage regional costs and policy goals.;"/>
    <n v="0"/>
    <n v="1"/>
    <x v="7"/>
    <n v="1"/>
    <n v="1"/>
    <n v="1"/>
    <n v="1"/>
  </r>
  <r>
    <s v="Hosting Capacity Expansion Planning &amp; Operational Controls"/>
    <s v="Within the context of non wire solutions and their associated distribution planning scope limitations, utilities are learning how DERs can offset the need for traditional infrastructure upgrades.  Unfortunately, there is no distribution planning process focusing on expanding the hosting capacity of a distribution feeder or customer service node to enable DER interconnection without upgrade.  In other words the distribution planners stop planning for renewable integration within their ICA maps and then under separate non wire solutions planning process they investigate identified project upgrades to accommodate load growth, power quality, and back tie service.  There is no advanced distribution planning process to enable cost effective and rapid interconnection of DER.  Earlier this year through CPUC order, the utilities are required to accept certified operations controls of DERs.  These certified operational controls could allow for a DER to shape their operations to limit impact on a constrained distribution feeder or service node.  Ideally, these operational controls could be utilized by interconnecting DER (PV, Battery, EV) to manage operations to limited wiring upgrades within the home as well.  The proposed focus of this research is to analyze how certified operational controls can safely interoperate with devices to offset the need for traditional wires upgrade at the utility service node and investigate how this same approach can be used to expand the hosting capacity of the distribution system.  Existing DER operating profiles will be modified to evaluate storage utilization for maximum grid benefit and customer economics.  Research will also model and evaluate the long term impacts of current distribution planning approach versus a hosting capacity expansion model with specific interest on PV, battery, and electric vehicles."/>
    <s v="Market Facilitation"/>
    <s v="SB100: In order to achieve California's clean energy goals, we must limit wasteful infrastructure upgrades that delay resource adoption."/>
    <n v="0"/>
    <n v="0"/>
    <s v="1c. Avoided procurement and generation costs: Non-wire solutions will lower utility costs for end users and change utility planning practices to better align with SB100.;1i. Nameplate capacity (MW) of grid-connected energy storage: Non-wire solutions will increase storage adoption and utilization within multiple power system domains.;"/>
    <n v="0"/>
    <n v="1"/>
    <x v="7"/>
    <n v="1"/>
    <n v="1"/>
    <n v="1"/>
    <n v="1"/>
  </r>
  <r>
    <s v="Bottom Up Integrated Planning"/>
    <s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
    <s v="Market Facilitation"/>
    <s v="SB100: In order to achieve California's clean energy goals, we must investigate benefits of multiple use application planning to cost effectively meet local and regional power infrastructure needs as well as needs of CAISO."/>
    <s v="Bottom up planning focuses on customer pricing and programs to maximize regional savings, through local DER optimization with CASIO participation and procurement of system resources.;Bottom up planning requires an expansion of policies and utility processes to plan for future operational flexibility of local networks, enabling rapid DER interconnection. Cost causation principles are interfering with planning needs required to achieve SB100.;"/>
    <s v="Bottom up planning focuses on customer pricing and programs to maximize regional savings, through local DER optimization with CASIO participation and procurement of system resources.;Bottom up planning requires an expansion of policies and utility processes to plan for future operational flexibility of local networks, enabling rapid DER interconnection. Cost causation principles are interfering with planning needs required to achieve SB100.;;Bottom up hosting capacity expansion modeling approach will provide superior long term savings in comparison to a system level planning process.;"/>
    <s v="1b. Total electricity deliveries from grid-connected distributed generation facilities: Non-market integrated services will provide an alternative planning path to manage regional costs and policy goals.;1d. Number and percentage of customers on time variant or dynamic pricing tariffs: Pricing and multiple use application participation models are preferred resources requiring broad customer participation.;1i. Nameplate capacity (MW) of grid-connected energy storage: Storage is a key device in unlocking cost effective multiple use applications."/>
    <s v="2-3 years including outreach, analysis, and simulation"/>
    <n v="1"/>
    <x v="2"/>
    <n v="1"/>
    <n v="1"/>
    <n v="1"/>
    <n v="1"/>
  </r>
  <r>
    <s v="Assess EV Charging Technology Efficiencie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y,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DC EV Charging Efficiency: One 2013 study by VEIC indicated that in-vehicle transformation of AC power to DC is very inefficient, with losses of 15%. DC charging using solar energy DC output (and increasingly, stationary battery DC output) would largely avoid these losses. In addition, stationary transformers (AC/DC) may be much more efficient than in-vehicle systems. Further research on efficiency levels, and options for encouraging deployment of the most efficient charging solutions, could significantly reduce EV charging loads on the grid and provide many more miles per kW of electrical system capacity."/>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Grid capacity for EV charging: Maximizing the number of EVs supported by the available grid capacity by maxmimizing miles per kw of electrical capacity;;"/>
    <s v="3a: Able to maximize the number of EV's supported by the available grid capacity by maxmimizing miles per kw of electrical capacity;1f: Able to maximize the number of EV's supported by the available grid capacity by maxmimizing miles per kw of electrical capacity;"/>
    <n v="0"/>
    <n v="1"/>
    <x v="4"/>
    <n v="1"/>
    <n v="1"/>
    <n v="1"/>
    <n v="1"/>
  </r>
  <r>
    <s v="EV Charging Device Performance Standard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Ev Charging Load Management System Benchmarking: Load management systems are becoming popular to maxmimize the utilization of electrical load capacity, especially in existing buildings with limited electrical capacity available for EV charging and/or areas with high levels of EV adoption. Systems can be as simple as a dual head charger on a 40A208/240V circuit that can share power between two vehicles; or as complex as allocating capacity over dozens of vehicles while also managing non-EV loads. Several certifications are available for traditional electric vehicle supply equipment (such as ENERGYSTAR, SCE and other utility qualified product lists). Existing research has identified a dozen systems and the Canadian Standards Association has developed a helpful 2019 &quot;Electric Vehicle Energy Management Systems&quot;  overview report on how the technology is intended to work. However, the market lacks standardization information on load management system performance metrics such as:_x000a_1) Intended use - type of end use (i.e. heavy or light utilization per EVs): residential vs commercial, etc._x000a_2) Claimed capabilities - How many EVSE, what utilization strategies are available, what DR and/or communications capabilities are available? Can the product sub-meter, and if so what are the sub-metering capabilities?_x000a_3) Safety - Is the product UL listed and/or does it meet other safety requirements?_x000a_4) Deployment Status - How widely has the product been deployed?_x000a_5) Reliability - Is the system filed-configured to verify proper installation? What is the typical system uptime? What is the process to resolve issues?_x000a_6) Consumer acceptance - How easy is the system for consumers to use and understand? Does the project meet consumer expectations, including sharing capacity between users?_x000a_7) Cost - What are product, installation, and operational/maintenance costs?"/>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Grid capacity for EV charging: Maximizing the number of EVs supported by the available grid capacity by maxmimizing miles per kw of electrical capacity;;"/>
    <s v="3a: Able to maximize the number of EV's supported by the available grid capacity by maxmimizing miles per kw of electrical capacity;1f: Able to maximize the number of EV's supported by the available grid capacity by maxmimizing miles per kw of electrical capacity;"/>
    <n v="0"/>
    <n v="1"/>
    <x v="4"/>
    <n v="1"/>
    <n v="1"/>
    <n v="1"/>
    <n v="1"/>
  </r>
  <r>
    <s v="DER Performance in New Construction"/>
    <s v="While building codes have requirements for energy efficiency and load control technologies, it is important to also review the effectiveness of those technologies after they have been deployed to ensure the expected efficiencies are gained. Project would create two year case studies of new construction to measure and verify the performance of customer side load modification technologies."/>
    <s v="Market Facilitation"/>
    <s v="SB350: Double energy efficiency savings"/>
    <s v="Uncertainty: Policy decisions made with ex ante assessments of load modification effectiveness; want to replace with measured impacts"/>
    <s v="Uncertainty: Policy decisions made with ex ante assessments of load modification effectiveness; want to replace with measured impacts;;"/>
    <s v="1h. Customer bill savings (dollars saved);2a. Maintain / Reduce operations and maintenance costs;2c. Reduction in electrical losses"/>
    <n v="0"/>
    <n v="1"/>
    <x v="0"/>
    <n v="1"/>
    <n v="1"/>
    <n v="1"/>
    <n v="1"/>
  </r>
  <r>
    <s v="VGI - Comm Standards"/>
    <s v="As a forward looking part of the V2G market, stakeholders generally recognize that the potential benefits to V2G implementation are significant. As a result, substantial effort has been put into the development of communication standards for V2G. As they develop many of these standards have been included in newer infrastructure projects, including the Electrify America charging network. By seeking to include these V2G standards in hardware, the developing electrification network will reach a critical mass more quickly and be ready to realize the value of V2G connectivity._x000a__x000a_Common communication standards also work to enable vehicle-to-grid services as EV penetration continues to scale into the future. The standards also provide a development base for third party service providers."/>
    <s v="Market Facilitation"/>
    <s v="Alternative Fuel Standards (R. 13-11-07): Developing standards for the equipment and infrastructure;Rates and Infrastrcuture for Vehicle Electrification (R. 18-12-006): Standards to facilitate infrastructure development and tariff design to enable transportation electrification.;Other?:"/>
    <s v="Incomplete Standards: Inclusion of existing communication standards helps to unify current infrastructure;Other?:;"/>
    <s v="Incomplete Standards: Inclusion of existing communication standards helps to unify current infrastructure;Other?:;;Other?;"/>
    <s v="2A: Standardization on infrastructure will help ensure interoperabiltiy;2B: Reduces the need for redundant infrastruture to service alternative standards;"/>
    <s v="This endeavor is likely a medium term (2-5 year) project. Additional details were not available in the techincal assessment, this would need additional information for consideration through the Research Roadmap process."/>
    <n v="1"/>
    <x v="4"/>
    <n v="1"/>
    <n v="1"/>
    <n v="1"/>
    <n v="1"/>
  </r>
  <r>
    <s v="Second Life EV Batteries"/>
    <s v="The degradation of EV batteries through many cycles will eventually begin to affect battery capacity. Recognizing that a battery with a diminished capacity may no longer be suitable for electric vehicles, they have the potential to be a valuable resource for secondary applications such as aggregated battery storage. Many first generation electric vehicles are approaching the time when their original batteries are no longer suited to vehicular use, meaning the supply of these reduced capacity batteries will begin to quickly expand._x000a__x000a_Initial research at the UC Davis RMI Winery Microgrid Project and by hte Honda Research and Development Company has been conducted, but the need for further investigation and outreach is merited to assuage customer concerns and ensure that EV batteries are reused."/>
    <s v="Technology Demonstration and Deployment"/>
    <s v="California AB 2868: Alternative source of storage that is easily aggregated with potential for utility scale storage;CPUC E-4791: Nascent market to provide secondary/transportable storage to support grid reliability.;Other?:"/>
    <s v="Cost - Competition: Sourcing degraded batteries would constitute a nascent secondary market at a lower cost than pristine batteries.;Other?:;"/>
    <s v="Cost - Competition: Sourcing degraded batteries would constitute a nascent secondary market at a lower cost than pristine batteries.;Other?:;;Other?;"/>
    <s v="2F: Increased storage will provide greater grid flexibility;1I: Available and cheaper storage procurement to increase installation;"/>
    <s v="Exploring the potential should be a 18-24 month project that can utilize projected scale of the secondary market to estimate future implementation. Additional details were not available in the techincal assessment, this would need additional information for consideration through the Research Roadmap process."/>
    <n v="1"/>
    <x v="4"/>
    <n v="1"/>
    <n v="1"/>
    <n v="1"/>
    <n v="1"/>
  </r>
  <r>
    <s v="VGI Data Program"/>
    <s v="The CalETC coalition recommends a VGI Data Program that would help collect and catalogue information from a wide array of VGI related sources to provide an online platform for accessibility"/>
    <s v="Market Facilitation"/>
    <s v="Sustainability: VGI Data Program will help to collect, catalogue, consolidate, and potentially analyze and rationalize VGI data related to integration of EV charging with renewable energy and its impact on GHG emissions;_x000a_Reliability: VGI Data Program will help to collect, catalogue, consolidate, and potentially analyze and rationalize VGI data related to EV providing grid and wholesale reliability services;_x000a_Flexibility: VGI Data Program will help to collect, catalogue, consolidate, and potentially analyze and rationalize VGI data related to EV customer bill management;_x000a_Affordability: VGI Data Program will help to collect, catalogue, consolidate, and potentially analyze and rationalize VGI data related to EV load shifting, curtailment, and increase when needed;Security: VGI Data Program will help to collect, catalogue, consolidate, and potentially analyze and rationalize VGI data related to EV interconnection and cybersecurity implications if/when relevant;Other: Generally, a VGI data program supports decisions resulting from implementing the Public Utiities Code 740.12, California's 2014 VGI roadmap, the 2018 California ZEV Action Plan Update, the 2017 IEPR recommendation on VGI data, and the CPUC's new DRIVE OIR which initiated the VGIWG phase 2 process;_x000a_VGI Data Program will help to collect, catalogue, consolidate, and potentially analyze and rationalize VGI data from various CA state agencies, utilities, automakers, EV service equipment providers, and other industry stakeholders"/>
    <s v="Costs and Benefits: 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_x000a_Uncertainty: 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Valuation: The VGI Data Program can collect data related to different aspects of valuation: valuation of benefits and costs; valuation of customer participation and satisfaction; valuation of service effectiveness and reliability; valuation of market evolution and progress;Capability: The VGI Data Program can collect data on the technical and market capabilities of VGI projects and programs; _x000a_Coordination: 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
    <s v="Costs and Benefits: 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_x000a_Uncertainty: 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Valuation: The VGI Data Program can collect data related to different aspects of valuation: valuation of benefits and costs; valuation of customer participation and satisfaction; valuation of service effectiveness and reliability; valuation of market evolution and progress;Capability: The VGI Data Program can collect data on the technical and market capabilities of VGI projects and programs; _x000a_Coordination: 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Sustainability: The VGI data program will collect, summarize, compare and contrast the findings from existing and upcoming VGI studies and real world projects including if the project worked (functionality) and is ready for scaling (sustainability). Functionality measurement may include determining if the VGI use can meet requirements for Rule 21, load control, pricing, smart charging, monitoring and restarting as defined by the VGIWG phase 1. See below on net value, consumer acceptance and security.;Reliability: The VGI data program will collect, summarize, compare and contrast the reliability of existing and future VGI projects including measuring functionality (see above) and customer acceptance with surveys and participation rates by consumers;_x000a_Flexibility: The VGI Data Program will collect, summarize, compare and contast findings from existing and future VGI projects regarding flexibility and seek to determine lessons learned and develop best practices. Flexibility could be tested based on either bulk power system needs or for hypthetical distribution system needs (e.g., to help design a future distribution services market);_x000a_Resiliency: The VGI data program will collect, summarize, compare and contrast existing and future VGI studies and real world projects on resiliency including customer interest, acceptance, functionality in real world situations.;_x000a_Security: The VGI data program will collect, summarize, compare and constrast existing and future VGI studies and real world projects on physical and cybersecurity._x000a_"/>
    <s v="1c,1d,1e,1g,1h,2a,2b,2f,2g,3a,3b,1b,1i,2d,2e,4a,4b: The VGI data program will collect, summarize, compare and contrast existing and future VGI studies and real world projects on the avoided procurement and generation costs (and net value) from many types of VGI use cases."/>
    <s v="This should be an on-going project, but at minimum a 3 year effort. Rough estimate of funding needed is at $2 million total covering cost items related to: consulting fees; meetings; IT costs for setting up online libraries, online tools, online forums, etc."/>
    <n v="1"/>
    <x v="4"/>
    <n v="1"/>
    <n v="1"/>
    <n v="1"/>
    <n v="1"/>
  </r>
  <r>
    <s v="Valuing Operational Flexibility"/>
    <s v="Operational flexibility is something that utilities need when trying to pick up load on adjacent circuits for distribution planned and unplanned outages.  However this 'value' is not calculated, and distribution deferral projects are only calculated toward the value of the capacity upgrade alone (e.g. cost of the bank upgrade, or the new line feeder). The need for additional operational flexibility is not imbedded in the 'need' for an upgrade, and has been difficult for utilities to determine the amount and value that is required for standard operations."/>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Grid Operations - Capability: 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
    <s v="Grid Operations - Capability: 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
    <s v="4A: Reduces SAIDI if DERs can be sized, valued, and deployed in such a way that generates operational flexibility to pick up load on adjacent circuits for planned and unplanned outages"/>
    <s v="1 year effort to value operational flexibility needs as a part of DDIF/DDOR - $500k"/>
    <n v="1"/>
    <x v="7"/>
    <n v="1"/>
    <n v="1"/>
    <n v="1"/>
    <n v="1"/>
  </r>
  <r>
    <s v="PSPS Grid Support Fuel Research"/>
    <s v="In order to recover from unplanned outages or reduce impacts from planned outages, utilities will, at times, utilize diesel primary-connected generators.  Due to the GHGs and noise of primary-conntected temporary generators, this causes concerns for many of the communities and is not an environmentally friendly unit.  With PSPS, utilities may be required to utilize more and more TPG in order to reduce PSPS related impacts on its customers as well.  There are no known clean energy options available in the marketplace."/>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Grid Operations - Capability: TPG currently requires diesel fuel. No clean energy options are available"/>
    <s v="Grid Operations - Capability: TPG currently requires diesel fuel. No clean energy options are available;;"/>
    <s v="3a: Reduces GHG emissions from TPG utilization on distribution grid"/>
    <s v="2 year effort for research and development in partnership with TPG vendor. $5MM grant funding for research"/>
    <n v="1"/>
    <x v="7"/>
    <n v="1"/>
    <n v="1"/>
    <n v="1"/>
    <n v="1"/>
  </r>
  <r>
    <s v="DER Ramping Research"/>
    <s v="Increase in DERs away from centralized generation could create interia problems on the overall T&amp;D grid as there is no ramping capabilities present on dispatchable resources such as battery storage.  Research is needed to understand where and when this problem would occur and what can be done to mitigate it"/>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Increase in solar and battery may end up causing interia problems that could restrict additional DER penetration in lieu of centralized generation"/>
    <s v="Increase in solar and battery may end up causing interia problems that could restrict additional DER penetration in lieu of centralized generation;;"/>
    <s v="2f: Ensures the transmission system and distribution system can operate without intertia generated by typical centralized generation units;1b: If inertia becomes an issue into the future, it may hinder the number of DERs that can generate into the distribution grid;"/>
    <s v="2 year simulation and study - $1M"/>
    <n v="1"/>
    <x v="7"/>
    <n v="1"/>
    <n v="1"/>
    <n v="1"/>
    <n v="1"/>
  </r>
  <r>
    <s v="Utility Owned Submeters on AMI Network"/>
    <s v="We recommend that the CEC allocate funding to evaluate the feasibility of utility-owned submeters on a AMI network to enable California PEV owners to separately meter their EV usage from their house usage. Separate metering of EV usage has the potential to allow PEV owners to access EV specific rates for cost savings, to more directly influence and manage EV charging, and to provide more accurate GHG accounting. This funding would enable evaluation of various market models (e.g. utility submeter embedded in EVSE, standalone utility submeter, etc.) as well as develop learnings on data integration and transmission, customer billing integration, communication standards, costs, customer experience, and role accountabilities specific to utility-owned submeters on a AMI network._x000a__x000a_Note that this is different than the California Statewide PEV Submetering Pilot which assessed third-party submeters on a third-party network; the findings from the latter Pilot indicate there is currently no path to production. There is potential need and value to exploring alternative approaches to PEV submetering that use different equipment and/or communication networks and are robust, secure, and less error-prone. Additional alternative approaches that may be worth exploring include virtual submetering and submetering inside EVs."/>
    <s v="Applied Research and Development"/>
    <s v="DER Roadmap Energy System Goal: Sustainability: PEV Submetering can allow for more direct influence and management of EV charging as a grid resource, through EV-specific rate design or other mechanisms like Demand Response, to allow for more sustainable operations of the power system.; DER Roadmap Energy System Goal: Security - Utility PEV submeters on the AMI network may allow for more cybersecure transmission of customer data.;DER Roadmap Energy System Goal: Flexibility: PEV Submetering can allow for more direct influence and management of EV charging as a grid resource, through EV-specific rate design or other mechanisms like Demand REsponse, to allow for the grid to respond to future uncertainties. In that sense, PEV submetering may be one way to address potentially increasing requirements for adaptation of the charging behavior on a large load that is growing with more adoption of PEVs.; DER Roadmap Energy System Goal:PEV Submetering may allow PEV owners to access EV specific rates or programs for potential cost savings, making it cheaper to own and operate a PEV. Affordability -;California ZEV Target: California has set a state target of 5 million ZEVs on the road by 2030. PEV Submetering has potential to increase PEV adoption by allowing PEV owners to save on their bills, directly addressing the cost of ownership barrier to adoption."/>
    <s v="Cost: The costs of utility PEV submeters on the AMI network could potentially be more cost-effective than alternative use cases and setups of PEV submetering.;Valuation: PEV submetering allows for accurate tracking of EV usage, which in turn provides more accurate GHG accounting that can factor into monetary compensation;Capability: 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
    <s v="Cost: The costs of utility PEV submeters on the AMI network could potentially be more cost-effective than alternative use cases and setups of PEV submetering.;Valuation: PEV submetering allows for accurate tracking of EV usage, which in turn provides more accurate GHG accounting that can factor into monetary compensation;Capability: 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Sustainability: More accurate accounting of GHG emissions;Reliability: Potential to support grid reliability by facilitating participation in, and compensation for, reliability programs like Demand Response; Flexibility: Potential to support grid flexibility and consumer choice by facilitating the participation in, and compensation for, progams offfering grid services like Demand Response"/>
    <s v="1d: PEV submetering can encourage PEV owners to choose to go on a PEV specific time variant rate compared to their default rate. PEV submetering may also encourage additional particpation in managed charging programs;1h: PEV Submetering enables PEV owners to go on a separate EV rate (separate from their house rate), which allows for potential customer bill savings.;2f: PEV Submetering allows for more direct influence of EV charging as a grid resource through EV specific rate design, or other mechanisms such as Demand Response, to allow for the grid to respond to future uncertainties that require adaptation of the charging behavior on a large load that is growing with more adoption of PEVs."/>
    <s v="The efforts and costs of evaluating utility submeters on the AMI network would roughly be comparable to the California Statewide PEV Submetering Pilot, which can be used as a benchmark - the California Statewide PEV Submetering Pilot spend was approximately $2-3M per IOU. Examining alternative approaches to submetering will be beneficial for understanding the market needs and feasibility for PEV submetering at full scale."/>
    <n v="1"/>
    <x v="7"/>
    <n v="1"/>
    <n v="1"/>
    <n v="1"/>
    <n v="1"/>
  </r>
  <r>
    <s v="Enabling DER to Support FLISR Operations"/>
    <s v="FLISR schemes may not operate due to loading constraints.  Determine how a model may be utilized that would enable DERs to dispatch in lowering load on impacted FLISR schemes that would enable FLISR to pick up additional load"/>
    <s v="Applied Research and Development"/>
    <s v="n/a"/>
    <s v="Creates additional value streams for DER in the operational world"/>
    <s v="Creates additional value streams for DER in the operational world;;"/>
    <s v="4a: Ability for FLISR to pickup greater customers due to DER dispatch would reduce CAIDI for the impacted outage and overall SAIDI;2f: See 4a;"/>
    <s v="2 years, $2M"/>
    <n v="1"/>
    <x v="7"/>
    <n v="1"/>
    <n v="1"/>
    <n v="1"/>
    <n v="1"/>
  </r>
  <r>
    <m/>
    <s v="Many DR and Load Shift products / services exist, but customer adoption and participation is limited. Using existing products, test methods for increasing participation and customer motivations including different methods of customer outreach, different incentive schemes, etc. Advocate for changes in market integrations as necessary. Identify strategies to motivate people to participate. Test w/ pilots. Potentially include specific call out for DAC customer adoption. Report on ability to achieve sufficient participation density to compete with local distribution upgrades or replacements._x000a_Assess customer comfort preferences, e.g. HVAC settings versus incentives for participation."/>
    <s v="Applied Research and Development"/>
    <s v="SB 100"/>
    <s v="Solves limited participation in DR / load shift focused programs;Increased adoption of load shift capabilities"/>
    <s v="Solves limited participation in DR / load shift focused programs;Increased adoption of load shift capabilities;;"/>
    <s v="2f. Improvements in system operation efficiency from increased flexibility;1d. Number and percentage of customers on time variant or dynamic pricing tariffs;1e. Peak load reduction (MW) from summer and winter programs"/>
    <n v="0"/>
    <n v="0"/>
    <x v="0"/>
    <n v="0"/>
    <n v="1"/>
    <n v="1"/>
    <n v="1"/>
  </r>
  <r>
    <m/>
    <s v="Coordination of large loads with solar and storage assets at local level to avoid the need for grid infrastructure upgrades. Need communication and control protocols that match intensive loads (e.g. electric buses, construction equipment) to local sources of generation"/>
    <s v="Technology Demonstration and Deployment"/>
    <s v="Enabling electrification at lower cost;Building Decarbonization;Meeting EV penetration goals"/>
    <s v="Coordination and valuation;Need to not only coordinate DERs with loads but the compensation structure needs to be developed for DERs. Potentially based on the NWA frameworks adopted or under consideration at the CPUC;"/>
    <s v="Coordination and valuation;Need to not only coordinate DERs with loads but the compensation structure needs to be developed for DERs. Potentially based on the NWA frameworks adopted or under consideration at the CPUC;;Affordability;"/>
    <s v="Reduced expenditures on utility infrastructure"/>
    <s v="The study could be virtual with a simulated circuit load. Real world demonstration would be costly in order to prove the DER and controls necessary to defer infrastructure upgrades"/>
    <n v="0"/>
    <x v="2"/>
    <n v="1"/>
    <n v="1"/>
    <n v="0"/>
    <n v="1"/>
  </r>
  <r>
    <s v="Removing Barriers to Biogas"/>
    <s v="Research to assess barriers to the use of biogas/syngas to provide renewable hydrogen for fuel cells. Cleanup technology needed and demonstration"/>
    <s v="TD&amp;D"/>
    <s v=";SB1383: By converting organic waste to biogas and renewable hydrogen, this will help to reduce black carbon and methane emissions.;Grid reliability: Removing barriers to renewable hydrogen use by fuel cells"/>
    <s v="Description how the research resolves the barrier;Cleanup technology needed to use biogas in fuel cells;"/>
    <s v="Description how the research resolves the barrier;Cleanup technology needed to use biogas in fuel cells;;Air quality: Reduces emissions from flaring or combustion of biogas;"/>
    <s v="1a,b,i_x000a_2c,e,f_x000a_3a,b_x000a_4a,c,g"/>
    <s v="$250k for study_x000a_$2-5 million for TD&amp;D (2-5 projects)"/>
    <n v="0"/>
    <x v="2"/>
    <n v="0"/>
    <n v="1"/>
    <n v="1"/>
    <n v="1"/>
  </r>
  <r>
    <s v="Bioenergy for Local Resilience"/>
    <s v="California has a lot of organic waste that is burned or landfilled. SB1383 requires alternative uses, including bioenergy. This project would assess the potential for local bioenergy to provide flexible generation and energy storage, especially in wildfire risk areas and rural communities to help increase reliability and microgrid resilience."/>
    <s v="All"/>
    <s v="SB1383: Help meet the SLCP reduction requirements by converting organic waste to energy;Wildfire reduction: Helps meet SB901 and Emergency Order on Tree Mortality by converting forest waste to energy;"/>
    <s v="Cost/Financing: This project would identify the range of grid services and the economic value of renewable flex generation;Tree Mortality: Helps put the forest waste to beneficial use and improve forest health;"/>
    <s v="Cost/Financing: This project would identify the range of grid services and the economic value of renewable flex generation;Tree Mortality: Helps put the forest waste to beneficial use and improve forest health;;Reduction in SLCP emissions (methane + black carbon);Reduction in wildfire risks and impacts"/>
    <s v="1a,1b,1i,2e,2f,2g,3a,3b,4c,4g"/>
    <s v="$250,000, 12 month project needing the support of a multi-disciplinary research team"/>
    <n v="0"/>
    <x v="2"/>
    <n v="0"/>
    <n v="1"/>
    <n v="1"/>
    <n v="1"/>
  </r>
  <r>
    <s v="Monetize Bioenergy"/>
    <s v="Project to monetize the full benefits of distributed generation of bioenergy including:_x000a_1) benefits to the grid (flexible generation and storage)_x000a_2) Short-lived climate pollutants (SLCP) reduction_x000a_3) Landfill reduction_x000a_4) Wildfire reduction_x000a_5) Water and soil benefits_x000a_6) benefits of co-products (biochar, compost)_x000a_"/>
    <s v="Applied research or market facilitation"/>
    <s v="SB1383: Monetizing the upstream benefits of bioenergy allows this project to accelerate implementation of the states SLCP strategy.;Air Quality: Will reduce the burning of forest and agricultural waste, odor from dairies, etc;"/>
    <s v="Failure to monetize all the benefits of bioenergy, especially climate, air quality, and grid benefits"/>
    <s v="Failure to monetize all the benefits of bioenergy, especially climate, air quality, and grid benefits;Air quality: reduction in burning of agricultural and forest waste;"/>
    <s v="1a,1b,1i,2e,2f,2g,3a,3b,4c,4g"/>
    <s v="$500,000 1.5 year project with a multidisciplinary research team with expertise in grid resilience, grid benefits, air quality, climate, and economics."/>
    <n v="0"/>
    <x v="2"/>
    <n v="0"/>
    <n v="1"/>
    <n v="1"/>
    <n v="1"/>
  </r>
  <r>
    <s v="Assess Office Lighting Solutions"/>
    <s v="Project goal is to develop, implement, and validate classes of office lighting solutions that efficiently provide light for vision and circadian stimulus without discomfort or glare, and to quantify energy performance, including comparison against a hypothetical alternative circadian lighting scenario at higher energy intensity (i.e. potential practice in absence of this project’s methods). Performance metrics and targets will be laid out in a Performance Specification at the outset, which the experimental lighting systems will be judged against to assess success or failure."/>
    <s v="All"/>
    <s v="California SB 350 – Double the rate of efficiency, California SB 338 - Meet peak loads w/ DER’s"/>
    <s v="Coordination – fully integrated w/ DER assets,;Uncertainty – interfacing w/ legacy systems, Uncertainty – insitu verification of interoperability;"/>
    <s v="Coordination – fully integrated w/ DER assets,;Uncertainty – interfacing w/ legacy systems, Uncertainty – insitu verification of interoperability;;Flexibility – load arbitrage (shifted/balanced/consumed) to improve system efficacy,;Sustainability – Maintain performance over time w/ changing load assets."/>
    <s v="1c,1d,1e,1f,1g,1h,2a,2b,2e,2f,3a,4c"/>
    <s v="Moderate"/>
    <n v="0"/>
    <x v="0"/>
    <n v="0"/>
    <n v="1"/>
    <n v="1"/>
    <n v="1"/>
  </r>
  <r>
    <s v="Evaluating EV Adoption in DAC"/>
    <s v="Current EV rebate programs only apply to new purchases, but California has mandated that utilizes invest in charging infrastructure for low income/disadvantaged communities. However, without being about to purchase EVs this infrastructure investment will remain idle or under utilized in these communities. As the EV market matures, the possibility of a secondary/used EV market grows, however this used EV market is not eligible for current rebate programs. The CEC should fund a pilot project to test the effectiveness of a rebate program for used EVs on increasing the adoption of EVs among low income/disadvantaged communities."/>
    <s v="Market Facilitation"/>
    <s v="Executive Order B-48-18 – 5M Zero Emission Vehicle Target;SB 535;"/>
    <s v="Cost-reduce initial capital costs for EV purchases for low income communities;Uncertainty- What is the adoption rate for Evs;"/>
    <s v="Cost-reduce initial capital costs for EV purchases for low income communities;Uncertainty- What is the adoption rate for Evs;;Sustainability- Maintain performance over time;"/>
    <s v="2b. Maintain / Reduce capital costs;2e. Non-energy economic benefits;3b. Criteria air pollution emission reductions"/>
    <s v="$2 million depending on rebate size and target number."/>
    <n v="0"/>
    <x v="4"/>
    <n v="0"/>
    <n v="1"/>
    <n v="1"/>
    <n v="1"/>
  </r>
  <r>
    <s v="Derive Capacity Value of Variable DR"/>
    <s v="Explore new methods to understand and derive the capacity value of demand response, particularly demand response that has a variable nature, i.e. demonstrates variability by day, hour, or season due to temperature, weather, production cycles, occupancy, etc. The goal is to apply a new resource adequacy capacity valuation method to DR that measures DR’s ability to meet system load requirements and reduce GHG to meet state renewable integration goals. Given the variable nature of most DR, there is a need to study how effective variable DR is at helping the system meet load requirements in all hours of the year and how effective (and cost effective) it is at reducing GHG considering its use and availability limitations. Given the transforming grid, the value of DR is less about meeting peak demand and more about how well it helps integrate renewable resources, meets system load requirements, and reduces GHG all hours of the year. Thus, DR must be valued relevant to evolving needs using loss of load expectancy and effective load carrying capability or similar probabilistic methods to understand how well DR serves the needs of the grid all hours of the year, and how effective DR is at reducing GHG to better understand its value relative to other resource types. Research into applying effective load carrying capability, or similar probabilistic-based capacity valuation methods to DR must be explored to inform policy makers and ratepayers about what resource types are the most effective and least cost to achieve California’s energy policy goals."/>
    <s v="Market Facilitation"/>
    <s v=";SB100: 100% RPS by 2045;"/>
    <s v="Uncertainty: 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Cost: Evaluation of least cost options to achieve CA energy policy goals;Coordination: Inform policy makers and developers about the resource adequacy capacity value of DR given the transforming needs of the grid . Informs grid and resource planning studies so that accurate capacity valuation methods are applied in technical planning studies"/>
    <s v="Uncertainty: 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Cost: Evaluation of least cost options to achieve CA energy policy goals;Coordination: Inform policy makers and developers about the resource adequacy capacity value of DR given the transforming needs of the grid . Informs grid and resource planning studies so that accurate capacity valuation methods are applied in technical planning studies;GHG impacts: Capacity of DER aggregations able to be providing grid services;Comparability/Benchmarking: How capacity value compares to other resource types to make informed investment decisions"/>
    <s v="1c. Avoided procurement and generation costs: See above metrics- we can add that it helps inform investment decisions; how effective DR is at reducing GHG;3b. Criteria air pollution emission reductions: See above metrics- we can add that it helps inform investment decisions; how effective DR is at reducing GHG;"/>
    <s v="$.75- $1 M"/>
    <n v="0"/>
    <x v="0"/>
    <n v="1"/>
    <n v="1"/>
    <n v="1"/>
    <n v="0"/>
  </r>
  <r>
    <s v="Power Flow Controllers Development"/>
    <s v="Distribution systems tend to be operated with a radial feeder basis with each feeder acting as a main delivery artery to about 600 to 1000 homes and businesses. These distribution feeders are designed in &quot;open-loop&quot; or radial with a tie configurations. This means that these feeders can be connected to one another. This potential connectivity is only used when one feeder is cut off from its source due to a reliability issue (i.e. vegetations hitting a wire, a car hitting a pole). Under normal conditions these circuits operate separately to maintain system stability._x000a_Power flow controllers have the capability of connecting at these tie locations and turning them into &quot;soft open points&quot;. This means that the utility can have the flexibility to control power flow from one circuit to another on a dynamic basis, similar to energy storage: if there is too much generation on one circuit it can be routed through the feeder tie, to load; if there is too much load on one circuit, supporting more can be routed through the tie of an adjacent circuit."/>
    <s v="Technology Demonstration and Deployment"/>
    <s v="SB 100: Renewables Portfolio Standard"/>
    <s v="Unfamiliarity with technology. The demonstration of this equipment will allow for utilities to gain familiarity and also help quantify the benefits around at least one, if not multiple use cases.;Real-world deployment would allow for advanced testing of the technology;Proof of concept of real world field deployment"/>
    <s v="Unfamiliarity with technology. The demonstration of this equipment will allow for utilities to gain familiarity and also help quantify the benefits around at least one, if not multiple use cases.;Real-world deployment would allow for advanced testing of the technology;Proof of concept of real world field deployment;Decreasing ratepayer costs by taking full advantage of multiple current paths made possible by power flow controllers.;Increasing visibility and controllability in remote sections of the utility grid"/>
    <s v="1a, 1b: Medium voltage power flow controllers at tie locations allow excess solar generation to be routed to load otherwise isolated through &quot;normally-open&quot; tie. This is similar in benefit to using an energy storage device, except with storage, only 85% of energy in the battery makes its way back out to users. For power flow controllers more than 95% of this excess energy is used instantaneously;2b,2c,2d: Instead of reconductoring or taking other measures to manage constraints, distribution lines can be tied together to create a new path for power flow, thereby eliminating the need;4a, 4f, 4g: A new point of measurement and control will be added to the utility SCADA system. This will allow grid operators more flexibility in operating their systems."/>
    <s v="$1.5 million required for the cost of the equipment, installation, and required integration engineering. Much of this is non-recurring engineering cost and will not be required in incremental units. The deployment is expected to demonstrate at least one of the desired applications: increased solar hosting capability, non-wire alternative or upgrade deferral, and increased resiliency/reliability. This will require approximately 6 months of engineering and planning and one year of demonstration."/>
    <n v="0"/>
    <x v="7"/>
    <n v="1"/>
    <n v="1"/>
    <n v="1"/>
    <n v="0"/>
  </r>
  <r>
    <s v="VGIWG Support + Funding"/>
    <s v="CalETC coalition recommends allocating funds to further and compliment the efforts of the interagency VGI Working Group Phase 2 (VGIWG). To the extent that the VGIWG identifies needs and opportunities for additional resources, including to conduct dditional and/or more detailed analyses on VGI use-cases and net value or identifying policy changes, we propose that some funds be allocated for that purpose. The goal of this proposal is not to duplicate the efforts of the VGIWG but rather to support its progress and success. The exact nature of this project would be determined by the agencies and stakeholders as part of the WG process."/>
    <s v="Market Facilitation"/>
    <s v="Sustainability: VGIWG will articulate VGI use-cases, and their potential value related to integration of EV charging with renewable energy;_x000a_Reliability: VGIWG will articulate VGI use-cases, and their potential value, related to providing grid and wholesale reliability services;_x000a_Affordability: VGIWG will articulate VGI use-cases, and their potential value, realted to customer bill management;_x000a_Flexibility: VGIWG will articulate VGI use-cases, and their potential value, related to EV load shifting, curtailment, and increase when needed;_x000a_Resiliency: VGIWG will articulate VGI use-cases, and their potential value, related to grid resliency such as providing backup generation_x000a_;Security: VGIWG will articulate VGI use-cases, and their potential value, while considering cybersecurity implications if/when relevant;Other: VGIWG will articulate 100s of VGI use-cases, and strive to clarify the pathway to defining, creating, and enabling their value. This project supports Public Utilities Code 740.12, from California's 2014 VGI roadmap, the 2018 California ZEV Action Plan Update, the CPUC's new DRIVE OIR which initiated the VGIWG Phase 2 process and Initiative 3.1.2"/>
    <s v="Cost: The VGIWG will be focusing on evaluating VGI net value, including the important component of cost;Valuation: Provide a clear valuation framework;Capability: Determine full market potential of VGI solutions;_x000a_Uncertainty: Identify gaps and issues for determining net value;_x000a_Coordination: Significant coordination among stakeholder groups"/>
    <s v="Cost: The VGIWG will be focusing on evaluating VGI net value, including the important component of cost;Valuation: Provide a clear valuation framework;Capability: Determine full market potential of VGI solutions;_x000a_Uncertainty: Identify gaps and issues for determining net value;_x000a_Coordination: Significant coordination among stakeholder groups;;"/>
    <s v="1c,1d,1e,1g,1h,2a,2b,2f,2g,3a,3b"/>
    <s v="To the extent that the VGIWG identifies needs and opportunities for additional resources, we propose that some funds be allocated for that purpose. Support the VGIWG in its endeavors and successes. Estimated cost of up to $2 million for supporting work over a 1-2 year timeline coincident with the VGIWG"/>
    <n v="0"/>
    <x v="4"/>
    <n v="0"/>
    <n v="1"/>
    <n v="1"/>
    <n v="1"/>
  </r>
  <r>
    <s v="VGIWG Use Case Demonstration"/>
    <s v="CalETC coalition recommends large scale VGI demonstration of promising VGI use cases to validate and augment the work done by the interagency VGIWG. Large scale VGI demos may imbed in them several other DER technologies and solutions, including DR, distributed PV, and stationary energy storage. THe integration of V1G and V2G solutions with other DERs may very well be a part of these proposed demos."/>
    <s v="Technology Demonstration and Deployment"/>
    <s v="Sustainability: Selected VGI projects are likely to test if expected benefits from renewables integration;Reliability: Selected projects are likely to test reliability.;_x000a_Affordability: Selected projects are likely to test complex VGI use cases;_x000a_Flexibility: Selected VGI projects are likely to test EV driver responsiveness;_x000a_Resiliency: Selected projects may test the real world promise under disaster and other concerns;_x000a_Security: Selected projects may test resiliency and durability when under duress;Other: Large scale demonstration supports PUC 740.12, 2014 VGI Roadmap, 2018 ZEV Action Plan, Drive OIR"/>
    <s v="Cost: The VGIWG will be focusing on evaluating VGI net value, including the important component of cost;Valuation: Provide a clear valuation framework;Capability: Determine full market potential of VGI solutions;_x000a_Uncertainty: Identify gaps and issues for determining net value;_x000a_Coordination: Significant coordination among stakeholder groups"/>
    <s v="Cost: The VGIWG will be focusing on evaluating VGI net value, including the important component of cost;Valuation: Provide a clear valuation framework;Capability: Determine full market potential of VGI solutions;_x000a_Uncertainty: Identify gaps and issues for determining net value;_x000a_Coordination: Significant coordination among stakeholder groups;;"/>
    <s v="1c,1d,1e,1g,1h,2a,2b,2f,2g,3a,3b"/>
    <s v="Effort is solely to validate in real world projects the hypotheses coming from the VGIWG. Funds needed are substantial with co-funding potential. Rough EPIC CEC funds needed is $50 million across a wide array of projects under this umbrella"/>
    <n v="0"/>
    <x v="4"/>
    <n v="0"/>
    <n v="1"/>
    <n v="1"/>
    <n v="1"/>
  </r>
  <r>
    <s v="Secure DER Communication Protocol"/>
    <s v="Demonstrate a small platform where a number of DER connect via a common protocal and establish connection to a utility entity. Test out specific functions of capability response as well as the protocols ability to withstand cyber intrusions; if intrusions are sucessful, assess/demonstrate the level of intrusion (DER control, utility control, etc.) Project will look at the cybersecurity implications of connection of third party DER; any potential barriers in communications latency and availability between grid operator and end devices and will present on issues integrating these third party assets with conventional grid controls. This project would also investigate the level of trust / certification necessary for grid operators to know what end points they are communicating with, as well as whether the grid operators have any continuing concerns about the robustness of IEEE cybersecurity standards."/>
    <s v="Technology Demonstration and Deployment"/>
    <s v="SB 100;CPUC DER Action Plan;"/>
    <s v="Difficulty in establishing secure, authenticated communications between third party DER and utility.;Coordination - Grid operators need to integrate third party DER resources, especially ones not directly controlled by the operator, with existing control schemes.;"/>
    <s v="Difficulty in establishing secure, authenticated communications between third party DER and utility.;Coordination - Grid operators need to integrate third party DER resources, especially ones not directly controlled by the operator, with existing control schemes.;;Increased DER penetration;Increases the value proposition of DERs as NWA to provide realtime grid services (capacity, reliability)"/>
    <s v="2g, 4b, 4f"/>
    <n v="0"/>
    <n v="-1"/>
    <x v="1"/>
    <n v="1"/>
    <n v="1"/>
    <n v="1"/>
    <n v="-1"/>
  </r>
  <r>
    <s v="Residential EMS for Panel Upgrade Deferral"/>
    <s v="Demonstrate a Residential EMS to defer panel upgrades to permit Building Electrification. Research and test strategies to work within the NEC requirements and/or comply with code requirements without upgrading panel. Get Demand Limiting Signal from Distribution system operator."/>
    <s v="Market Faciliation"/>
    <s v="SB3232 Building Decarb;SB100;"/>
    <s v="NEC code requirements for panel sizing;Consumer Demand for Residential EMS;"/>
    <s v="NEC code requirements for panel sizing;Consumer Demand for Residential EMS;;;"/>
    <s v="1c, 1e, 1g, 2a, 2b, 3a, 3b"/>
    <n v="0"/>
    <n v="-1"/>
    <x v="0"/>
    <n v="1"/>
    <n v="1"/>
    <n v="1"/>
    <n v="-1"/>
  </r>
  <r>
    <s v="Building Dercarbonization ideas"/>
    <s v="Understand how occupant comfort and space utilization can drive acceptance of DR and load flexibility. Conduct research on set points and control options available for customer classes. Design a pilot to test a wide range of customers of different types to contribute to load shift through HVAC settings. Potentially review differences across California climate zone. Take note of impact of seasonal or daily timing on flexibility."/>
    <s v="Technology Demonstration and Deployment"/>
    <n v="0"/>
    <n v="0"/>
    <n v="0"/>
    <n v="0"/>
    <n v="0"/>
    <n v="-1"/>
    <x v="0"/>
    <n v="1"/>
    <n v="1"/>
    <n v="1"/>
    <n v="-1"/>
  </r>
  <r>
    <s v="Understanding Occupant Comfort in DR"/>
    <m/>
    <s v="Market Facilitation"/>
    <s v="Load flexibility leading to reduced renewable curtailment"/>
    <s v="Uncertainty of availability of demand side resources;Uncertainty of cost of demand side resources;"/>
    <s v="Uncertainty of availability of demand side resources;Uncertainty of cost of demand side resources;;HVAC driven demand response availability;"/>
    <s v="1d. Number and percentage of customers on time variant or dynamic pricing tariffs;1e. Peak load reduction (MW) from summer and winter programs;"/>
    <n v="0"/>
    <n v="-1"/>
    <x v="0"/>
    <n v="1"/>
    <n v="1"/>
    <n v="1"/>
    <n v="-1"/>
  </r>
  <r>
    <s v="Price API for Device Makers"/>
    <s v="Enable standardized response to wholesale conditions without market exposure. Develop a forward pricing signal &amp; API for device manufacturers."/>
    <s v="Market Facilitation"/>
    <n v="0"/>
    <n v="0"/>
    <n v="0"/>
    <n v="0"/>
    <n v="0"/>
    <n v="-1"/>
    <x v="0"/>
    <n v="1"/>
    <n v="1"/>
    <n v="1"/>
    <n v="-1"/>
  </r>
  <r>
    <s v="Biomass for Energy Recovery"/>
    <s v="Using organic biomass (woody fuels) for energy recovery"/>
    <s v="Technology Demonstration and Deployment"/>
    <s v="allow for grants to extend for long periods of time for financial development;grid resiliency;"/>
    <s v="allows for the project to use CEC grant funding to secure financing"/>
    <s v="allows for the project to use CEC grant funding to secure financing;;"/>
    <s v="1a, 1b, 2c, 2b, 3a, 3b, 4a, 4c"/>
    <n v="0"/>
    <n v="-1"/>
    <x v="2"/>
    <n v="1"/>
    <n v="-1"/>
    <n v="1"/>
    <n v="1"/>
  </r>
  <r>
    <m/>
    <s v="Identify the economic value of resiliency by taking existing research and translate to financial incentives that make resiliency instruments possible; focus on disadvantaged communities"/>
    <n v="0"/>
    <s v="Financial viability of resilience is increased;Reliability;Resiliency needs for the disadvantaged, elderly, and those with medical conditions are provided for"/>
    <s v="Need for power to rate payer for critical life saving needs"/>
    <s v="Need for power to rate payer for critical life saving needs;;"/>
    <s v="2c, 2e, 4a, 4e, 4g, 5a,"/>
    <s v="2 year effort - $200-400k effort. _x000a_Output - funding schemes"/>
    <n v="-1"/>
    <x v="3"/>
    <n v="1"/>
    <n v="1"/>
    <n v="1"/>
    <n v="-1"/>
  </r>
  <r>
    <s v="Design Guidance for Resilience"/>
    <s v="Characterizing physical forces that act upon DG and battery technologies to inform system design and procurement: seismic, flood, wind, fire, blizzard, dust storm"/>
    <s v="Technology Demonstration and Deployment"/>
    <s v="Shelter-in-place;Reduction in electrical losses;Public Safety"/>
    <s v="Lack of technological understanding of in design community &amp; customers"/>
    <s v="Lack of technological understanding of in design community &amp; customers;Improve hardware resiliency;"/>
    <s v="1b, 2a, 2g, 4a, 4g,"/>
    <s v="1 year, $100-200k _x000a_Output would be a design matrix"/>
    <n v="-1"/>
    <x v="3"/>
    <n v="1"/>
    <n v="1"/>
    <n v="1"/>
    <n v="-1"/>
  </r>
  <r>
    <s v="Utility Upgrade Review Process"/>
    <s v="Utility upgrade policies have little to no oversight. A 3rd party engineer should review all IOU upgrade proposals and advise if better options exist"/>
    <s v="Market Facilitation"/>
    <s v="Oversight of extremely costly upgrades and close examination of their validity based on current technology.;Cost reduction on upgrades;SB 100"/>
    <s v="Antiquated approach to addressing DER penetration has justified expensive upgrades for &quot;technical&quot; reasons. This program would assess the validity of this argument and allow for new solutions to be proposed.;Oversight on the technical level;"/>
    <s v="Antiquated approach to addressing DER penetration has justified expensive upgrades for &quot;technical&quot; reasons. This program would assess the validity of this argument and allow for new solutions to be proposed.;Oversight on the technical level;;Review upgrade policy for all 3 IOUs;Increases integration rate of DER in support of SB100"/>
    <s v="1a,1b,1c,2a,2b,2d,2c,4e,4f,4g"/>
    <s v="6-12 month timeline. Rough cost estimate ~$100k per utility"/>
    <n v="-1"/>
    <x v="7"/>
    <n v="-1"/>
    <n v="1"/>
    <n v="1"/>
    <n v="1"/>
  </r>
  <r>
    <s v="Load Management Solutions Demonstration"/>
    <s v="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
    <s v="Technology Demonstration and Deployment"/>
    <s v="DPR / DER: Ensure better use of existing investments in distribution system;Rule 21 : scrutinize decisions to make expensive distribution investments / cost effectiveness;"/>
    <s v="Valuation: Value and function of technology is not intergrated into grid planning / operation process.;Cost:;"/>
    <s v="Valuation: Value and function of technology is not intergrated into grid planning / operation process.;Cost:;;deferred investments;Higher load factors in circuits"/>
    <s v="1c, 1e, 1f, 1h, 2d"/>
    <s v="- Site level study would be low cost and have a shorter timeline._x000a_- Circuit level study would be longer term"/>
    <n v="-1"/>
    <x v="2"/>
    <n v="1"/>
    <n v="1"/>
    <n v="1"/>
    <n v="-1"/>
  </r>
  <r>
    <s v="DER Aggregation Demonstration"/>
    <s v="Demonstrate aggregated DER &quot;Virtual Power Plan&quot; comprised of various technologies (load, PV, EV, storage, etc) that respond to wholesale market signals or autonomous/event based responses to provide frequency response to support to the grid"/>
    <s v="Select a Research Area"/>
    <s v="SB1339"/>
    <s v="DER Integration, interconnection;Metering/telemetry standard/costs;"/>
    <s v="DER Integration, interconnection;Metering/telemetry standard/costs;;Communications/Control capability;Customer participation"/>
    <s v="1b,1d,1i,1h,4a,4f"/>
    <s v="Estimated 31 month project split to:_x000a_9 months to aggregate DER_x000a_10 months to enable systems_x000a_12 months to test"/>
    <n v="-1"/>
    <x v="2"/>
    <n v="1"/>
    <n v="1"/>
    <n v="1"/>
    <n v="-1"/>
  </r>
  <r>
    <s v="Customer Engagement"/>
    <s v="On a technology demonstration and deployment level, DERs are already seeing market expansion, especially as DERs relate to smart devices in the home. Furthermore, smart devices are already being installed in residences to enable grid-responsive communication. However, these smart devices still have a human component. It is up to residents to ensure DERs are actually connected to the grid and responding to dynamic grid signals._x000a__x000a_Therefore, it is important to understand how consumers are responding to smart devices and other grid-connected DERs. For example, how are consumers responding to demand response or other grid-based events? What is the opt-out rate, and how does that impact the reliability of flexible loads? How do smart device controls impact occupant comfort, and how does that change opt-out rates? What measureable variables (e.g. indoor and outoodr temperatures, time of day, etc) can be shown to increase or decrease opt-out rates? Such engagement-based questions are necessary to ensure consumers are indeed connecting their smart comes to the grid. Significant market expansion is likely not possible without careful consideration of the behavioral aspects of DERs."/>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Grid capacity for EV charging: Maximizing the number of EVs supported by the available grid capacity by maxmimizing miles per kw of electrical capacity;;"/>
    <s v="3a: Able to maximize the number of EV's supported by the available grid capacity by maxmimizing miles per kw of electrical capacity;1f: Able to maximize the number of EV's supported by the available grid capacity by maxmimizing miles per kw of electrical capacity;"/>
    <n v="0"/>
    <n v="-1"/>
    <x v="0"/>
    <n v="1"/>
    <n v="1"/>
    <n v="1"/>
    <n v="-1"/>
  </r>
  <r>
    <s v="Connected Controls for Load Management"/>
    <s v="Connected controls to manage load. Link lighting and HVAC (not thermostats). Explore capabilities and affordability for small-medium business customers"/>
    <s v="Applied R+D, Tech demonstration and deployment"/>
    <s v="DAC, low income outreach;IDSM;"/>
    <s v="Controls not talking to each other, streamline data;Aid in future building commissioning;"/>
    <s v="Controls not talking to each other, streamline data;Aid in future building commissioning;;;"/>
    <s v="1h,1f,2c,3a,2f,5a"/>
    <s v="2 year pilot, survey control integrations and pilot new tech. Potentially $500,000/year for R&amp;D and smll-medium business outreach + education."/>
    <n v="-1"/>
    <x v="0"/>
    <n v="1"/>
    <n v="1"/>
    <n v="1"/>
    <n v="-1"/>
  </r>
  <r>
    <s v="DER Security Framework"/>
    <s v="Demonstrate a framework that enables different DERs to exchange status information and request service from each other and has authentication and authorization security. System should resist cyber attacks."/>
    <s v="Applied Research and Development"/>
    <s v="Energy reliability - system will protect against internal errors and external attacks."/>
    <s v="DERs can't communicate with each other. Each DER will know who they are talking to and what they want without high risk"/>
    <s v="DERs can't communicate with each other. Each DER will know who they are talking to and what they want without high risk;Trusted actions - System will be able to trust requests to take action.;"/>
    <s v="2g, 4f"/>
    <s v="Use off-the-shelf security technology to create a framework for a simple communication network. Bring best practices from other industries"/>
    <n v="-1"/>
    <x v="1"/>
    <n v="1"/>
    <n v="1"/>
    <n v="1"/>
    <n v="-1"/>
  </r>
  <r>
    <s v="Protecting Medical Baselines"/>
    <s v="Determining the scale of the problem: how many customers on a medical baseline are relying on a life critical medical device? Are there other vulnerable populations that are exposed at longer outage times? How to best keep it on without affecting GHG/pollutant criteria?"/>
    <s v="Market Facilitation"/>
    <n v="0"/>
    <s v="Lack of Info: Planning requires projections"/>
    <s v="Lack of Info: Planning requires projections;;"/>
    <s v="1a,1b,1c,1i,4a,3b,3a,4g"/>
    <n v="0"/>
    <n v="-1"/>
    <x v="3"/>
    <n v="1"/>
    <n v="1"/>
    <n v="1"/>
    <n v="-1"/>
  </r>
  <r>
    <s v="Modeling DER Price Response"/>
    <s v="Modeling of DER price-response as the fundamental coordination between the grid and DER, including locational prices"/>
    <s v="All"/>
    <s v="Increased DG adoption, Resiliency, GHG reduction."/>
    <s v="Interoperability, costs and other problems with complex communication and business arrangements, microgrid integration"/>
    <s v="Interoperability, costs and other problems with complex communication and business arrangements, microgrid integration;;"/>
    <s v="1c, 1d, 1e, 1f, 1g, 1h, 1i, 2f, 2g, 3a, 4c, 4g, 5a"/>
    <s v="High"/>
    <n v="-1"/>
    <x v="2"/>
    <n v="1"/>
    <n v="1"/>
    <n v="1"/>
    <n v="-1"/>
  </r>
  <r>
    <s v="Communication Protocols for Local Capacity Management"/>
    <s v="Development of communication protocols for managing local capacity constraints in the face of high levels of EV charging"/>
    <s v="All"/>
    <s v="Increased DG adoption, Resiliency, GHG reduction."/>
    <s v="EV integration, local capacity constraints from limited transformer and cable capacity on distribution lines"/>
    <s v="EV integration, local capacity constraints from limited transformer and cable capacity on distribution lines;;"/>
    <s v="1e, 1g, 1h, 2a, 2b, 2c, 2e, 2f, 4e, 5"/>
    <s v="Moderate"/>
    <n v="-1"/>
    <x v="2"/>
    <n v="1"/>
    <n v="1"/>
    <n v="1"/>
    <n v="-1"/>
  </r>
  <r>
    <s v="Improve DER Visibility"/>
    <s v="Improve DER Visibility:_x000a_ Can DER supply and demand be accurately forecasted across various time horizons(seasonal, weeks, days, minutes, seconds)? Can real-time DER activity be captured and communicated to inform Distribution and Transmission grid operators in a cost effective, timely manner."/>
    <s v="Technology Demonstration and Deployment"/>
    <s v="SB100: Integrating Additional Renewable Energy; SB150: Transportation Electrification;SB1339: Commercialization of Microgrid capability;AB2868: 500MW of BTM Storage"/>
    <s v="Uncertainty: Can DER provide grid services reliably;Cost: Can real-time DER visibility be provided at low cost; Can real-time DER visibility be provided at low cost;Coordination: Can DER be controlled to act as a single unified resource"/>
    <s v="Uncertainty: Can DER provide grid services reliably;Cost: Can real-time DER visibility be provided at low cost; Can real-time DER visibility be provided at low cost;Coordination: Can DER be controlled to act as a single unified resource;Benefits: What is the potential value of DER capacity available for grid services;Resiliency: Capacity of DER aggregations able to be providing grid services"/>
    <s v="2f. Improvements in system operation efficiency from increased flexibility: Demonstrate how better visibility of DER capacity can enable DER to provide reliable grid services reliably and cost effectively as traditional transmission grid resources;3a. GHG emissions reduction: Manage DER in a way to reduce fossil fuel needs, especially at peak loads and at low operating levels which tend to emit higher levels of CO2;4f. Increase in system monitoring capabilities: Demonstrate how better visibility of DER capacity can be utilized to provide grid value in the form of competitive grid services"/>
    <n v="0"/>
    <n v="-1"/>
    <x v="7"/>
    <n v="1"/>
    <n v="1"/>
    <n v="1"/>
    <n v="-1"/>
  </r>
  <r>
    <s v="Fuel Efficient Tire Standard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Energy Efficient Tires: Fuel efficient tires will decrease energy use while also increasing range. For instance, improving from a &quot;D&quot; rated tire that is common in the market to a &quot;B&quot; rated tire will likely reduce energy use by 3%; and improving to an &quot;A&quot; rated tire could reduce energy use by 4%-5% while also increasing range. most tires sold globally are subject to ratings and/or standards similar to the EU ratings and standards, but the United States does not have any similar programs. The Energy Commission should fund a report that would leverage 1) EU and other programs and 2) Natural Resources Canada's research on implementing standards in North America (See Pike, E. et al. 2018. &quot;Market Analysis Report for Passenger Car Replacement Tires in Canada&quot;). The California report would evaluate the expected benefits of minimum efficiency and safety standards as well as incentives for EV replacement tires to increase EV range, decrease energy use, and increase the environmental benefits of EV adoption"/>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Grid capacity for EV charging: Maximizing the number of EVs supported by the available grid capacity by maxmimizing miles per kw of electrical capacity;;"/>
    <s v="3a: Able to maximize the number of EV's supported by the available grid capacity by maxmimizing miles per kw of electrical capacity;1f: Able to maximize the number of EV's supported by the available grid capacity by maxmimizing miles per kw of electrical capacity;"/>
    <n v="0"/>
    <n v="-1"/>
    <x v="4"/>
    <n v="-1"/>
    <n v="1"/>
    <n v="1"/>
    <n v="1"/>
  </r>
  <r>
    <s v="Consumer Engagement and Response to DER/Flex Load"/>
    <s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
    <s v="Market Facilitation"/>
    <s v="SB100: In order to achieve California's clean energy goals, we must investigate benefits of multiple use application planning to cost effectively meet local and regional power infrastructure needs as well as needs of CAISO."/>
    <s v="Bottom up planning focuses on customer pricing and programs to maximize regional savings, through local DER optimization with CASIO participation and procurement of system resources.;Bottom up planning requires an expansion of policies and utility processes to plan for future operational flexibility of local networks, enabling rapid DER interconnection. Cost causation principles are interfering with planning needs required to achieve SB100.;"/>
    <s v="Bottom up planning focuses on customer pricing and programs to maximize regional savings, through local DER optimization with CASIO participation and procurement of system resources.;Bottom up planning requires an expansion of policies and utility processes to plan for future operational flexibility of local networks, enabling rapid DER interconnection. Cost causation principles are interfering with planning needs required to achieve SB100.;;Bottom up hosting capacity expansion modeling approach will provide superior long term savings in comparison to a system level planning process.;"/>
    <s v="1b. Total electricity deliveries from grid-connected distributed generation facilities: Non-market integrated services will provide an alternative planning path to manage regional costs and policy goals.;1d. Number and percentage of customers on time variant or dynamic pricing tariffs: Pricing and multiple use application participation models are preferred resources requiring broad customer participation.;1i. Nameplate capacity (MW) of grid-connected energy storage: Storage is a key device in unlocking cost effective multiple use applications."/>
    <s v="2-3 years including outreach, analysis, and simulation"/>
    <n v="-1"/>
    <x v="2"/>
    <n v="1"/>
    <n v="1"/>
    <n v="1"/>
    <n v="-1"/>
  </r>
  <r>
    <s v="VGI Valuation Framework and Methodology"/>
    <s v="Value stacking of DER resources is critical to maximize the capability and economics of a DER implementation.  If a DER could economically stack distribution deferral, with RA tags, with wholesale energy dispatch, with Demand Response, in a calculated decision making framework, it could allow greater commercialization of DERs to make the deployment more economical.  Develop a framework and a methodology to optimize the commercialization of DER's excess capacity capabilities to maximize the value stream of those units"/>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Valuation: Development of a framework and methodology that helps utilities and developers create the optimal portfolio of products that a DER customer can bring to bear on the marketplace"/>
    <s v="Valuation: Development of a framework and methodology that helps utilities and developers create the optimal portfolio of products that a DER customer can bring to bear on the marketplace;;"/>
    <s v="1h: Allows customers to maximize the value of their DER units by participating in multiple programs (perhaps not simultaneously but optimally);1b: Value stacking will allow for DER projects to have better cost-benefit ratios than current;"/>
    <s v="2 year effort to identify the right framework and methodology to create a commercial maximization model for DER projects"/>
    <n v="-1"/>
    <x v="4"/>
    <n v="1"/>
    <n v="1"/>
    <n v="-1"/>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
  <r>
    <s v="Auto DR New Cost"/>
    <s v="Management of building loads represents a significant portion of California’s potential carbon reduction potential. Many of the new distributed resources exist behind the meter and there are significant technical opportunities to use building assets and automation to support and increase the efficiency of grid operations. Additionally, as the electric grid shifts to a more significant penetration of non-dispatchable resources, the burden of balancing supply and demand falls increasingly on flexible resources like batteries and responsive loads._x000a__x000a_An especially attractive opportunity in demand response is integrating automated demand response technologies into new building projects. Some of the most pressing unknown future quantities in grid management are the integration of automated demand response and the associated costs for new buildings. By seeking to characterize general costs for different levels of automation in new buildings there will be a great advantage to driving the deployment of automated demand response. _x000a__x000a_Developing a generalized cost characterization will facilitate understanding the cost-benefit analysis that goes into the deployment of new DR technology. With this understanding there will also be opportunities to identify and deploy financing tools for new construction, providing a deeper pool of demand response resources to the grid."/>
    <s v="Technology Demonstration and Deployment"/>
    <s v="FERC Order 745 (2011): Necessary to outline cost to develop cost-effectiveness bids"/>
    <s v="Uncertain value to customer: Characterizing the cost of automation in new buildings helps to begin to frame cost-benefit analysis for customers;_x000a__x000a_Lack of available financing: Developing a cost model is a vital step to identifying existing financing tools that could be appropriated for use as a part of the solution set"/>
    <s v="DR Enablement Costs: Develops an additional lens of cost for consideration;_x000a__x000a_Number of connected devices: Outlining cost factors may increase the appeal of DR automation in new buildings"/>
    <s v="1E: Peak load reduction by moving space or water heating off peak through automatic DR"/>
    <n v="0"/>
    <x v="0"/>
    <s v="Energy Flexible Load Assets"/>
    <n v="1"/>
    <n v="1"/>
    <n v="1"/>
    <n v="1"/>
    <m/>
    <s v="Auto DR New Cost"/>
    <s v="Auto DR New Cost"/>
  </r>
  <r>
    <s v="Secure Communications for DERs"/>
    <s v="Secure communications for realtime grid services; develop links between physical grid interconnect and logical identity and demonstrate secure communications; The organization responsible for the interconnect is the trusted third party for identity control. Use off-the-shelf software tools to build a website to register multi DERs run by a trusted third party (e.g. IOU) Site will offer status and enable control. Project will demonstrate security, privacy, scalability."/>
    <s v="Technology Demonstration and Deployment"/>
    <s v="SB 100"/>
    <s v="Trust issues are resolved by using standard trust relationship to deliver trust;_x000a__x000a_Uncertainty - grid operators need additional confidence that communications with new technologies"/>
    <s v=""/>
    <s v="1g, 2g"/>
    <n v="0"/>
    <x v="0"/>
    <s v="Communications"/>
    <n v="1"/>
    <n v="1"/>
    <n v="1"/>
    <n v="1"/>
    <m/>
    <s v="Secure Communications for DERs"/>
    <s v="Secure Communications for DERs"/>
  </r>
  <r>
    <s v="Assess Flexibility of Coordinated Customer DER"/>
    <s v="Cost effective cofiguration and optimization of DERs for flexible loads especially for DACs. What combination of customer DERs (storage, smart appliances, PV and smart inverter) provides what kind of load flexibility at what cost?  Determine customer response and elasticity ; likelihood of dispatch response. Investigate the customer adoption side, particularly with low income customers who need to install smart devices. Study the locational availability of third-party or customer owned DERs at the time horizons required to participate in distribution planning processes."/>
    <s v="Applied Research and Development"/>
    <s v="SB100: Replace peaker plants;_x000a_Support DAC"/>
    <s v="Uncertainty of flex load;_x000a_Optimization;_x000a_Education cost reduction by looking towards list of possible DER configurations_x000a_Valuation;_x000a_identify value of load flexibility vs. cost of implementation"/>
    <s v="Load flexibility (% of peak, kW);_x000a_Load imbalance"/>
    <s v="1a, 1b, 1g, 2d, 2f, 3a, 4b"/>
    <n v="0"/>
    <x v="0"/>
    <s v="DER Aggregation"/>
    <n v="1"/>
    <n v="1"/>
    <n v="1"/>
    <n v="1"/>
    <m/>
    <s v="Assess Flexibility of Coordinated Customer DER"/>
    <s v="Assess Flexibility of Coordinat"/>
  </r>
  <r>
    <s v="Heat Pump / Electification Asset Controls"/>
    <s v="The building decarbonization effort in California will bring on a bunch of new heat pumps replacing natural gas heating. This will remove emissions, but further emissions reductions and rewable integration can be realized by enabling sophisiticated grid-informed smart controls. This project would deploy and demonstrate smart controls in heat pumps for emissions reductions."/>
    <s v="Technology Demonstration and Deployment"/>
    <s v="AB3232;_x000a_SB 100"/>
    <s v="Deployment of heat pumps that are smart but resource goes unused"/>
    <s v="CO2 and pollutant reductions;Lower systems costs"/>
    <s v="1g, 2f, 3a, 3b"/>
    <s v="~1-3 years, $500k - $1.5m"/>
    <x v="0"/>
    <s v="Energy Flexible Load Assets"/>
    <n v="1"/>
    <n v="1"/>
    <n v="1"/>
    <n v="1"/>
    <m/>
    <s v="Heat Pump / Electification Asset Controls"/>
    <s v="Heat Pump  Electrification Asse"/>
  </r>
  <r>
    <s v="Coordinate Water Heater Design and Controls with Grid"/>
    <s v="Current plumbing system design with recirculation pumps cause heat pump water heaters (HPWH) to operate in a very low efficiency mode, if the system is not designed correctly. The recirculation loop in a larger buildign results in enough heat loss that the HPWH will frequently cycle on to heat the reservoir a relatively small amount, which results in a COP (coefficient of performance) well below the nameplate expectation. Proper design requires at least two hot water reservoirs and some other changes to the system. How do we optimize the HPWH system to achieve:_x000a_1) Fast Hot Water delivery with minimal water waste_x000a_2) Optimal HPWH COP_x000a_3) Maximum DER/DR value_x000a_4) Optimal cost"/>
    <s v="Applied Research and Development"/>
    <s v="AB 3232: Building decarbonization;_x000a_SB 100: RPS and renewable integration"/>
    <s v="Lack of electric system load flexibility;_x000a__x000a_Electrification of water heating in multifamily, hotel and highrise buildings;_x000a__x000a_Enable DR capable electric water heating"/>
    <s v="Improved efficiency in water heating"/>
    <s v="1e, 1g, 1h, 2f"/>
    <s v="Test bed plumbing system, testing software works with industry."/>
    <x v="0"/>
    <s v="Energy Flexible Load Assets"/>
    <n v="1"/>
    <n v="1"/>
    <n v="1"/>
    <n v="1"/>
    <m/>
    <s v="Coordinate Water Heater Design and Controls with Grid"/>
    <s v="DHW and HPWH Distribution Syste"/>
  </r>
  <r>
    <s v="Evaluate Impact of DR on Market Decisions"/>
    <s v="Evaluate the impact of utility rate based DR programs on wholesale market dispatch decisions and how that translates into supply-side DR impacts. Evaluate costs and of load modifying vs. supply side DR activites, correcting for the input of load modifying programs on supply side decisions. Compare effectiveness of market-integrated vs non integrated programs. Compare auto-DR with events like Flex events. Review historical data, compare DR events outside of market dispatch against CAISO PDR calls for impact on rest of the dispatch order."/>
    <s v="Market Facilitation"/>
    <s v="Avoiding renewable curtailment"/>
    <s v="Demand response program design;Market accessibility;"/>
    <s v="Avoided renewable curtailment;_x000a_Effectiveness in reducing costs to net load;_x000a_Customer enrollment (number of customers, amount of load)"/>
    <s v="1c, 1h"/>
    <s v="1 year of research (market analysis)"/>
    <x v="0"/>
    <s v="Energy Flexible Load Assets"/>
    <n v="1"/>
    <n v="1"/>
    <n v="1"/>
    <n v="1"/>
    <m/>
    <s v="Evaluate Impact of DR on Market Decisions"/>
    <s v="Evaluate impact of DR on Market"/>
  </r>
  <r>
    <s v="NEC-Approved HEMS to Reduce Upgrade Costs"/>
    <s v="Home energy management system to provide demand management to enable building electrification for panel constrained customers without upgrading the panel; complying with National Electrical Code. Demonstrate effectiveness of micro peak load reduction to enable potential improvement to electric code."/>
    <s v="Technology Demonstration and Deployment"/>
    <s v="AB3232: Building Decarbonization via electrification of residential customers end uses"/>
    <s v="NEC: NEC doesnt allow for connection of more load than rated;_x000a__x000a_Cost: cost of panel upgrades (and grid infrastructure upgrades)"/>
    <s v="Cost: Lowered by removing need for panel upgrades (~$2500) and additional grid service (up to ~$7500);uptake of electrification : Increased by removing barrier (cost) for panel constrained customers"/>
    <s v="1h, 2b, 5a"/>
    <s v="Depends on whether a market ready product exists for demnonstration already or would need to be developed. 18-36 months, $350k-1.5m"/>
    <x v="0"/>
    <s v="Energy Flexible Load Assets"/>
    <n v="1"/>
    <n v="1"/>
    <n v="1"/>
    <n v="1"/>
    <m/>
    <s v="NEC-Approved HEMS to Reduce Upgrade Costs"/>
    <s v="NEC-approved HEMS"/>
  </r>
  <r>
    <s v="Fencing for PV Resiliency"/>
    <s v="Evaluate different types of perimeter fencing around solar arrays to prevent fire encroachment, calm winds, and to prevent dust/sand dunes."/>
    <s v="Technology Demonstration and Deployment"/>
    <s v="Wildfire risk mitigation;_x000a__x000a_Developing rulemaking on microgrids"/>
    <s v="Provide reliable power;_x000a_Provide resilient power"/>
    <s v="Distributed renewable generation"/>
    <s v="1b, 2a, 2c, 2e, 2g, 4a, 4c, 4g"/>
    <s v="2 year effort in range of $500k-1m - R&amp;D focused"/>
    <x v="0"/>
    <s v="Reliability / Resiliency"/>
    <n v="1"/>
    <n v="1"/>
    <n v="1"/>
    <n v="1"/>
    <m/>
    <s v="Fencing for PV Resiliency"/>
    <s v="Fencing for PV resiliency"/>
  </r>
  <r>
    <s v="PV Resilient Racking"/>
    <s v="Create Industrial Prize to California companies and entrepreneurs that creates low cost but robust racking system to resist snow, high wind and seismic waves."/>
    <s v="Technology Demonstration and Deployment"/>
    <s v="Resiliency;_x000a_California Cleantech Sector Development"/>
    <s v="Cost of DERs"/>
    <s v="Reduced cost;_x000a__x000a_Increase state manufactured products;_x000a__x000a_Increase hardware resilience to natural disasters"/>
    <n v="0"/>
    <s v="Provide $1-2m prize with ~$250-500k to administrative prize and develop parameters."/>
    <x v="0"/>
    <s v="Reliability / Resiliency"/>
    <n v="1"/>
    <n v="1"/>
    <n v="1"/>
    <n v="1"/>
    <m/>
    <s v="PV Resilient Racking"/>
    <s v="PV Resilient Racking"/>
  </r>
  <r>
    <s v="Valuing Resilience for Microgrids"/>
    <s v="How do we build on LBNL research in monetizing resilience in hotels to provide guidance on how much to incentivize storage/ microgrids in certain needed area (in event there is no market for &quot;resilience&quot;)? What is the market for reliability services? What would the impacts to levels of carbon intensive back up generation under different levels of reduction to system reliability? Further survey of the impacts of power system reliabilty decisions on the elderly, disadvantaged, or medical condition customers."/>
    <s v="Market Facilitation"/>
    <s v="Wildfire risk mitigation;Resiliency needs for the disadvantaged, elderly, and those with medical conditions are provided for;"/>
    <s v="High cost of technology"/>
    <s v="Reliability;_x000a__x000a_Information available to make decisions regarding resiliency and reliability"/>
    <s v="1a, 1c, 1e, 1g, 2a, 2f, 2g, 3a, 4a, _x000a__x000a_4c: Makes important technologies more accessible, scales inccentives to areas of need"/>
    <s v="Short-term, level of funding (?) $1-2m (or cheaper?)"/>
    <x v="0"/>
    <s v="Reliability / Resiliency"/>
    <n v="1"/>
    <n v="1"/>
    <n v="1"/>
    <n v="1"/>
    <m/>
    <s v="Valuing Resilience for Microgrids"/>
    <s v="Valuing Resilience for Microgri"/>
  </r>
  <r>
    <s v="Systems Integration for Power Outage Life Safety"/>
    <s v="Small battery backups systems for wildfires (and other power outages) to operate garage doors, phone, internet ,safety lighting, and other life saftey devices. Pilot study is need to demonstrate a system that connects these devices, &quot;estimates&quot; required battery capacity etc. possibly integrates with existing PV or adds a small PV sytem and includes USB DC power distribution. Research can also be done into load prioritization technology that would allow critical loads to be powered much longer for the same solar + storage capacity, or allow critical loads to be powered with reduced solar + storage capacity."/>
    <s v="Technology Demonstration and Deployment / Applied R&amp;D"/>
    <s v="Improving resiliency of ratepayer homes, reducing health and safety impacts of wildfires and other power interruptions. Allows more shelter-in-place"/>
    <s v="Prototype systems do not exist and have not been demonstrated"/>
    <s v="Distributed energy storage's ability to be key fire-safety component - linked to impact of wildfires &amp; other power interruptions"/>
    <s v="4c, 4g"/>
    <s v="12-24 months, $250k-500k. Would need to get co-funding for equipment manufacturers"/>
    <x v="0"/>
    <s v="Reliability / Resiliency"/>
    <n v="1"/>
    <n v="1"/>
    <n v="1"/>
    <n v="1"/>
    <m/>
    <s v="Systems Integration for Power Outage Life Safety"/>
    <s v="Systems Integration for Power O"/>
  </r>
  <r>
    <s v="DER Controls to Minimize Integration Costs"/>
    <s v="Instead of installing new conductors or operating system devices, explore ways on-site controls can be implemented to avoid upgrades. Identify ways to use on-site controller to curtail production based on specific identified problems. Investigate small changes to DER operation and controls that alleviate integration costs. 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
    <s v="Technology Demonstration and Deployment"/>
    <s v="SB 100"/>
    <s v="High cost of interconnection;_x000a_Long timelines associated with interconnecting DER"/>
    <s v="Reduces ratepayer costs for upgrades associated with DER, up to $2,000,000;Reduces timeline for DER interconnections by 12-18 months;Increases rate of DER upgrades in support of SB100"/>
    <s v="1a,1b,1c,1i,2a,2b;_x000a_Reduce overall upgrade costs. Increase renewable energy integration, increase participation in DER adoption"/>
    <s v="Pilot programs - $250,000 per project. Timeline 6-12 months. Include path to wide scale implementation."/>
    <x v="0"/>
    <s v="DER Aggregation"/>
    <n v="1"/>
    <n v="1"/>
    <n v="1"/>
    <n v="1"/>
    <m/>
    <s v="DER Controls to Minimize Integration Costs"/>
    <s v="DER Controls to Minimize Integr"/>
  </r>
  <r>
    <s v="DER Recycling"/>
    <s v="Not enough research exists on the end of life of different DER technologies. Recycling seems infeasible, with a major barrier as the lack of standardization in battery technology. Different alloys, different solutions, etc. What sort of regulation would facilitate recycling in the future? What technology is needed to profitably recycle Lithium ion batteries?"/>
    <s v="Applied Research and Development"/>
    <s v=""/>
    <s v="Lack of standardization in batteries;_x000a__x000a_Lack of cost-effective means of recycling"/>
    <s v="Estimation of impact"/>
    <s v="2e, 4c, 5a, 4g"/>
    <n v="0"/>
    <x v="0"/>
    <s v="DER Aggregation"/>
    <n v="1"/>
    <n v="1"/>
    <n v="1"/>
    <n v="1"/>
    <m/>
    <s v="DER Recycling"/>
    <s v="DER Recycling"/>
  </r>
  <r>
    <s v="V2Bus for Resiliency"/>
    <s v="Leverarge Vehicle energy storage to power community / resiliency centers during outages / Public Safety Power Shutoff (PSPS) events. Focus on technical demo of equipment required to island / V2B (and maybe grid services in non-event)"/>
    <s v="Technology Demonstration and Deployment"/>
    <s v="GHG Reduction;_x000a__x000a_Wildfire risk/impact mitigation"/>
    <s v="Cost (of resource for resiliency vs. day-to-day needs);_x000a__x000a_Technology availability"/>
    <s v="% of vehicles with bi-directional inverters"/>
    <s v="3a, 4g"/>
    <s v="Low to Mid - V2G/B capabilities not far off, islanding would add new pieces"/>
    <x v="0"/>
    <s v="VGI"/>
    <n v="1"/>
    <n v="1"/>
    <n v="1"/>
    <n v="1"/>
    <s v="V2G has already been done, but net new focus on resiliency"/>
    <s v="V2Bus for Resiliency"/>
    <s v="V2Bus for Resiliency"/>
  </r>
  <r>
    <s v="Thermal Storage into Wholesale Markets"/>
    <s v="Demonstrate that aggregated thermal (pre-cooling) storage can respond to wholesale market signals to provide ramp and ancillary services in the same way as interconnected resources"/>
    <s v="Technology Demonstration and Deployment"/>
    <s v="DR Targets (CPUC)"/>
    <s v="Market Integration of DER | Submetering | Retail rate alignment (mitigation);_x000a__x000a_Reliable Controls and Communication;_x000a__x000a_Customer Engagement and Participation"/>
    <s v="A/S provided (frequency or energy;Communication capability enabled;Customers engaged | Range on technological capabilities"/>
    <s v="1b,1d,1i,1h,4a,4f"/>
    <s v="Medium - 12 months to aggregate, 6 months to enable systems, 12 months to test;_x000a__x000a_Needs: ISO Ops, Aggregator, Communications Provider"/>
    <x v="0"/>
    <s v="Energy Storage"/>
    <n v="1"/>
    <n v="1"/>
    <n v="1"/>
    <n v="1"/>
    <m/>
    <s v="Thermal Storage into Wholesale Markets"/>
    <s v="Thermal Storage into Wholesale "/>
  </r>
  <r>
    <s v="EV Load Management Evaluation"/>
    <s v="EV load management systems evaluation_x000a_- Survey existing systems (those already installed)_x000a_- Standardized data collection for new systems._x000a_Several companies offer EV load management systems and different systems rely on different architectures for how load control is implemented and allocated between vehicles. Performance evaluation would be valuable."/>
    <s v="Technology Demonstration and Deployment"/>
    <s v="EV Charging;IDSM;"/>
    <s v="Providing sufficient electrical capacity for EV charging - increasingly challenging as EV sales rates have hit 25% in some regions. Some jurisdictions are moving to providing an EV charging space for every new multifamily unit. Is the capacity there?"/>
    <s v="Estimation of impact"/>
    <s v="2d,2f,3a,4b,5a;_x000a_Many stakeholders would benefit from an evaluation of load management systems performance in the field, such as surveys of already installed systems (which can be done now) and for including standardized data collection in some grant funded future installations"/>
    <s v="Timeline - per above, can survey already installed EV load management systems now with a need for seed money to start._x000a_Future - Standardized data collection of future installations - More expensive for longer term solution."/>
    <x v="0"/>
    <s v="VGI"/>
    <n v="1"/>
    <n v="1"/>
    <n v="1"/>
    <n v="1"/>
    <s v="Existing activity in this area?"/>
    <s v="EV Load Management Evaluation"/>
    <s v="EV Load Management Eval"/>
  </r>
  <r>
    <s v="Procurement Assistance Platform"/>
    <s v="Build a DER technology procurement assistance platform. End users need apples-to-apples comparisons for their options or they may not opt for emerging DER technologies. Solicit customer inputs on reliability preferences, current load profile, space availabilty for DERs, etc."/>
    <s v="Market Facilitation"/>
    <s v="DAC, low income outreach;_x000a__x000a_IDSM;_x000a__x000a_Link to EPIC procurement projects"/>
    <s v="Provide more data to risk averse buyers"/>
    <s v="Energy use and GHG emissions reduced. More DER purchases enabled."/>
    <s v="1c;_x000a_3a. Breakdown silos and leverage other EPIC dollars"/>
    <s v="Should be relatively easy to funnel data about emerging technologies into procurement assistance platforms being built via other EPIC funded procurement projects. Augment and enhance other CEC projects."/>
    <x v="0"/>
    <s v="DER Aggregation"/>
    <n v="1"/>
    <n v="1"/>
    <n v="1"/>
    <n v="1"/>
    <s v="Solar already covered, but not other DERs"/>
    <s v="Procurement Assistance Platform"/>
    <s v="Procurement Assistance Platform"/>
  </r>
  <r>
    <s v="Low Cost Telemetry"/>
    <s v="Aggregated DERs are subject to the same metering and telemetry requirements as generators when participating in wholesale markets. The costs of metering and telemetry can be prohibitive for smaller DERPs. To encourage more aggregated DERs to participate in wholesale markets, there is a need to develop lower cost telemetry options that meet the requirements. There is also an opportunity to develop telemetry alternatives (e.g. using statistical methods instead of additional telemetry equipment)."/>
    <s v="Applied Research and Development"/>
    <s v="SB 100"/>
    <s v="Cost: High cost of telemetry equipment"/>
    <s v="Cost: Cost of telemetry equipment;_x000a_Wholesale market participation by DERs;_x000a_Customer bill savings from participation in aggregated DER"/>
    <s v="1h, 4c, 2f, 3a, 3b"/>
    <s v="~1-2 years"/>
    <x v="0"/>
    <s v="Communications"/>
    <n v="1"/>
    <n v="1"/>
    <n v="1"/>
    <n v="1"/>
    <m/>
    <s v="Low Cost Telemetry"/>
    <s v="Low Cost Telemetry"/>
  </r>
  <r>
    <s v="PV Hardware Resiliency (Weather)"/>
    <s v="Need to examine and address hardware resiliency of solar PV arrays that are regularly failing when exposed to high winds, snows and wind driven rains."/>
    <s v="All"/>
    <s v="Increased DG adoption, Resiliency, GHG reduction."/>
    <s v="Clear codes, standards, engineering practices, contruction methods and operations and maintenance."/>
    <s v="DG availability, demand management, resiliency"/>
    <s v="1i,2a,2d,2e,2g,3a,4c,4g"/>
    <s v="Moderate"/>
    <x v="0"/>
    <s v="Reliability / Resiliency"/>
    <n v="1"/>
    <n v="1"/>
    <n v="1"/>
    <n v="1"/>
    <m/>
    <s v="PV Hardware Resiliency (Weather)"/>
    <s v="PV Hardware Resiliency (Weather"/>
  </r>
  <r>
    <s v="PV Hardware Resiliency (Fire)"/>
    <s v="Need to examine and address solar PV resiliency toward forest fires beyond Cal-Fire and UL-1703 recommendations.  Two facets to examine and address:  1. Solar PV as a potential ignition source (electrical faults) and resistence to encroaching fires and embers."/>
    <s v="All"/>
    <s v="Increased DG adoption, Resiliency, GHG reduction."/>
    <s v="Clear codes, standards, engineering practices, contruction methods and operations and maintenance."/>
    <s v="DG availability, demand management, resiliency"/>
    <s v="1i,2a,2d,2e,2g,3a,4c,4g_x000a_"/>
    <s v="Moderate"/>
    <x v="0"/>
    <s v="Reliability / Resiliency"/>
    <n v="1"/>
    <n v="1"/>
    <n v="1"/>
    <n v="1"/>
    <m/>
    <s v="PV Hardware Resiliency (Fire)"/>
    <s v="PV Hardware Resiliency (Fire)"/>
  </r>
  <r>
    <s v="Dynamic PV Modeling"/>
    <s v="Need to develop representative reduced order software models of inverters for dynamic PV modeling and increased DER adoption scenarios rather than some currently used fixed assumptions."/>
    <s v="All"/>
    <s v="Resiliency, Increased PV adoption and integration"/>
    <s v="Dynamic PV modeling for the utility grid"/>
    <s v="Distributed PV integration, resiliency. management of resources"/>
    <s v="1e, 2a, 2g. 3a. 4b, 4g"/>
    <s v="High"/>
    <x v="0"/>
    <s v="Smart Inverter"/>
    <n v="1"/>
    <n v="1"/>
    <n v="1"/>
    <n v="1"/>
    <m/>
    <s v="Dynamic PV Modeling"/>
    <s v="Dynamic PV Modeling"/>
  </r>
  <r>
    <s v="Storage Safety Standards"/>
    <s v="With wide adoption of DERS that include storage, new storage chemistries, common set of safety standards need to get developed and validated. New safety protocols such as UL 3001 need to be looked at. Technology developers typically do not have access to sophisticated in situ tools to discern what may be happening"/>
    <s v="Market Facilitation"/>
    <s v="Resiliency, Increased PV adoption and integration"/>
    <s v="Integration of new storage assets_x000a_"/>
    <s v="DER penetration, resiliency_x000a_"/>
    <s v="1b, 1c, 1i, 2a, 2f, 2g, 4c, 4d, 4f, 4g"/>
    <s v="High"/>
    <x v="0"/>
    <s v="Energy Storage"/>
    <n v="1"/>
    <n v="1"/>
    <n v="1"/>
    <n v="1"/>
    <m/>
    <s v="Storage Safety Standards"/>
    <s v="Storage Safety Standards"/>
  </r>
  <r>
    <s v="Sensors for Circuit Deenergization"/>
    <s v="Develop high fidelity, low cost sensors and controls for selective de-energization of circuits based on electrical conditions."/>
    <s v="Applied Research and Development"/>
    <s v="Increased DG, Resiliency, Cost Savings, Outage Management"/>
    <s v="Localized deenergization of circuits"/>
    <s v="Resiliency"/>
    <s v="2a, 2b, 2c, 2d, 2e, 2f, 2g, 4a, 4c, 4d, 4f, 4g"/>
    <s v="High"/>
    <x v="0"/>
    <s v="Distribution Grid Management"/>
    <n v="1"/>
    <n v="1"/>
    <n v="1"/>
    <n v="1"/>
    <m/>
    <s v="Sensors for Circuit Deenergization"/>
    <s v="Sensors for Circuit Deenergizat"/>
  </r>
  <r>
    <s v="Local DER Transaction Platform"/>
    <s v="High fidelity matching platform for distributed energy transactions (local). Allow local energy sources and sinks to schedule and conduct transactions to meet local needs._x000a_"/>
    <s v="Market Facilitation"/>
    <s v="Increased DG, Resiliency, Savings, Capital efficiency"/>
    <s v="Increase utilization of deployed DER assets and new assets"/>
    <s v="DER penetration, adoption, resiliency"/>
    <s v="1a, 1b, 1c, 1d, 1h, 1i, 2e, 2f, 2g, 3a, 4b"/>
    <s v="Moderate"/>
    <x v="0"/>
    <s v="Distribution Grid Management"/>
    <n v="1"/>
    <n v="1"/>
    <n v="1"/>
    <n v="1"/>
    <m/>
    <s v="Local DER Transaction Platform"/>
    <s v="Local DER Transaction Platform"/>
  </r>
  <r>
    <s v="Realtime Estimation of PV Power"/>
    <s v="Realtime estimation of total PV power on a circuit. Allows distribution operators to make informed decisions on switching operations._x000a_"/>
    <s v="Applied Research and Development"/>
    <s v="Increased DG, Resiliency, Distribution management"/>
    <s v="Increased integration of unmonitored behind the meter PV systems reduces situational awareness for utilitiy networks"/>
    <s v="Increased DER penetration, SB 100"/>
    <s v="1a, 1b, 1c, 1d, 1e, 1f, 2a, 2b, 2d, 2f, 4b, 4f"/>
    <s v="Moderate"/>
    <x v="0"/>
    <s v="Distribution Grid Management"/>
    <n v="1"/>
    <n v="1"/>
    <n v="1"/>
    <n v="1"/>
    <m/>
    <s v="Realtime Estimation of PV Power"/>
    <s v="Realtime Estimation of PV Power"/>
  </r>
  <r>
    <s v="Model EV Charging and Price Responsiveness"/>
    <s v="Model EV charging behavior under different scenarios and assess impacts on distribution grid stability. Investigate the ability of direct managed charging or different price signals to shape EV load to resolve potential distribution grid constraints."/>
    <s v="All"/>
    <s v="Increased DG, Resiliency, distribution management, energy security"/>
    <s v="ensuring electrification of EVs properly interacts with large populations of smart inverters"/>
    <s v="Increased DER penetration, SB 100"/>
    <s v="1b, 1i, 2a, 2b, 2d, 2e, 2f, 2g, 4a, 4c, 4d, 4e, 4g"/>
    <s v="Moderate"/>
    <x v="0"/>
    <s v="VGI"/>
    <n v="1"/>
    <n v="1"/>
    <n v="1"/>
    <n v="1"/>
    <m/>
    <s v="Model EV Charging and Price Responsiveness"/>
    <s v="Model EV Charging and Price Res"/>
  </r>
  <r>
    <s v="Improving B2G Coordination"/>
    <s v="Simplifying and improving DER coordination protocols between the grid and buildings, and within buildings_x000a_"/>
    <s v="All"/>
    <s v="Increased DG adoption, Resiliency, GHG reduction."/>
    <s v="Interoperability, costs and other problems with complex communication and business arrangements, microgrid integration"/>
    <s v="Increased DER penetration, SB 100"/>
    <s v="1c, 1d, 1e, 1f, 1g, 1h, 1i, 2f, 2g, 3a, 4c, 4g, 5a"/>
    <s v="Moderate"/>
    <x v="0"/>
    <s v="Energy Flexible Load Assets"/>
    <n v="1"/>
    <n v="1"/>
    <n v="1"/>
    <n v="1"/>
    <m/>
    <s v="Improving B2G Coordination"/>
    <s v="Improving B2G Coordination"/>
  </r>
  <r>
    <s v="Residential DC Microgrid"/>
    <s v="Small DC microgrid (including PV) for critical residential loads. Allows for more efficient use of solar generation._x000a_"/>
    <s v="All"/>
    <s v="Increased DG adoption, Resiliency, GHG reduction."/>
    <s v="Local reliability/resiliency, DER integration cost, storage integration cost, energy efficiency"/>
    <s v="GHG reduction, cost reduction"/>
    <s v="1c, 1e, 1f, 1g, 1h, 2a, 2b, 2c, 2f, 2g, 3a, 4c, 4e, 4g"/>
    <s v="Moderate"/>
    <x v="0"/>
    <s v="Reliability / Resiliency"/>
    <n v="1"/>
    <n v="1"/>
    <n v="1"/>
    <n v="1"/>
    <m/>
    <s v="Residential DC Microgrid"/>
    <s v="Residential DC Microgrid"/>
  </r>
  <r>
    <s v="Plug-and-Play Power Distribution"/>
    <s v="Plug-and-play power distribution (PV, storage, and loads). Provide market facilitation to demonstrate what components are required for different use cases like residential or medical baseline power reliability._x000a_"/>
    <s v="All"/>
    <s v="Increased DG adoption, Resiliency, GHG reduction."/>
    <s v="Local reliability/resiliency, DER integration cost, storage integration cost, energy efficiency"/>
    <s v="Increased DER penetration, SB 100"/>
    <s v="1c, 1f, 1g, 1h, 2a, 2b, 2c, 2e, 2f, 2g, 4c, 4d, 4f"/>
    <s v="High"/>
    <x v="0"/>
    <s v="Reliability / Resiliency"/>
    <n v="1"/>
    <n v="1"/>
    <n v="1"/>
    <n v="1"/>
    <s v="Could use additional details"/>
    <s v="Plug-and-Play Power Distribution"/>
    <s v="Plug-and-play Power Distributio"/>
  </r>
  <r>
    <s v="DER Impact Modeling Tools"/>
    <s v="The portfolio of tariffs offered by utilities in California is a main driver for adoption of DERs by private consumers, who are seeing these tariffs as opportunities to decrease their energy bill through behind the meter investments in DER technologies. However, an uncontrolled mass adoption of DERs can lead to significant grid hosting capacity costs, which may trigger the so called “utility death spiral”, where a sequence of consumers’ decisions to adopt more DERs (and eventually go off-grid) and utility hosting capacity costs can collapse the utility business. Thus, this project will develop new methods/tools capable of providing quantitative information to utilities and regulators to help them manage and avoid this problem and use the rate design process to influence adoption of DERs, incentivizing locational and technological adoption patterns that benefit the system._x000a_"/>
    <s v="All"/>
    <s v="SB 1339 – Standardization of Microgrid Tariffs;  _x000a__x000a_AB 2868 – 500 MW of Behind-the-meter Storage; SB 338 - Meet peak loads w/ DER’s;R. 18-12-006 – Rates and Infrastructure for Vehicle Electrification;_x000a__x000a_SB 100 – 100 percent RPS"/>
    <s v="Valuation – Increases the locational value of DER adoption through the rate; _x000a__x000a_Valuation – The locational impact of DER adoption on the distribution gridCost – decrease overall ratepayers/utility costs by a more adequate rate design process_x000a__x000a_Coordination – use rate design as a mean to coordinate private adoption of DERs;"/>
    <s v="Sustainability: increasing the penetration of renewable base DERs; _x000a__x000a_Sustainability: of the utility business in scenarios of high penetration of DERs; _x000a__x000a_Reliability/Resiliency : how rate design can influence DER adoption to increase resilience/reliability of the distribution system"/>
    <s v="1c, 1f, 1g, 1h, 2a, 2b, 2c, 2e, 2f, 2g, 4c, 4d, 4f"/>
    <s v="Moderate"/>
    <x v="0"/>
    <s v="DER Aggregation"/>
    <n v="1"/>
    <n v="1"/>
    <n v="1"/>
    <n v="1"/>
    <s v="Need to make sure this stays a technical project and doesn't suggest rate changes."/>
    <s v="DER Impact Modeling Tools"/>
    <s v="DER Impact Modeling Tools"/>
  </r>
  <r>
    <s v="Risk Mitigation for High Impact Low Probability Events"/>
    <s v="High-impact, low-probability (HILP) events are a real threat to the security of the distribution grid and they should be included in the utility infrastructural planning, especially when considering 100% renewable penetration. Metrics to deal with risk-based decisions (such as CVar) need to be included in the utility DER planning tools in order to improve long-term resilience and reliability of distribution grids. This requires methods capable of providing adequate information regarding risk mitigation during HILP events and increase the overall awareness and transparency of utility decisions regarding resilience/reliability plans._x000a_"/>
    <s v="All"/>
    <s v="SB 100 – 100 percent RPS; SB 338 - Meet peak loads w/ DER’s"/>
    <s v="Uncertainty – Increases the locational value of DER adoption_x000a__x000a_Cost – Better decisions regarding cost of utility assets allocated for resilience/reliability purposes;"/>
    <s v="Reliability/Resiliency – improve long-term resilience/reliability of the distribution grids."/>
    <s v="1c, 1f, 1g, 1h, 2a, 2b, 2c, 2e, 2f, 2g, 4c, 4d, 4f"/>
    <s v="Moderate"/>
    <x v="0"/>
    <s v="Reliability / Resiliency"/>
    <n v="1"/>
    <n v="1"/>
    <n v="1"/>
    <n v="1"/>
    <m/>
    <s v="Risk Mitigation for High Impact Low Probability Events"/>
    <s v="Risk Mitigation for HILP Events"/>
  </r>
  <r>
    <s v="Enhancing Commercial Buildings Monitoring and Control"/>
    <s v="Commercial: Loads in commercial buildings are significantly more controllable and tunable than in years past because of a number of enabling technologies (e.g. dimming systems for lighting, variable speed drives for HVAC, wireless communication networks, etc). At the same time, only modest advances have been made determining HOW and WHEN to control/tune building systems. We believe there are great opportunities associated with developing building systems that gather a greater granularity of data on the built environment (e.g. 10 temperature sensors in a room rather than one at the thermostat) as well as a greater granularity of the needs/desires of humans that occupy them (e.g. what temperatures the specific users currently occupying the space desire rather than a generalized ASHRAE standard might specify). The opportunities include both energy efficiency (e.g turning off building systems in unoccupied spaces) as well as in areas related to DERs (e.g. developing grid-optimal algorithms that consider grid status, user needs, and/or building environmental sensors)._x000a_"/>
    <s v="All"/>
    <s v="California SB 350 – Double the rate of efficiency, _x000a__x000a_California SB 338 - Meet peak loads w/ DER’s"/>
    <s v="Coordination – fully integrated w/ DER assets;_x000a__x000a_Uncertainty – interfacing w/ legacy systems, _x000a__x000a_Uncertainty – insitu verification of interoperability"/>
    <s v="Resiliency-grid impacts from integrated/aggregated dispatchable assets,;_x000a__x000a_Flexibility – load arbitrage (shifted/balanced/consumed) to improve system efficacy,;_x000a__x000a_Sustainability – Maintain performance over time w/ changing load assets."/>
    <s v="1c,1d,1e,1f,1g,1h,2a,2b,2e,2f,3a,4c"/>
    <s v="Moderate"/>
    <x v="0"/>
    <s v="Energy Flexible Load Assets"/>
    <n v="1"/>
    <n v="1"/>
    <n v="1"/>
    <n v="1"/>
    <m/>
    <s v="Enhancing Commercial Buildings Monitoring and Control"/>
    <s v="Enhancing Com Building Monitori"/>
  </r>
  <r>
    <s v="Explore Residential Grid-Responsive Systems"/>
    <s v="Residential: Residential loads have traditionally been too small and/or too widely distributed to make them attractive to grid-responsive programs such as DR load shedding. But now the rapidly expanding use of residential home automation systems - most notably systems in the Amazon Alexa ecosystem - might present new opportunities to connect, aggregate, and control residential loads at scales that are consequential for the grid. We recommend exploring the opportunites presented by residential grid-responsive systems that are based on controlling loads connected to home automation networks._x000a_"/>
    <s v="All"/>
    <s v="California SB 350 – Double the rate of efficiency, _x000a__x000a_California SB 338 - Meet peak loads w/ DER’s"/>
    <s v="Coordination – fully integrated w/ DER assets,;_x000a__x000a_Uncertainty – interfacing w/ legacy systems, _x000a__x000a_Uncertainty – insitu verification of interoperability;"/>
    <s v="Resiliency-grid impacts from integrated/aggregated dispatchable assets,;_x000a__x000a_Flexibility – load arbitrage (shifted/balanced/consumed) to improve system efficacy,;_x000a__x000a_Sustainability – Maintain performance over time w/ changing load assets."/>
    <s v="1c,1d,1e,1f,1g,1h,2a,2b,2e,2f,3a,4c"/>
    <s v="Moderate"/>
    <x v="0"/>
    <s v="Energy Flexible Load Assets"/>
    <n v="1"/>
    <n v="1"/>
    <n v="1"/>
    <n v="1"/>
    <m/>
    <s v="Explore Residential Grid-Responsive Systems"/>
    <s v="Explore Residential Grid-Respon"/>
  </r>
  <r>
    <s v="Evaluate Use Cases for Various Li-Ion Chemistries"/>
    <s v="Many studies (for example Schmidt et 2019) predict that Lithium-ion batteries will dominate the Energy Storage market across use cases, however these studies do not differentiate across the different battery chemistries for Lithium-ion. To enable greater renewable energy integration, the CAISO needs these storage resources to move large blocks of energy from peak solar hours to peak demand hours. At present these storage resources are not behaving this way, and are most active in the regulation and ancillary services market. Some research suggests that this is because the cycling costs and potential degradation to the cells for fully discharging their full capacity are too high. More information is needed on the levelized cost of storage for the different lithium-ion chemistries, and which specific chemistries are best suited to which use case. This information could also inform the CAISO design of default energy bids that will ensure fair participation of these resources into the wholesale energy market. The goal of this research should be to find the least total cost solution (Capacity Costs + Variable Costs) to move energy in our markets from the peak solar hours (lowest net load) to the morning and evening peak (highest net load) hours.  We know that the capacity costs for LI batteries are inexpensive, but the variable costs to actually move energy are expensive.  There may be other technologies or specific lithium-ion battery chemistries that can be procured and move the energy for a lower total price (albeit with a likely higher capacity cost).  This research is incredibly important, because it could not only inform what technology we use on the grid in the near term, but it could also inform what R&amp;D gets done and what technologies develop in the long-term future."/>
    <s v="Market Facilitation"/>
    <s v="AB 2514- Energy Storage Mandates;_x000a__x000a_AB 2868- Behind the Meter Energy Storage Mandates;_x000a__x000a_SB 100- 100% RPS by 2045"/>
    <s v="Cost- better information on the levelized costs of storage can lead to more appropriate procurements of storage technologies that best match the use case;_x000a_Uncertainty- What are the marginal cost to cycle different lithium-ion battery chemistries?"/>
    <s v="Flexibility- Load arbitrage opportunities;_x000a__x000a_Sustainability- Maintain performance over time"/>
    <s v="1c. Avoided procurement and generation costs"/>
    <s v="$.0.5-$1.5 M"/>
    <x v="0"/>
    <s v="Energy Storage"/>
    <n v="1"/>
    <n v="1"/>
    <n v="1"/>
    <n v="1"/>
    <m/>
    <s v="Evaluate Use Cases for Various Li-Ion Chemistries"/>
    <s v="Evaluate Use Cases for Various "/>
  </r>
  <r>
    <s v="DER Contribution to Bulk Flexibility"/>
    <s v="Shape and Shift load:_x000a_ As increasing amounts of the energy supply mix is based on renewables, greater control of customer load is needed to faciliate reliable operation of the grid. Can DER be leveraged to help shape and shift loads in a way to reduce peak demand and assist with oversupply conditions during high solar output. Can aggregations of DER be controlled and utilized based on time (Time of day, Weekday, Weekend, Seasonal) and wholesale LMPs to manage load to assist integration of additional amounts of renewable energy."/>
    <s v="Technology Demonstration and Deployment"/>
    <s v="SB1339: Commercialization of Microgrid capability;_x000a__x000a_SB150: Transportation Electrification;_x000a__x000a_AB2868: 500MW of BTM Storage"/>
    <s v="Uncertainty: Can DER provide grid services reliably;_x000a__x000a_Cost: Can DER provide grid services in a cost effective manner as compared to traditional resources;_x000a__x000a_Coordination: Can DER be controlled to act as a single unified resource"/>
    <s v="Estimation of impact;_x000a__x000a_Flexibility: Number of grid balancing services provided by DER;_x000a__x000a_Resiliency: Capacity of DER aggregations able to be providing grid services"/>
    <s v="1e. Peak load reduction (MW) from summer and winter programs: Demonstrate how DER can be managed to provide load shape/shift in response to grid conditions largely influenced by integration of renewables;_x000a__x000a_3a. GHG emissions reduction: Manage DER in a way to reduce fossile fuel needs, especaily at peak loads and at low operating levels which tend to emit higher levels of CO2"/>
    <n v="0"/>
    <x v="0"/>
    <s v="Distribution Grid Management"/>
    <n v="1"/>
    <n v="1"/>
    <n v="1"/>
    <n v="1"/>
    <m/>
    <s v="DER Contribution to Bulk Flexibility"/>
    <s v="Shape and Shift load"/>
  </r>
  <r>
    <s v="Demonstrate DER Grid Balancing Services"/>
    <s v="Demonstrate DER Grid balancing services:_x000a_ Can DER provide essential grid balancing services as compared to traditional resources (hydro, natural gas). Can aggregated DER provide:_x000a_ Ramping Control: _x000a_ Ramp real-power output at a specified ramp-rate_x000a_ Provide regulation up/down service_x000a_ Provide Voltage Support: (Distribution Level)_x000a_ Provide Reactive Power in support in various modes:_x000a_ Control to a specified voltage schedule_x000a_ Operate at a constant power factor_x000a_ Produce a constant level of kVAR (MVAR?)_x000a_ Provide controllable reactive support (droop settings)_x000a_ Frequency Support:_x000a_ Provide frequency response for low and high frequency events based on a signal or autonomously based on local frequency _x000a_ Control the speed of frequency response _x000a_ Provide fast frequency response to arrest frequency decline"/>
    <s v="Technology Demonstration and Deployment"/>
    <s v="SB100: Integrating Additional Renewable Energy;_x000a__x000a_SB1339: Commercialization of Microgrid capability;_x000a__x000a_SB150: Transportation Electrification; _x000a__x000a_AB2868 - 500MW of BTM Storage"/>
    <s v="Uncertainty: Can DER provide grid services reliably;_x000a__x000a_Cost: Can DER provide grid services in a cost effective manner as compared to traditional resources;_x000a__x000a_Coordination: Can DER be controlled to act as a single unified resource"/>
    <s v="Estimation of impact;_x000a__x000a_Benefits: What is the potential value of DER capacity available for grid balancing services;_x000a__x000a_Resiliency: Capacity of DER aggregations able to be providing grid services"/>
    <s v="2f. Improvements in system operation efficiency from increased flexibility: Demonstrate how aggregated DER can be utilized to provide essential grid balancing services as compared to traditional resources;_x000a__x000a_3a. GHG emissions reduction: Manage DER in a way to reduce fossil fuel needs, especially at peak loads and at low operating levels which tend to emit higher levels of CO2;_x000a__x000a_4f. Increase in system monitoring capabilities: Demonstrate how better visibility of DER capacity can be utilized to provide grid value in the form of competitive grid services"/>
    <n v="0"/>
    <x v="0"/>
    <s v="Distribution Grid Management"/>
    <n v="1"/>
    <n v="1"/>
    <n v="1"/>
    <n v="1"/>
    <m/>
    <s v="Demonstrate DER Grid Balancing Services"/>
    <s v="Demonstrate DER Grid balancing "/>
  </r>
  <r>
    <s v="Battery Testing Protocols for Grid Applications"/>
    <s v="Develop battery abuse testing protocols for grid applications. Grid storage testing tends to focus on operational performance, so there is a need to identify additional safety-related testing protocols to minimize the risk of accidents"/>
    <s v="Applied Research and Development"/>
    <s v="AB2868: 500MW of BTM Storage"/>
    <s v="Safety concerns with battery storage"/>
    <s v="Energy storage capacity;_x000a_Reduction in accidents"/>
    <s v="1a, 2a, 4c, 4d"/>
    <s v="Moderate"/>
    <x v="0"/>
    <s v="Energy Storage"/>
    <n v="1"/>
    <n v="1"/>
    <n v="1"/>
    <n v="1"/>
    <m/>
    <s v="Battery Testing Protocols for Grid Applications"/>
    <s v="Battery Testing Protocols for G"/>
  </r>
  <r>
    <s v="Load Modifying Participation Models"/>
    <s v="Evaluate options for non-wholesale-market integrated DER participation models and develop recommended programs that permit stacking of multiple services.  Evaluate effectiveness of non-market integrated participation models in order understand benefits  and challenges in comparison to CAISO's Proxy Demand Response (PDR) and Distributed Energy Resource Provider (DERP) participation paths.  Load modifying capacity services may be based on distribution system need, transmission system need, Community Choice Aggregation planning optimization, Resource Adequacy, or other system level need.  Development and comparison for non-market and market integrated participation models and programs for DERs will be completed with evaluation of impact on CAISO, distribution system operator, CCA's, and customers."/>
    <s v="Market Facilitation"/>
    <s v="SB100: In order to achieve California's clean energy goals, we must investigate benefits of multiple participation paths to most cost effectively meet local and regional power infrastructure needs as well as needs of CAISO."/>
    <n v="0"/>
    <s v="Development of recommendations and comparison for non-market and market integrated participation models/programs for DERs;Evaluation of market and resources effectiveness of market integrated and non-market integrated participation models."/>
    <s v="1b. Total electricity deliveries from grid-connected distributed generation facilities: By empowering CCA's to procure non-market integrated services, it will provide an alternative planning path to manage regional costs and policy goals;_x000a__x000a_1i. Nameplate capacity (MW) of grid-connected energy storage: By empowering CCA's to procure non-market integrated services, it will provide an alternative planning path to manage regional costs and policy goals."/>
    <n v="0"/>
    <x v="0"/>
    <s v="Distribution Grid Management"/>
    <n v="1"/>
    <n v="1"/>
    <n v="1"/>
    <n v="1"/>
    <m/>
    <s v="Load Modifying Participation Models"/>
    <s v="Load Modifying Participation Mo"/>
  </r>
  <r>
    <s v="Hosting Capacity Expansion Planning &amp; Operational Controls"/>
    <s v="Within the context of non wire solutions and their associated distribution planning scope limitations, utilities are learning how DERs can offset the need for traditional infrastructure upgrades.  Unfortunately, there is no distribution planning process focusing on expanding the hosting capacity of a distribution feeder or customer service node to enable DER interconnection without upgrade.  In other words the distribution planners stop planning for renewable integration within their ICA maps and then under separate non wire solutions planning process they investigate identified project upgrades to accommodate load growth, power quality, and back tie service.  There is no advanced distribution planning process to enable cost effective and rapid interconnection of DER.  Earlier this year through CPUC order, the utilities are required to accept certified operations controls of DERs.  These certified operational controls could allow for a DER to shape their operations to limit impact on a constrained distribution feeder or service node.  Ideally, these operational controls could be utilized by interconnecting DER (PV, Battery, EV) to manage operations to limited wiring upgrades within the home as well.  The proposed focus of this research is to analyze how certified operational controls can safely interoperate with devices to offset the need for traditional wires upgrade at the utility service node and investigate how this same approach can be used to expand the hosting capacity of the distribution system.  Existing DER operating profiles will be modified to evaluate storage utilization for maximum grid benefit and customer economics.  Research will also model and evaluate the long term impacts of current distribution planning approach versus a hosting capacity expansion model with specific interest on PV, battery, and electric vehicles."/>
    <s v="Market Facilitation"/>
    <s v="SB100: In order to achieve California's clean energy goals, we must limit wasteful infrastructure upgrades that delay resource adoption."/>
    <n v="0"/>
    <s v="How does curtailment/storage cost effect and resource optimization effect hosting capacity potential benefits and future needs to achieve SB100."/>
    <s v="1c. Avoided procurement and generation costs: Non-wire solutions will lower utility costs for end users and change utility planning practices to better align with SB100;_x000a__x000a_1i. Nameplate capacity (MW) of grid-connected energy storage: Non-wire solutions will increase storage adoption and utilization within multiple power system domains"/>
    <n v="0"/>
    <x v="0"/>
    <s v="Distribution Grid Management"/>
    <n v="1"/>
    <n v="1"/>
    <n v="1"/>
    <n v="1"/>
    <s v="Keep focus on demonstration to provide input to potential policy changes"/>
    <s v="Hosting Capacity Expansion Planning &amp; Operational Controls"/>
    <s v="Hosting Capacity Expansion Plan"/>
  </r>
  <r>
    <s v="Bottom Up Integrated Planning"/>
    <s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
    <s v="Market Facilitation"/>
    <s v="SB100: In order to achieve California's clean energy goals, we must investigate benefits of multiple use application planning to cost effectively meet local and regional power infrastructure needs as well as needs of CAISO."/>
    <s v="Bottom up planning focuses on customer pricing and programs to maximize regional savings, through local DER optimization with CASIO participation and procurement of system resources;_x000a__x000a_Bottom up planning requires an expansion of policies and utility processes to plan for future operational flexibility of local networks, enabling rapid DER interconnection. Cost causation principles are interfering with planning needs required to achieve SB100"/>
    <s v="Bottom up planning reduces operational flexibility challenges at the system level.;Bottom up hosting capacity expansion modeling approach will provide superior long term savings in comparison to a system level planning process."/>
    <s v="1b. Total electricity deliveries from grid-connected distributed generation facilities: Non-market integrated services will provide an alternative planning path to manage regional costs and policy goals;_x000a__x000a_1d. Number and percentage of customers on time variant or dynamic pricing tariffs: Pricing and multiple use application participation models are preferred resources requiring broad customer participation;_x000a__x000a_1i. Nameplate capacity (MW) of grid-connected energy storage: Storage is a key device in unlocking cost effective multiple use applications."/>
    <s v="2-3 years including outreach, analysis, and simulation"/>
    <x v="0"/>
    <s v="DER Aggregation"/>
    <n v="1"/>
    <n v="1"/>
    <n v="1"/>
    <n v="1"/>
    <m/>
    <s v="Bottom Up Integrated Planning"/>
    <s v="Bottom Up Integrated Planning"/>
  </r>
  <r>
    <s v="Assess EV Charging Technology Efficiencie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y,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DC EV Charging Efficiency: One 2013 study by VEIC indicated that in-vehicle transformation of AC power to DC is very inefficient, with losses of 15%. DC charging using solar energy DC output (and increasingly, stationary battery DC output) would largely avoid these losses. In addition, stationary transformers (AC/DC) may be much more efficient than in-vehicle systems. Further research on efficiency levels, and options for encouraging deployment of the most efficient charging solutions, could significantly reduce EV charging loads on the grid and provide many more miles per kW of electrical system capacity."/>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Increase in EV miles per KW-hour, percent"/>
    <s v="3a: Able to maximize the number of EV's supported by the available grid capacity by maxmimizing miles per kw of electrical capacity;_x000a__x000a_1f: Able to maximize the number of EV's supported by the available grid capacity by maxmimizing miles per kw of electrical capacity;"/>
    <n v="0"/>
    <x v="0"/>
    <s v="VGI"/>
    <n v="1"/>
    <n v="1"/>
    <n v="1"/>
    <n v="1"/>
    <m/>
    <s v="Assess EV Charging Technology Efficiencies"/>
    <s v="Assess EV Charging Technology E"/>
  </r>
  <r>
    <s v="EV Charging Device Performance Standard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Ev Charging Load Management System Benchmarking: Load management systems are becoming popular to maxmimize the utilization of electrical load capacity, especially in existing buildings with limited electrical capacity available for EV charging and/or areas with high levels of EV adoption. Systems can be as simple as a dual head charger on a 40A208/240V circuit that can share power between two vehicles; or as complex as allocating capacity over dozens of vehicles while also managing non-EV loads. Several certifications are available for traditional electric vehicle supply equipment (such as ENERGYSTAR, SCE and other utility qualified product lists). Existing research has identified a dozen systems and the Canadian Standards Association has developed a helpful 2019 &quot;Electric Vehicle Energy Management Systems&quot;  overview report on how the technology is intended to work. However, the market lacks standardization information on load management system performance metrics such as:_x000a_1) Intended use - type of end use (i.e. heavy or light utilization per EVs): residential vs commercial, etc._x000a_2) Claimed capabilities - How many EVSE, what utilization strategies are available, what DR and/or communications capabilities are available? Can the product sub-meter, and if so what are the sub-metering capabilities?_x000a_3) Safety - Is the product UL listed and/or does it meet other safety requirements?_x000a_4) Deployment Status - How widely has the product been deployed?_x000a_5) Reliability - Is the system filed-configured to verify proper installation? What is the typical system uptime? What is the process to resolve issues?_x000a_6) Consumer acceptance - How easy is the system for consumers to use and understand? Does the project meet consumer expectations, including sharing capacity between users?_x000a_7) Cost - What are product, installation, and operational/maintenance costs?"/>
    <s v="Applied Research and Development"/>
    <s v="EV Deployment: Overcoming two major barriers to EV adoption: on-site EV infrastructure and grid capacity;_x000a__x000a_Climate change mitigation: Overcoming two major barriers to EV adoption: on-site EV infrastructure and grid capacity"/>
    <s v="Grid capacity for EV charging: Maximizing the number of EVs supported by the available grid capacity by maxmimizing miles per kw of electrical capacity"/>
    <s v="Increase in EV miles per KW-hour, percent"/>
    <s v="3a: Able to maximize the number of EV's supported by the available grid capacity by maxmimizing miles per kw of electrical capacity;_x000a__x000a_1f: Able to maximize the number of EV's supported by the available grid capacity by maxmimizing miles per kw of electrical capacity;"/>
    <n v="0"/>
    <x v="0"/>
    <s v="VGI"/>
    <n v="1"/>
    <n v="1"/>
    <n v="1"/>
    <n v="1"/>
    <m/>
    <s v="EV Charging Device Performance Standards"/>
    <s v="EV Charging Device Performance "/>
  </r>
  <r>
    <s v="DER Performance in New Construction"/>
    <s v="While building codes have requirements for energy efficiency and load control technologies, it is important to also review the effectiveness of those technologies after they have been deployed to ensure the expected efficiencies are gained. Project would create two year case studies of new construction to measure and verify the performance of customer side load modification technologies."/>
    <s v="Market Facilitation"/>
    <s v="SB350: Double energy efficiency savings"/>
    <s v="Uncertainty: Policy decisions made with ex ante assessments of load modification effectiveness; want to replace with measured impacts"/>
    <s v="Provides baseline metrics for new building DER performance"/>
    <s v="1h. Customer bill savings (dollars saved);2a. Maintain / Reduce operations and maintenance costs;2c. Reduction in electrical losses"/>
    <n v="0"/>
    <x v="0"/>
    <s v="Energy Flexible Load Assets"/>
    <n v="1"/>
    <n v="1"/>
    <n v="1"/>
    <n v="1"/>
    <m/>
    <s v="DER Performance in New Construction"/>
    <s v="DER Performance in New Construc"/>
  </r>
  <r>
    <s v="VGI - Comm Standards"/>
    <s v="As a forward looking part of the V2G market, stakeholders generally recognize that the potential benefits to V2G implementation are significant. As a result, substantial effort has been put into the development of communication standards for V2G. As they develop many of these standards have been included in newer infrastructure projects, including the Electrify America charging network. By seeking to include these V2G standards in hardware, the developing electrification network will reach a critical mass more quickly and be ready to realize the value of V2G connectivity._x000a__x000a_Common communication standards also work to enable vehicle-to-grid services as EV penetration continues to scale into the future. The standards also provide a development base for third party service providers."/>
    <s v="Market Facilitation"/>
    <s v="Alternative Fuel Standards (R. 13-11-07): Developing standards for the equipment and infrastructure;_x000a__x000a_Rates and Infrastrcuture for Vehicle Electrification (R. 18-12-006): Standards to facilitate infrastructure development and tariff design to enable transportation electrification."/>
    <s v="Incomplete Standards: Inclusion of existing communication standards helps to unify current infrastructure"/>
    <s v="Percentage of vehicles capable of bi-directional charging: Unified communication standards will ensure that the any vehicle with hardware that supports bi-directional charging will also have the appropriate communications standards to support charing"/>
    <s v="2A: Standardization on infrastructure will help ensure interoperability;_x000a__x000a_2B: Reduces the need for redundant infrastruture to service alternative standards"/>
    <s v="This endeavor is likely a medium term (2-5 year) project. Additional details were not available in the techincal assessment, this would need additional information for consideration through the Research Roadmap process."/>
    <x v="0"/>
    <s v="VGI"/>
    <n v="1"/>
    <n v="1"/>
    <n v="1"/>
    <n v="1"/>
    <m/>
    <s v="VGI - Comm Standards"/>
    <s v="VGI - Comm Standards"/>
  </r>
  <r>
    <s v="Second Life EV Batteries"/>
    <s v="The degradation of EV batteries through many cycles will eventually begin to affect battery capacity. Recognizing that a battery with a diminished capacity may no longer be suitable for electric vehicles, they have the potential to be a valuable resource for secondary applications such as aggregated battery storage. Many first generation electric vehicles are approaching the time when their original batteries are no longer suited to vehicular use, meaning the supply of these reduced capacity batteries will begin to quickly expand._x000a__x000a_Initial research at the UC Davis RMI Winery Microgrid Project and by hte Honda Research and Development Company has been conducted, but the need for further investigation and outreach is merited to assuage customer concerns and ensure that EV batteries are reused."/>
    <s v="Technology Demonstration and Deployment"/>
    <s v="California AB 2868: Alternative source of storage that is easily aggregated with potential for utility scale storage;_x000a__x000a_CPUC E-4791: Nascent market to provide secondary/transportable storage to support grid reliability."/>
    <s v="Cost - Competition: Sourcing degraded batteries would constitute a nascent secondary market at a lower cost than pristine batteries."/>
    <s v="Installed capacity: Significant potential increase in capacity as EVs continue to become a larger market force and the secondary battery market develops"/>
    <s v="2F: Increased storage will provide greater grid flexibility;_x000a__x000a_1I: Available and cheaper storage procurement to increase installation"/>
    <s v="Exploring the potential should be a 18-24 month project that can utilize projected scale of the secondary market to estimate future implementation. Additional details were not available in the techincal assessment, this would need additional information for consideration through the Research Roadmap process."/>
    <x v="0"/>
    <s v="VGI"/>
    <n v="1"/>
    <n v="1"/>
    <n v="1"/>
    <n v="1"/>
    <m/>
    <s v="Second Life EV Batteries"/>
    <s v="Second Life EV Batteries"/>
  </r>
  <r>
    <s v="VGI Data Program"/>
    <s v="The CalETC coalition recommends a VGI Data Program that would help collect and catalogue information from a wide array of VGI related sources to provide an online platform for accessibility"/>
    <s v="Market Facilitation"/>
    <s v="Sustainability: VGI Data Program will help to collect, catalogue, consolidate, and potentially analyze and rationalize VGI data related to integration of EV charging with renewable energy and its impact on GHG emissions;_x000a__x000a_Reliability: VGI Data Program will help to collect, catalogue, consolidate, and potentially analyze and rationalize VGI data related to EV providing grid and wholesale reliability services;_x000a__x000a_Flexibility: VGI Data Program will help to collect, catalogue, consolidate, and potentially analyze and rationalize VGI data related to EV customer bill management;_x000a__x000a_Affordability: VGI Data Program will help to collect, catalogue, consolidate, and potentially analyze and rationalize VGI data related to EV load shifting, curtailment, and increase when needed;Security: VGI Data Program will help to collect, catalogue, consolidate, and potentially analyze and rationalize VGI data related to EV interconnection and cybersecurity implications if/when relevant;Other: Generally, a VGI data program supports decisions resulting from implementing the Public Utiities Code 740.12, California's 2014 VGI roadmap, the 2018 California ZEV Action Plan Update, the 2017 IEPR recommendation on VGI data, and the CPUC's new DRIVE OIR which initiated the VGIWG phase 2 process;_x000a__x000a_VGI Data Program will help to collect, catalogue, consolidate, and potentially analyze and rationalize VGI data from various CA state agencies, utilities, automakers, EV service equipment providers, and other industry stakeholders"/>
    <s v="Costs and Benefits: 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_x000a__x000a_Uncertainty: 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Valuation: The VGI Data Program can collect data related to different aspects of valuation: valuation of benefits and costs; valuation of customer participation and satisfaction; valuation of service effectiveness and reliability; valuation of market evolution and progress;Capability: The VGI Data Program can collect data on the technical and market capabilities of VGI projects and programs; _x000a__x000a_Coordination: 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
    <s v="Costs and Benefits &amp; Affordability: The VGI data program will collect, summarize, compare and contrast the benefits secured and costs incured from existing and future VGI projects within, and potentially outside of, California. The size of this future library and the number of lessons learned cateloged can be measured.;Sustainability: The VGI data program will collect, summarize, compare and contrast the findings from existing and upcoming VGI studies and real world projects including if the project worked (functionality) and is ready for scaling (sustainability). Functionality measurement may include determining if the VGI use can meet requirements for Rule 21, load control, pricing, smart charging, monitoring and restarting as defined by the VGIWG phase 1. See below on net value, consumer acceptance and security.;Reliability: The VGI data program will collect, summarize, compare and contrast the reliability of existing and future VGI projects including measuring functionality (see above) and customer acceptance with surveys and participation rates by consumers;_x000a__x000a_Flexibility: The VGI Data Program will collect, summarize, compare and contast findings from existing and future VGI projects regarding flexibility and seek to determine lessons learned and develop best practices. Flexibility could be tested based on either bulk power system needs or for hypthetical distribution system needs (e.g., to help design a future distribution services market);_x000a_Resiliency: The VGI data program will collect, summarize, compare and contrast existing and future VGI studies and real world projects on resiliency including customer interest, acceptance, functionality in real world situations.;_x000a_Security: The VGI data program will collect, summarize, compare and constrast existing and future VGI studies and real world projects on physical and cybersecurity._x000a_"/>
    <s v="1c,1d,1e,1g,1h,2a,2b,2f,2g,3a,3b,1b,1i,2d,2e,4a,4b: The VGI data program will collect, summarize, compare and contrast existing and future VGI studies and real world projects on the avoided procurement and generation costs (and net value) from many types of VGI use cases."/>
    <s v="This should be an on-going project, but at minimum a 3 year effort. Rough estimate of funding needed is at $2 million total covering cost items related to: consulting fees; meetings; IT costs for setting up online libraries, online tools, online forums, etc."/>
    <x v="0"/>
    <s v="VGI"/>
    <n v="1"/>
    <n v="1"/>
    <n v="1"/>
    <n v="1"/>
    <m/>
    <s v="VGI Data Program"/>
    <s v="VGI Data Program"/>
  </r>
  <r>
    <s v="Valuing Operational Flexibility"/>
    <s v="Operational flexibility is something that utilities need when trying to pick up load on adjacent circuits for distribution planned and unplanned outages.  However this 'value' is not calculated, and distribution deferral projects are only calculated toward the value of the capacity upgrade alone (e.g. cost of the bank upgrade, or the new line feeder). The need for additional operational flexibility is not imbedded in the 'need' for an upgrade, and has been difficult for utilities to determine the amount and value that is required for standard operations."/>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Grid Operations - Capability: 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
    <s v="SAIDI: Operational flexibility allows reduction of impacts for planned outages, and faster restoration from unplanned outages"/>
    <s v="4A: Reduces SAIDI if DERs can be sized, valued, and deployed in such a way that generates operational flexibility to pick up load on adjacent circuits for planned and unplanned outages"/>
    <s v="1 year effort to value operational flexibility needs as a part of DDIF/DDOR - $500k"/>
    <x v="0"/>
    <s v="Distribution Grid Management"/>
    <n v="1"/>
    <n v="1"/>
    <n v="1"/>
    <n v="1"/>
    <m/>
    <s v="Valuing Operational Flexibility"/>
    <s v="Valuing Operational Flexibility"/>
  </r>
  <r>
    <s v="PSPS Grid Support Fuel Research"/>
    <s v="In order to recover from unplanned outages or reduce impacts from planned outages, utilities will, at times, utilize diesel primary-connected generators.  Due to the GHGs and noise of primary-conntected temporary generators, this causes concerns for many of the communities and is not an environmentally friendly unit.  With PSPS, utilities may be required to utilize more and more TPG in order to reduce PSPS related impacts on its customers as well.  There are no known clean energy options available in the marketplace."/>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Grid Operations - Capability: TPG currently requires diesel fuel. No clean energy options are available"/>
    <s v="GHG/KWH: This can be measured by a reduction in GHG / KWH that is produced by temporary power generators"/>
    <s v="3a: Reduces GHG emissions from TPG utilization on distribution grid"/>
    <s v="2 year effort for research and development in partnership with TPG vendor. $5MM grant funding for research"/>
    <x v="0"/>
    <s v="Distribution Grid Management"/>
    <n v="1"/>
    <n v="1"/>
    <n v="1"/>
    <n v="1"/>
    <m/>
    <s v="PSPS Grid Support Fuel Research"/>
    <s v="PSPS Grid Support Fuels"/>
  </r>
  <r>
    <s v="DER Ramping Research"/>
    <s v="Increase in DERs away from centralized generation could create interia problems on the overall T&amp;D grid as there is no ramping capabilities present on dispatchable resources such as battery storage.  Research is needed to understand where and when this problem would occur and what can be done to mitigate it"/>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Increase in solar and battery may end up causing interia problems that could restrict additional DER penetration in lieu of centralized generation"/>
    <s v="Frequency and voltage on transmission system after outage and restoration"/>
    <s v="2f: Ensures the transmission system and distribution system can operate without intertia generated by typical centralized generation units;_x000a__x000a_1b: If inertia becomes an issue into the future, it may hinder the number of DERs that can generate into the distribution grid"/>
    <s v="2 year simulation and study - $1M"/>
    <x v="0"/>
    <s v="Distribution Grid Management"/>
    <n v="1"/>
    <n v="1"/>
    <n v="1"/>
    <n v="1"/>
    <m/>
    <s v="DER Ramping Research"/>
    <s v="DER Ramping Research"/>
  </r>
  <r>
    <s v="Utility Owned Submeters on AMI Network"/>
    <s v="We recommend that the CEC allocate funding to evaluate the feasibility of utility-owned submeters on a AMI network to enable California PEV owners to separately meter their EV usage from their house usage. Separate metering of EV usage has the potential to allow PEV owners to access EV specific rates for cost savings, to more directly influence and manage EV charging, and to provide more accurate GHG accounting. This funding would enable evaluation of various market models (e.g. utility submeter embedded in EVSE, standalone utility submeter, etc.) as well as develop learnings on data integration and transmission, customer billing integration, communication standards, costs, customer experience, and role accountabilities specific to utility-owned submeters on a AMI network._x000a__x000a_Note that this is different than the California Statewide PEV Submetering Pilot which assessed third-party submeters on a third-party network; the findings from the latter Pilot indicate there is currently no path to production. There is potential need and value to exploring alternative approaches to PEV submetering that use different equipment and/or communication networks and are robust, secure, and less error-prone. Additional alternative approaches that may be worth exploring include virtual submetering and submetering inside EVs."/>
    <s v="Applied Research and Development"/>
    <s v="DER Roadmap Energy System Goal: Sustainability: PEV Submetering can allow for more direct influence and management of EV charging as a grid resource, through EV-specific rate design or other mechanisms like Demand Response, to allow for more sustainable operations of the power system.; DER Roadmap Energy System Goal: Security - Utility PEV submeters on the AMI network may allow for more cybersecure transmission of customer data.;_x000a__x000a_DER Roadmap Energy System Goal: Flexibility: PEV Submetering can allow for more direct influence and management of EV charging as a grid resource, through EV-specific rate design or other mechanisms like Demand REsponse, to allow for the grid to respond to future uncertainties. In that sense, PEV submetering may be one way to address potentially increasing requirements for adaptation of the charging behavior on a large load that is growing with more adoption of PEVs.; _x000a__x000a_DER Roadmap Energy System Goal:PEV Submetering may allow PEV owners to access EV specific rates or programs for potential cost savings, making it cheaper to own and operate a PEV. _x000a__x000a_Affordability -California ZEV Target: California has set a state target of 5 million ZEVs on the road by 2030. PEV Submetering has potential to increase PEV adoption by allowing PEV owners to save on their bills, directly addressing the cost of ownership barrier to adoption."/>
    <s v="Cost: The costs of utility PEV submeters on the AMI network could potentially be more cost-effective than alternative use cases and setups of PEV submetering;_x000a__x000a_Valuation: PEV submetering allows for accurate tracking of EV usage, which in turn provides more accurate GHG accounting that can factor into monetary compensation;_x000a__x000a_Capability: 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
    <s v="Benefits and costs: Additional understanding and knowledge on the cost-effectiveness of sub-metering; _x000a__x000a_Affordability: Additional understanding and knowledge on the cost-effectiveness of sub-metering;Sustainability: More accurate accounting of GHG emissions;_x000a__x000a_Reliability: Potential to support grid reliability by facilitating participation in, and compensation for, reliability programs like Demand Response; _x000a__x000a_Flexibility: Potential to support grid flexibility and consumer choice by facilitating the participation in, and compensation for, progams offfering grid services like Demand Response"/>
    <s v="1d: PEV submetering can encourage PEV owners to choose to go on a PEV specific time variant rate compared to their default rate. PEV submetering may also encourage additional particpation in managed charging programs;_x000a__x000a_1h: PEV Submetering enables PEV owners to go on a separate EV rate (separate from their house rate), which allows for potential customer bill savings;_x000a__x000a_2f: PEV Submetering allows for more direct influence of EV charging as a grid resource through EV specific rate design, or other mechanisms such as Demand Response, to allow for the grid to respond to future uncertainties that require adaptation of the charging behavior on a large load that is growing with more adoption of PEVs."/>
    <s v="The efforts and costs of evaluating utility submeters on the AMI network would roughly be comparable to the California Statewide PEV Submetering Pilot, which can be used as a benchmark - the California Statewide PEV Submetering Pilot spend was approximately $2-3M per IOU. Examining alternative approaches to submetering will be beneficial for understanding the market needs and feasibility for PEV submetering at full scale."/>
    <x v="0"/>
    <s v="Distribution Grid Management"/>
    <n v="1"/>
    <n v="1"/>
    <n v="1"/>
    <n v="1"/>
    <m/>
    <s v="Utility Owned Submeters on AMI Network"/>
    <s v="Utility Owned Submeters (AMI)"/>
  </r>
  <r>
    <s v="Enabling DER to Support FLISR Operations"/>
    <s v="FLISR schemes may not operate due to loading constraints.  Determine how a model may be utilized that would enable DERs to dispatch in lowering load on impacted FLISR schemes that would enable FLISR to pick up additional load"/>
    <s v="Applied Research and Development"/>
    <s v="n/a"/>
    <s v="Creates additional value streams for DER in the operational world"/>
    <s v="CAIDI reduction for FLISR related activations, _x000a_SAIDI reduction"/>
    <s v="4a: Ability for FLISR to pickup greater customers due to DER dispatch would reduce CAIDI for the impacted outage and overall SAIDI_x000a_2f: See 4a"/>
    <s v="2 years, $2M"/>
    <x v="0"/>
    <s v="Distribution Grid Management"/>
    <n v="1"/>
    <n v="1"/>
    <n v="1"/>
    <n v="1"/>
    <m/>
    <s v="Enabling DER to Support FLISR Operations"/>
    <s v="Research DER to Improve FLISR"/>
  </r>
  <r>
    <m/>
    <s v="Many DR and Load Shift products / services exist, but customer adoption and participation is limited. Using existing products, test methods for increasing participation and customer motivations including different methods of customer outreach, different incentive schemes, etc. Advocate for changes in market integrations as necessary. Identify strategies to motivate people to participate. Test w/ pilots. Potentially include specific call out for DAC customer adoption. Report on ability to achieve sufficient participation density to compete with local distribution upgrades or replacements._x000a_Assess customer comfort preferences, e.g. HVAC settings versus incentives for participation."/>
    <s v="Applied Research and Development"/>
    <s v="SB 100"/>
    <s v="Solves limited participation in DR / load shift focused programs;_x000a__x000a_Increased adoption of load shift capabilities"/>
    <s v="Criteria pollutants / CO2. Health benefits"/>
    <s v="2f. Improvements in system operation efficiency from increased flexibility;_x000a__x000a_1d. Number and percentage of customers on time variant or dynamic pricing tariffs;_x000a__x000a_1e. Peak load reduction (MW) from summer and winter programs"/>
    <n v="0"/>
    <x v="1"/>
    <s v="Energy Flexible Load Assets"/>
    <n v="0"/>
    <n v="1"/>
    <n v="1"/>
    <n v="1"/>
    <s v="Check with CEC staff whether customer focus is within scope"/>
    <s v="Load Shift Participation / Adoption"/>
    <s v="Load Shift Participation  Adopt"/>
  </r>
  <r>
    <m/>
    <s v="Coordination of large loads with solar and storage assets at local level to avoid the need for grid infrastructure upgrades. Need communication and control protocols that match intensive loads (e.g. electric buses, construction equipment) to local sources of generation"/>
    <s v="Technology Demonstration and Deployment"/>
    <s v="Enabling electrification at lower cost;_x000a_Building Decarbonization;_x000a_Meeting EV penetration goals"/>
    <s v="Coordination and valuation;Need to not only coordinate DERs with loads but the compensation structure needs to be developed for DERs. Potentially based on the NWA frameworks adopted or under consideration at the CPUC"/>
    <s v="Flexibility;_x000a_Affordability"/>
    <s v="Reduced expenditures on utility infrastructure"/>
    <s v="The study could be virtual with a simulated circuit load. Real world demonstration would be costly in order to prove the DER and controls necessary to defer infrastructure upgrades"/>
    <x v="1"/>
    <s v="DER Aggregation"/>
    <n v="1"/>
    <n v="1"/>
    <n v="0"/>
    <n v="1"/>
    <s v="May be covered by existing DRP pilots"/>
    <s v="DER and Load Coordination @ Local Level"/>
    <s v="Localized DER and Load Coordina"/>
  </r>
  <r>
    <s v="Removing Barriers to Biogas"/>
    <s v="Research to assess barriers to the use of biogas/syngas to provide renewable hydrogen for fuel cells. Cleanup technology needed and demonstration"/>
    <s v="Technology Demonstration and Deployment"/>
    <s v=";SB1383: By converting organic waste to biogas and renewable hydrogen, this will help to reduce black carbon and methane emissions.;_x000a__x000a_Grid reliability: Removing barriers to renewable hydrogen use by fuel cells"/>
    <s v="Description how the research resolves the barrier;_x000a__x000a_Cleanup technology needed to use biogas in fuel cells"/>
    <s v="Estimation of impact;_x000a_Air quality: Reduces emissions from flaring or combustion of biogas"/>
    <s v="1a,b,i_x000a_2c,e,f_x000a_3a,b_x000a_4a,c,g"/>
    <s v="$250k for study_x000a_$2-5 million for TD&amp;D (2-5 projects)"/>
    <x v="0"/>
    <s v="DER Aggregation"/>
    <n v="1"/>
    <n v="1"/>
    <n v="1"/>
    <n v="1"/>
    <s v="Need to make sure technologies fall under DER"/>
    <s v="Removing Barriers to Biogas"/>
    <s v="Removing Barriers to Biogas"/>
  </r>
  <r>
    <s v="Bioenergy for Local Resilience"/>
    <s v="California has a lot of organic waste that is burned or landfilled. SB1383 requires alternative uses, including bioenergy. This project would assess the potential for local bioenergy to provide flexible generation and energy storage, especially in wildfire risk areas and rural communities to help increase reliability and microgrid resilience."/>
    <s v="All"/>
    <s v="SB1383: Help meet the SLCP reduction requirements by converting organic waste to energy;_x000a__x000a_Wildfire reduction: Helps meet SB901 and Emergency Order on Tree Mortality by converting forest waste to energy"/>
    <s v="Cost/Financing: This project would identify the range of grid services and the economic value of renewable flex generation;_x000a__x000a_Tree Mortality: Helps put the forest waste to beneficial use and improve forest health"/>
    <s v="Increases reliability, especially of microgrids, and community resilience;Reduction in SLCP emissions (methane + black carbon);Reduction in wildfire risks and impacts"/>
    <s v="1a,1b,1i,2e,2f,2g,3a,3b,4c,4g"/>
    <s v="$250,000, 12 month project needing the support of a multi-disciplinary research team"/>
    <x v="1"/>
    <s v="DER Aggregation"/>
    <n v="0"/>
    <n v="1"/>
    <n v="1"/>
    <n v="1"/>
    <s v="Not DER specific currently"/>
    <s v="Bioenergy for Local Resilience"/>
    <s v="Bioenergy for local resilience"/>
  </r>
  <r>
    <s v="Monetize Bioenergy"/>
    <s v="Project to monetize the full benefits of distributed generation of bioenergy including:_x000a_1) benefits to the grid (flexible generation and storage)_x000a_2) Short-lived climate pollutants (SLCP) reduction_x000a_3) Landfill reduction_x000a_4) Wildfire reduction_x000a_5) Water and soil benefits_x000a_6) benefits of co-products (biochar, compost)_x000a_"/>
    <s v="Applied research or market facilitation"/>
    <s v="SB1383: Monetizing the upstream benefits of bioenergy allows this project to accelerate implementation of the states SLCP strategy.;_x000a__x000a_Air Quality: Will reduce the burning of forest and agricultural waste, odor from dairies, etc"/>
    <s v="Failure to monetize all the benefits of bioenergy, especially climate, air quality, and grid benefits"/>
    <s v="SLCP Permission: Net reductions of methane and black carbon from organic waste;Air quality: reduction in burning of agricultural and forest waste"/>
    <s v="1a,1b,1i,2e,2f,2g,3a,3b,4c,4g"/>
    <s v="$500,000 1.5 year project with a multidisciplinary research team with expertise in grid resilience, grid benefits, air quality, climate, and economics."/>
    <x v="1"/>
    <s v="DER Aggregation"/>
    <n v="0"/>
    <n v="1"/>
    <n v="1"/>
    <n v="1"/>
    <s v="Not DER specific currently"/>
    <s v="Monetize Bioenergy"/>
    <s v="Monetize Bioenergy"/>
  </r>
  <r>
    <s v="Assess Office Lighting Solutions"/>
    <s v="Project goal is to develop, implement, and validate classes of office lighting solutions that efficiently provide light for vision and circadian stimulus without discomfort or glare, and to quantify energy performance, including comparison against a hypothetical alternative circadian lighting scenario at higher energy intensity (i.e. potential practice in absence of this project’s methods). Performance metrics and targets will be laid out in a Performance Specification at the outset, which the experimental lighting systems will be judged against to assess success or failure."/>
    <s v="All"/>
    <s v="California SB 350 – Double the rate of efficiency, _x000a__x000a_California SB 338 - Meet peak loads w/ DER’s"/>
    <s v="Coordination – fully integrated w/ DER assets,;Uncertainty – interfacing w/ legacy systems, Uncertainty – insitu verification of interoperability;"/>
    <s v="Resiliency-grid impacts from integrated/aggregated dispatchable assets,;_x000a__x000a_Flexibility – load arbitrage (shifted/balanced/consumed) to improve system efficacy,;_x000a__x000a_Sustainability – Maintain performance over time w/ changing load assets."/>
    <s v="1c,1d,1e,1f,1g,1h,2a,2b,2e,2f,3a,4c"/>
    <s v="Moderate"/>
    <x v="1"/>
    <s v="Energy Flexible Load Assets"/>
    <n v="0"/>
    <n v="1"/>
    <n v="1"/>
    <n v="1"/>
    <s v="Not DER specific currently"/>
    <s v="Assess Office Lighting Solutions"/>
    <s v="Assess Office Lighting Solution"/>
  </r>
  <r>
    <s v="Evaluating EV Adoption in DAC"/>
    <s v="Current EV rebate programs only apply to new purchases, but California has mandated that utilizes invest in charging infrastructure for low income/disadvantaged communities. However, without being about to purchase EVs this infrastructure investment will remain idle or under utilized in these communities. As the EV market matures, the possibility of a secondary/used EV market grows, however this used EV market is not eligible for current rebate programs. The CEC should fund a pilot project to test the effectiveness of a rebate program for used EVs on increasing the adoption of EVs among low income/disadvantaged communities."/>
    <s v="Market Facilitation"/>
    <s v="Executive Order B-48-18 – 5M Zero Emission Vehicle Target;_x000a__x000a_SB 535"/>
    <s v="Cost-reduce initial capital costs for EV purchases for low income communities;_x000a__x000a_Uncertainty- What is the adoption rate for EVs"/>
    <s v="Resiliency- Increased adoption rates;Sustainability- Maintain performance over time"/>
    <s v="2b. Maintain / Reduce capital costs;2e. Non-energy economic benefits;_x000a__x000a_3b. Criteria air pollution emission reductions"/>
    <s v="$2 million depending on rebate size and target number."/>
    <x v="1"/>
    <s v="VGI"/>
    <n v="0"/>
    <n v="1"/>
    <n v="1"/>
    <n v="1"/>
    <s v="EV rebate program outside of scope for DER research"/>
    <s v="Evaluating EV Adoption in DAC"/>
    <s v="Evaluating EV Adoption in DAC"/>
  </r>
  <r>
    <s v="Derive Capacity Value of Variable DR"/>
    <s v="Explore new methods to understand and derive the capacity value of demand response, particularly demand response that has a variable nature, i.e. demonstrates variability by day, hour, or season due to temperature, weather, production cycles, occupancy, etc. The goal is to apply a new resource adequacy capacity valuation method to DR that measures DR’s ability to meet system load requirements and reduce GHG to meet state renewable integration goals. Given the variable nature of most DR, there is a need to study how effective variable DR is at helping the system meet load requirements in all hours of the year and how effective (and cost effective) it is at reducing GHG considering its use and availability limitations. Given the transforming grid, the value of DR is less about meeting peak demand and more about how well it helps integrate renewable resources, meets system load requirements, and reduces GHG all hours of the year. Thus, DR must be valued relevant to evolving needs using loss of load expectancy and effective load carrying capability or similar probabilistic methods to understand how well DR serves the needs of the grid all hours of the year, and how effective DR is at reducing GHG to better understand its value relative to other resource types. Research into applying effective load carrying capability, or similar probabilistic-based capacity valuation methods to DR must be explored to inform policy makers and ratepayers about what resource types are the most effective and least cost to achieve California’s energy policy goals."/>
    <s v="Market Facilitation"/>
    <s v="SB100: 100% RPS by 2045"/>
    <s v="Uncertainty: 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_x000a__x000a_Cost: Evaluation of least cost options to achieve CA energy policy goals;Coordination: Inform policy makers and developers about the resource adequacy capacity value of DR given the transforming needs of the grid . Informs grid and resource planning studies so that accurate capacity valuation methods are applied in technical planning studies"/>
    <s v="Capacity Value: Number of grid balancing services provided by DER;_x000a__x000a_GHG impacts: Capacity of DER aggregations able to be providing grid services;_x000a__x000a_Comparability/Benchmarking: How capacity value compares to other resource types to make informed investment decisions"/>
    <s v="1c. Avoided procurement and generation costs: See above metrics- we can add that it helps inform investment decisions; how effective DR is at reducing GHG;_x000a__x000a_3b. Criteria air pollution emission reductions: See above metrics- we can add that it helps inform investment decisions; how effective DR is at reducing GHG"/>
    <s v="$.75- $1 M"/>
    <x v="0"/>
    <s v="Energy Flexible Load Assets"/>
    <n v="1"/>
    <n v="1"/>
    <n v="1"/>
    <n v="1"/>
    <m/>
    <s v="Derive Capacity Value of Variable DR"/>
    <s v="Derive Capacity Value of Variab"/>
  </r>
  <r>
    <s v="Power Flow Controllers Development"/>
    <s v="Distribution systems tend to be operated with a radial feeder basis with each feeder acting as a main delivery artery to about 600 to 1000 homes and businesses. These distribution feeders are designed in &quot;open-loop&quot; or radial with a tie configurations. This means that these feeders can be connected to one another. This potential connectivity is only used when one feeder is cut off from its source due to a reliability issue (i.e. vegetations hitting a wire, a car hitting a pole). Under normal conditions these circuits operate separately to maintain system stability._x000a_Power flow controllers have the capability of connecting at these tie locations and turning them into &quot;soft open points&quot;. This means that the utility can have the flexibility to control power flow from one circuit to another on a dynamic basis, similar to energy storage: if there is too much generation on one circuit it can be routed through the feeder tie, to load; if there is too much load on one circuit, supporting more can be routed through the tie of an adjacent circuit."/>
    <s v="Technology Demonstration and Deployment"/>
    <s v="SB 100: Renewables Portfolio Standard"/>
    <s v="Unfamiliarity with technology. The demonstration of this equipment will allow for utilities to gain familiarity and also help quantify the benefits around at least one, if not multiple use cases;_x000a__x000a_Real-world deployment would allow for advanced testing of the technology;_x000a__x000a_Proof of concept of real world field deployment"/>
    <s v="By offering another path for distributed generated energy to reach load. This will ultimately allow for reduction in interconnection costs and an increase in the amount of solar that can be hosted by the distribution system before encountering costly interconnection upgrades.;_x000a__x000a_Decreasing ratepayer costs by taking full advantage of multiple current paths made possible by power flow controllers.;Increasing visibility and controllability in remote sections of the utility grid"/>
    <s v="1a, 1b: Medium voltage power flow controllers at tie locations allow excess solar generation to be routed to load otherwise isolated through &quot;normally-open&quot; tie. This is similar in benefit to using an energy storage device, except with storage, only 85% of energy in the battery makes its way back out to users. For power flow controllers more than 95% of this excess energy is used instantaneously;_x000a__x000a_2b,2c,_x000a__x000a_2d: Instead of reconductoring or taking other measures to manage constraints, distribution lines can be tied together to create a new path for power flow, thereby eliminating the need;4a, 4f, 4g: A new point of measurement and control will be added to the utility SCADA system. This will allow grid operators more flexibility in operating their systems."/>
    <s v="$1.5 million required for the cost of the equipment, installation, and required integration engineering. Much of this is non-recurring engineering cost and will not be required in incremental units. The deployment is expected to demonstrate at least one of the desired applications: increased solar hosting capability, non-wire alternative or upgrade deferral, and increased resiliency/reliability. This will require approximately 6 months of engineering and planning and one year of demonstration."/>
    <x v="1"/>
    <s v="Distribution Grid Management"/>
    <n v="1"/>
    <n v="1"/>
    <n v="1"/>
    <n v="0"/>
    <s v="Is this different than remote controlled switches?"/>
    <s v="Power Flow Controllers Development"/>
    <s v="Power Flow Controllers Developm"/>
  </r>
  <r>
    <s v="VGIWG Support + Funding"/>
    <s v="CalETC coalition recommends allocating funds to further and compliment the efforts of the interagency VGI Working Group Phase 2 (VGIWG). To the extent that the VGIWG identifies needs and opportunities for additional resources, including to conduct dditional and/or more detailed analyses on VGI use-cases and net value or identifying policy changes, we propose that some funds be allocated for that purpose. The goal of this proposal is not to duplicate the efforts of the VGIWG but rather to support its progress and success. The exact nature of this project would be determined by the agencies and stakeholders as part of the WG process."/>
    <s v="Market Facilitation"/>
    <s v="Sustainability: VGIWG will articulate VGI use-cases, and their potential value related to integration of EV charging with renewable energy;_x000a__x000a_Reliability: VGIWG will articulate VGI use-cases, and their potential value, related to providing grid and wholesale reliability services;_x000a__x000a_Affordability: VGIWG will articulate VGI use-cases, and their potential value, realted to customer bill management;_x000a__x000a_Flexibility: VGIWG will articulate VGI use-cases, and their potential value, related to EV load shifting, curtailment, and increase when needed;_x000a__x000a_Resiliency: VGIWG will articulate VGI use-cases, and their potential value, related to grid resliency such as providing backup generation;_x000a__x000a_Security: VGIWG will articulate VGI use-cases, and their potential value, while considering cybersecurity implications if/when relevant;_x000a__x000a_Other: VGIWG will articulate 100s of VGI use-cases, and strive to clarify the pathway to defining, creating, and enabling their value. This project supports Public Utilities Code 740.12, from California's 2014 VGI roadmap, the 2018 California ZEV Action Plan Update, the CPUC's new DRIVE OIR which initiated the VGIWG Phase 2 process and Initiative 3.1.2"/>
    <s v="Cost: The VGIWG will be focusing on evaluating VGI net value, including the important component of cost;_x000a__x000a_Valuation: Provide a clear valuation framework;_x000a__x000a_Capability: Determine full market potential of VGI solutions;_x000a__x000a_Uncertainty: Identify gaps and issues for determining net value;_x000a__x000a_Coordination: Significant coordination among stakeholder groups"/>
    <s v="Costs,Benefits,Sustainability,Reliability,Affordability,Flexibility,Resiliency,Security: Better understanding of large scale demonstration VGI contributions in this area"/>
    <s v="1c,1d,1e,1g,1h,2a,2b,2f,2g,3a,3b"/>
    <s v="To the extent that the VGIWG identifies needs and opportunities for additional resources, we propose that some funds be allocated for that purpose. Support the VGIWG in its endeavors and successes. Estimated cost of up to $2 million for supporting work over a 1-2 year timeline coincident with the VGIWG"/>
    <x v="1"/>
    <s v="VGI"/>
    <n v="0"/>
    <n v="1"/>
    <n v="1"/>
    <n v="1"/>
    <s v="Check with CEC staff whether appropriate for this roadmap"/>
    <s v="VGIWG Support + Funding"/>
    <s v="VGIWG Support + Funding"/>
  </r>
  <r>
    <s v="VGIWG Use Case Demonstration"/>
    <s v="CalETC coalition recommends large scale VGI demonstration of promising VGI use cases to validate and augment the work done by the interagency VGIWG. Large scale VGI demos may imbed in them several other DER technologies and solutions, including DR, distributed PV, and stationary energy storage. THe integration of V1G and V2G solutions with other DERs may very well be a part of these proposed demos."/>
    <s v="Technology Demonstration and Deployment"/>
    <s v="Sustainability: Selected VGI projects are likely to test if expected benefits from renewables integration;_x000a__x000a_Reliability: Selected projects are likely to test reliability.;_x000a__x000a_Affordability: Selected projects are likely to test complex VGI use cases;_x000a__x000a_Flexibility: Selected VGI projects are likely to test EV driver responsiveness;_x000a__x000a_Resiliency: Selected projects may test the real world promise under disaster and other concerns;_x000a__x000a_Security: Selected projects may test resiliency and durability when under duress;_x000a__x000a_Other: Large scale demonstration supports PUC 740.12, 2014 VGI Roadmap, 2018 ZEV Action Plan, Drive OIR"/>
    <s v="Cost: The VGIWG will be focusing on evaluating VGI net value, including the important component of cost;Valuation: Provide a clear valuation framework;Capability: Determine full market potential of VGI solutions;_x000a__x000a_Uncertainty: Identify gaps and issues for determining net value;_x000a__x000a_Coordination: Significant coordination among stakeholder groups"/>
    <s v="Costs,Benefits,Sustainability,Reliability,Affordability,Flexibility,Resiliency,Security: Better understanding of large scale demonstration VGI contributions in this area"/>
    <s v="1c,1d,1e,1g,1h,2a,2b,2f,2g,3a,3b"/>
    <s v="Effort is solely to validate in real world projects the hypotheses coming from the VGIWG. Funds needed are substantial with co-funding potential. Rough EPIC CEC funds needed is $50 million across a wide array of projects under this umbrella"/>
    <x v="1"/>
    <s v="VGI"/>
    <n v="0"/>
    <n v="1"/>
    <n v="1"/>
    <n v="1"/>
    <s v="Check with CEC staff whether appropriate for this roadmap"/>
    <s v="VGIWG Use Case Demonstration"/>
    <s v="VGIWG Use Case Demonstration"/>
  </r>
  <r>
    <s v="Secure DER Communication Protocol"/>
    <s v="Demonstrate a small platform where a number of DER connect via a common protocal and establish connection to a utility entity. Test out specific functions of capability response as well as the protocols ability to withstand cyber intrusions; if intrusions are sucessful, assess/demonstrate the level of intrusion (DER control, utility control, etc.) Project will look at the cybersecurity implications of connection of third party DER; any potential barriers in communications latency and availability between grid operator and end devices and will present on issues integrating these third party assets with conventional grid controls. This project would also investigate the level of trust / certification necessary for grid operators to know what end points they are communicating with, as well as whether the grid operators have any continuing concerns about the robustness of IEEE cybersecurity standards."/>
    <s v="Technology Demonstration and Deployment"/>
    <s v="SB 100;_x000a_CPUC DER Action Plan"/>
    <s v="Difficulty in establishing secure, authenticated communications between third party DER and utility;_x000a__x000a_Coordination: Grid operators need to integrate third party DER resources, especially ones not directly controlled by the operator, with existing control schemes"/>
    <s v="Increased third-party DER visible and controllable by grid operator;_x000a__x000a_Increased DER penetration;Increases the value proposition of DERs as NWA to provide realtime grid services (capacity, reliability)"/>
    <s v="2g, 4b, 4f"/>
    <n v="0"/>
    <x v="2"/>
    <s v="Communications"/>
    <n v="1"/>
    <n v="1"/>
    <n v="1"/>
    <n v="-1"/>
    <s v="Combined with &quot;Secure Communications for DERs&quot;"/>
    <s v="Secure DER Communication Protocol"/>
    <s v="Secure DER Communication Protoc"/>
  </r>
  <r>
    <s v="Residential EMS for Panel Upgrade Deferral"/>
    <s v="Demonstrate a Residential EMS to defer panel upgrades to permit Building Electrification. Research and test strategies to work within the NEC requirements and/or comply with code requirements without upgrading panel. Get Demand Limiting Signal from Distribution system operator."/>
    <s v="Market Facilitation"/>
    <s v="SB3232 Building Decarb;_x000a_SB100"/>
    <s v="NEC code requirements for panel sizing;Consumer Demand for Residential EMS"/>
    <s v=""/>
    <s v="1c, 1e, 1g, 2a, 2b, 3a, 3b"/>
    <n v="0"/>
    <x v="2"/>
    <s v="Energy Flexible Load Assets"/>
    <n v="1"/>
    <n v="1"/>
    <n v="1"/>
    <n v="-1"/>
    <s v="Combined with &quot;NEC-Approved HEMS...&quot;"/>
    <s v="Residential EMS for Panel Upgrade Deferral"/>
    <s v="Residential EMS for Panel Upgra"/>
  </r>
  <r>
    <s v="Building Dercarbonization ideas"/>
    <s v="Understand how occupant comfort and space utilization can drive acceptance of DR and load flexibility. Conduct research on set points and control options available for customer classes. Design a pilot to test a wide range of customers of different types to contribute to load shift through HVAC settings. Potentially review differences across California climate zone. Take note of impact of seasonal or daily timing on flexibility."/>
    <s v="Technology Demonstration and Deployment"/>
    <s v=""/>
    <n v="0"/>
    <s v=""/>
    <n v="0"/>
    <n v="0"/>
    <x v="2"/>
    <s v="Energy Flexible Load Assets"/>
    <n v="1"/>
    <n v="1"/>
    <n v="1"/>
    <n v="-1"/>
    <s v="Combined with &quot;Assess Flexibility of Coordinated ...&quot;"/>
    <s v="Building Dercarbonization ideas"/>
    <s v="3 Ideas for Building Decarboniz"/>
  </r>
  <r>
    <s v="Understanding Occupant Comfort in DR"/>
    <m/>
    <s v="Market Facilitation"/>
    <s v="Load flexibility leading to reduced renewable curtailment"/>
    <s v="Uncertainty of availability of demand side resources;_x000a__x000a_Uncertainty of cost of demand side resources"/>
    <s v="Customer comfort;_x000a__x000a_HVAC driven demand response availability"/>
    <s v="1d. Number and percentage of customers on time variant or dynamic pricing tariffs;_x000a__x000a_1e. Peak load reduction (MW) from summer and winter programs"/>
    <n v="0"/>
    <x v="2"/>
    <s v="Energy Flexible Load Assets"/>
    <n v="1"/>
    <n v="1"/>
    <n v="1"/>
    <n v="-1"/>
    <s v="Combined with &quot;Load Shift Participation/Adoption&quot;"/>
    <s v="Understanding Occupant Comfort in DR"/>
    <s v="Understanding Occupant Comfort "/>
  </r>
  <r>
    <s v="Price API for Device Makers"/>
    <s v="Enable standardized response to wholesale conditions without market exposure. Develop a forward pricing signal &amp; API for device manufacturers."/>
    <s v="Market Facilitation"/>
    <s v=""/>
    <n v="0"/>
    <s v=""/>
    <n v="0"/>
    <n v="0"/>
    <x v="2"/>
    <s v="Energy Flexible Load Assets"/>
    <n v="1"/>
    <n v="1"/>
    <n v="1"/>
    <n v="-1"/>
    <s v="Believe exists through CAISO OASIS"/>
    <s v="Price API for Device Makers"/>
    <s v="Price API for device makers"/>
  </r>
  <r>
    <s v="Biomass for Energy Recovery"/>
    <s v="Using organic biomass (woody fuels) for energy recovery"/>
    <s v="Technology Demonstration and Deployment"/>
    <s v="allow for grants to extend for long periods of time for financial development;grid resiliency;"/>
    <s v="allows for the project to use CEC grant funding to secure financing"/>
    <s v="allows for construction of bioenergy projects in California."/>
    <s v="1a, 1b, 2c, 2b, 3a, 3b, 4a, 4c"/>
    <n v="0"/>
    <x v="2"/>
    <s v="DER Aggregation"/>
    <n v="1"/>
    <n v="-1"/>
    <n v="1"/>
    <n v="1"/>
    <s v="Biomass generation is commercially mature"/>
    <s v="Biomass for Energy Recovery"/>
    <s v="Biomass for Energy Recovery"/>
  </r>
  <r>
    <m/>
    <s v="Identify the economic value of resiliency by taking existing research and translate to financial incentives that make resiliency instruments possible; focus on disadvantaged communities"/>
    <n v="0"/>
    <s v="Financial viability of resilience is increased;_x000a_Reliability: Resiliency needs for the disadvantaged, elderly, and those with medical conditions are provided for"/>
    <s v="Need for power to rate payer for critical life saving needs"/>
    <s v=""/>
    <s v="2c, 2e, 4a, 4e, 4g, 5a,"/>
    <s v="2 year effort - $200-400k effort. _x000a_Output - funding schemes"/>
    <x v="2"/>
    <s v="Reliability / Resiliency"/>
    <n v="1"/>
    <n v="1"/>
    <n v="1"/>
    <n v="-1"/>
    <s v="Combined with &quot;Valuing Resilience for Microgrids&quot;"/>
    <s v="Economic Value of Resiliency"/>
    <s v="Valuation of Resiliency"/>
  </r>
  <r>
    <s v="Design Guidance for Resilience"/>
    <s v="Characterizing physical forces that act upon DG and battery technologies to inform system design and procurement: seismic, flood, wind, fire, blizzard, dust storm"/>
    <s v="Technology Demonstration and Deployment"/>
    <s v="&quot;Shelter-in-place&quot;;_x000a_Reduction in electrical losses;_x000a_Public Safety"/>
    <s v="Lack of technological understanding of in design community &amp; customers"/>
    <s v="Improve design practices;_x000a__x000a_Improve hardware resiliency"/>
    <s v="1b, 2a, 2g, 4a, 4g,"/>
    <s v="1 year, $100-200k _x000a_Output would be a design matrix"/>
    <x v="2"/>
    <s v="Reliability / Resiliency"/>
    <n v="1"/>
    <n v="1"/>
    <n v="1"/>
    <n v="-1"/>
    <s v="Combined with &quot;PV Resilient Racking&quot;"/>
    <s v="Design Guidance for Resilience"/>
    <s v="Design Guidance for Resilience"/>
  </r>
  <r>
    <s v="Utility Upgrade Review Process"/>
    <s v="Utility upgrade policies have little to no oversight. A 3rd party engineer should review all IOU upgrade proposals and advise if better options exist"/>
    <s v="Market Facilitation"/>
    <s v="Oversight of extremely costly upgrades and close examination of their validity based on current technology.;_x000a_Cost reduction on upgrades;SB 100"/>
    <s v="Antiquated approach to addressing DER penetration has justified expensive upgrades for &quot;technical&quot; reasons. This program would assess the validity of this argument and allow for new solutions to be proposed;_x000a__x000a_Oversight on the technical level"/>
    <s v="Overall ratepayer borne costs for utility upgrades would either be validated or not.;Review upgrade policy for all 3 IOUs;Increases integration rate of DER in support of SB100"/>
    <s v="1a,1b,1c,2a,2b,2d,2c,4e,4f,4g"/>
    <s v="6-12 month timeline. Rough cost estimate ~$100k per utility"/>
    <x v="2"/>
    <s v="Distribution Grid Management"/>
    <n v="-1"/>
    <n v="1"/>
    <n v="1"/>
    <n v="1"/>
    <s v="Changes to planning process out of scope for technical roadmap"/>
    <s v="Utility Upgrade Review Process"/>
    <s v="Utility Upgrade Review Process"/>
  </r>
  <r>
    <s v="Load Management Solutions Demonstration"/>
    <s v="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
    <s v="Technology Demonstration and Deployment"/>
    <s v="DPR / DER: Ensure better use of existing investments in distribution system;Rule 21 : scrutinize decisions to make expensive distribution investments / cost effectiveness;"/>
    <s v="Valuation: Value and function of technology is not intergrated into grid planning / operation process; _x000a_Cost"/>
    <s v="Deferred investments;_x000a_Higher load factors in circuits"/>
    <s v="1c, 1e, 1f, 1h, 2d"/>
    <s v="- Site level study would be low cost and have a shorter timeline._x000a_- Circuit level study would be longer term"/>
    <x v="2"/>
    <s v="DER Aggregation"/>
    <n v="1"/>
    <n v="1"/>
    <n v="1"/>
    <n v="-1"/>
    <s v="Combined with &quot;DER Controls to Minimize...&quot;"/>
    <s v="Load Management Solutions Demonstration"/>
    <s v="Load Management Solutions Demon"/>
  </r>
  <r>
    <s v="DER Aggregation Demonstration"/>
    <s v="Demonstrate aggregated DER &quot;Virtual Power Plan&quot; comprised of various technologies (load, PV, EV, storage, etc) that respond to wholesale market signals or autonomous/event based responses to provide frequency response to support to the grid"/>
    <s v="Select a Research Area"/>
    <s v="SB1339"/>
    <s v="DER Integration, interconnection;_x000a__x000a_Metering/telemetry standard/costs"/>
    <s v="Quality of services provided;_x000a_Communications/Control capability;_x000a_Customer participation"/>
    <s v="1b,1d,1i,1h,4a,4f"/>
    <s v="Estimated 31 month project split to:_x000a_9 months to aggregate DER_x000a_10 months to enable systems_x000a_12 months to test"/>
    <x v="2"/>
    <s v="DER Aggregation"/>
    <n v="1"/>
    <n v="1"/>
    <n v="1"/>
    <n v="-1"/>
    <s v="Combined with &quot;Assess Flexibility of Coordinated...&quot;"/>
    <s v="DER Aggregation Demonstration"/>
    <s v="DER Aggregation Demonstration"/>
  </r>
  <r>
    <s v="Customer Engagement"/>
    <s v="On a technology demonstration and deployment level, DERs are already seeing market expansion, especially as DERs relate to smart devices in the home. Furthermore, smart devices are already being installed in residences to enable grid-responsive communication. However, these smart devices still have a human component. It is up to residents to ensure DERs are actually connected to the grid and responding to dynamic grid signals._x000a__x000a_Therefore, it is important to understand how consumers are responding to smart devices and other grid-connected DERs. For example, how are consumers responding to demand response or other grid-based events? What is the opt-out rate, and how does that impact the reliability of flexible loads? How do smart device controls impact occupant comfort, and how does that change opt-out rates? What measureable variables (e.g. indoor and outoodr temperatures, time of day, etc) can be shown to increase or decrease opt-out rates? Such engagement-based questions are necessary to ensure consumers are indeed connecting their smart comes to the grid. Significant market expansion is likely not possible without careful consideration of the behavioral aspects of DERs."/>
    <s v="Applied Research and Development"/>
    <s v="EV Deployment: Overcoming two major barriers to EV adoption: on-site EV infrastructure and grid capacity;Climate change mitigation: Overcoming two major barriers to EV adoption: on-site EV infrastructure and grid capacity;"/>
    <s v="Grid capacity for EV charging: Maximizing the number of EVs supported by the available grid capacity by maxmimizing miles per kw of electrical capacity"/>
    <s v="Increase in EV miles per KW-hour, percent"/>
    <s v="3a: Able to maximize the number of EV's supported by the available grid capacity by maxmimizing miles per kw of electrical capacity;_x000a__x000a_1f: Able to maximize the number of EV's supported by the available grid capacity by maxmimizing miles per kw of electrical capacity;"/>
    <n v="0"/>
    <x v="2"/>
    <s v="Energy Flexible Load Assets"/>
    <n v="1"/>
    <n v="1"/>
    <n v="1"/>
    <n v="-1"/>
    <s v="Combined with &quot;Load Shift Participation / Adoption&quot;"/>
    <s v="Customer Engagement"/>
    <s v="Sheet9"/>
  </r>
  <r>
    <s v="Connected Controls for Load Management"/>
    <s v="Connected controls to manage load. Link lighting and HVAC (not thermostats). Explore capabilities and affordability for small-medium business customers"/>
    <s v="Technology Demonstration and Deployment / Applied R&amp;D"/>
    <s v="DAC, low income outreach;_x000a_IDSM"/>
    <s v="Controls not talking to each other, streamline data;_x000a_Aid in future building commissioning"/>
    <s v="Streamlined data"/>
    <s v="1h,1f,2c,3a,2f,5a"/>
    <s v="2 year pilot, survey control integrations and pilot new tech. Potentially $500,000/year for R&amp;D and smll-medium business outreach + education."/>
    <x v="2"/>
    <s v="Energy Flexible Load Assets"/>
    <n v="1"/>
    <n v="1"/>
    <n v="1"/>
    <n v="-1"/>
    <s v="Combined with &quot;Heat Pump / Electrification Asset...&quot;"/>
    <s v="Connected Controls for Load Management"/>
    <s v="Connected Controls for Load Man"/>
  </r>
  <r>
    <s v="DER Security Framework"/>
    <s v="Demonstrate a framework that enables different DERs to exchange status information and request service from each other and has authentication and authorization security. System should resist cyber attacks."/>
    <s v="Applied Research and Development"/>
    <s v="Energy reliability - system will protect against internal errors and external attacks."/>
    <s v="DERs can't communicate with each other. Each DER will know who they are talking to and what they want without high risk"/>
    <s v="Authorized users - Only authorized equipment users will be able to access resources and initiate actions;_x000a_Trusted actions - System will be able to trust requests to take action."/>
    <s v="2g, 4f"/>
    <s v="Use off-the-shelf security technology to create a framework for a simple communication network. Bring best practices from other industries"/>
    <x v="2"/>
    <s v="Communications"/>
    <n v="1"/>
    <n v="1"/>
    <n v="1"/>
    <n v="-1"/>
    <s v="Combined with &quot;Secure Communications for DERs&quot;"/>
    <s v="DER Security Framework"/>
    <s v="DER Security Framework"/>
  </r>
  <r>
    <s v="Protecting Medical Baselines"/>
    <s v="Determining the scale of the problem: how many customers on a medical baseline are relying on a life critical medical device? Are there other vulnerable populations that are exposed at longer outage times? How to best keep it on without affecting GHG/pollutant criteria?"/>
    <s v="Market Facilitation"/>
    <s v=""/>
    <s v="Lack of Info: Planning requires projections"/>
    <s v="Estimation of impact"/>
    <s v="1a,1b,1c,1i,4a,3b,3a,4g"/>
    <n v="0"/>
    <x v="2"/>
    <s v="Reliability / Resiliency"/>
    <n v="1"/>
    <n v="1"/>
    <n v="1"/>
    <n v="-1"/>
    <s v="Combined with &quot;Systems Integration for Power Outage Life Safety&quot;"/>
    <s v="Protecting Medical Baselines"/>
    <s v="Protecting Medical Baselines"/>
  </r>
  <r>
    <s v="Modeling DER Price Response"/>
    <s v="Modeling of DER price-response as the fundamental coordination between the grid and DER, including locational prices"/>
    <s v="All"/>
    <s v="Increased DG adoption, Resiliency, GHG reduction."/>
    <s v="Interoperability, costs and other problems with complex communication and business arrangements, microgrid integration"/>
    <s v="Increased DER penetration, SB 100"/>
    <s v="1c, 1d, 1e, 1f, 1g, 1h, 1i, 2f, 2g, 3a, 4c, 4g, 5a"/>
    <s v="High"/>
    <x v="2"/>
    <s v="DER Aggregation"/>
    <n v="1"/>
    <n v="1"/>
    <n v="1"/>
    <n v="-1"/>
    <s v="Combined with &quot;Assess Flexibility of Coordinated...&quot;"/>
    <s v="Modeling DER Price Response"/>
    <s v="Modeling DER Price Response"/>
  </r>
  <r>
    <s v="Communication Protocols for Local Capacity Management"/>
    <s v="Development of communication protocols for managing local capacity constraints in the face of high levels of EV charging"/>
    <s v="All"/>
    <s v="Increased DG adoption, Resiliency, GHG reduction."/>
    <s v="EV integration, local capacity constraints from limited transformer and cable capacity on distribution lines"/>
    <s v="Increased EV charging, distribution system management"/>
    <s v="1e, 1g, 1h, 2a, 2b, 2c, 2e, 2f, 4e, 5"/>
    <s v="Moderate"/>
    <x v="2"/>
    <s v="DER Aggregation"/>
    <n v="1"/>
    <n v="1"/>
    <n v="1"/>
    <n v="-1"/>
    <s v="Combined with &quot;DER Controls to Minimize Integration Costs&quot;"/>
    <s v="Communication Protocols for Local Capacity Management"/>
    <s v="Communication Protocols for Loc"/>
  </r>
  <r>
    <s v="Improve DER Visibility"/>
    <s v="Improve DER Visibility:_x000a_ Can DER supply and demand be accurately forecasted across various time horizons(seasonal, weeks, days, minutes, seconds)? Can real-time DER activity be captured and communicated to inform Distribution and Transmission grid operators in a cost effective, timely manner."/>
    <s v="Technology Demonstration and Deployment"/>
    <s v="SB100: Integrating Additional Renewable Energy; SB150: Transportation Electrification;_x000a__x000a_SB1339: Commercialization of Microgrid capability;_x000a__x000a_AB2868: 500MW of BTM Storage"/>
    <s v="Uncertainty: Can DER provide grid services reliably;_x000a__x000a_Cost: Can real-time DER visibility be provided at low cost; Can real-time DER visibility be provided at low cost;_x000a__x000a_Coordination: Can DER be controlled to act as a single unified resource"/>
    <s v="Estimation of impact;_x000a__x000a_Benefits: What is the potential value of DER capacity available for grid services;_x000a__x000a_Resiliency: Capacity of DER aggregations able to be providing grid services"/>
    <s v="2f. Improvements in system operation efficiency from increased flexibility: Demonstrate how better visibility of DER capacity can enable DER to provide reliable grid services reliably and cost effectively as traditional transmission grid resources;_x000a__x000a_3a. GHG emissions reduction: Manage DER in a way to reduce fossil fuel needs, especially at peak loads and at low operating levels which tend to emit higher levels of CO2;_x000a__x000a_4f. Increase in system monitoring capabilities: Demonstrate how better visibility of DER capacity can be utilized to provide grid value in the form of competitive grid services"/>
    <n v="0"/>
    <x v="2"/>
    <s v="Distribution Grid Management"/>
    <n v="1"/>
    <n v="1"/>
    <n v="1"/>
    <n v="-1"/>
    <s v="Combined with &quot;Low Cost Telemetry&quot;"/>
    <s v="Improve DER Visibility"/>
    <s v="Improve DER Visibility"/>
  </r>
  <r>
    <s v="Fuel Efficient Tire Standards"/>
    <s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_x000a__x000a_Energy Efficient Tires: Fuel efficient tires will decrease energy use while also increasing range. For instance, improving from a &quot;D&quot; rated tire that is common in the market to a &quot;B&quot; rated tire will likely reduce energy use by 3%; and improving to an &quot;A&quot; rated tire could reduce energy use by 4%-5% while also increasing range. most tires sold globally are subject to ratings and/or standards similar to the EU ratings and standards, but the United States does not have any similar programs. The Energy Commission should fund a report that would leverage 1) EU and other programs and 2) Natural Resources Canada's research on implementing standards in North America (See Pike, E. et al. 2018. &quot;Market Analysis Report for Passenger Car Replacement Tires in Canada&quot;). The California report would evaluate the expected benefits of minimum efficiency and safety standards as well as incentives for EV replacement tires to increase EV range, decrease energy use, and increase the environmental benefits of EV adoption"/>
    <s v="Applied Research and Development"/>
    <s v="EV Deployment: Overcoming two major barriers to EV adoption: on-site EV infrastructure and grid capacity;_x000a__x000a_Climate change mitigation: Overcoming two major barriers to EV adoption: on-site EV infrastructure and grid capacity"/>
    <s v="Grid capacity for EV charging: Maximizing the number of EVs supported by the available grid capacity by maxmimizing miles per kw of electrical capacity"/>
    <s v="Increase in EV miles per KW-hour, percent (3% estimated)"/>
    <s v="3a: Able to maximize the number of EV's supported by the available grid capacity by maxmimizing miles per kw of electrical capacity;_x000a__x000a_1f: Able to maximize the number of EV's supported by the available grid capacity by maxmimizing miles per kw of electrical capacity;"/>
    <n v="0"/>
    <x v="2"/>
    <s v="VGI"/>
    <n v="-1"/>
    <n v="1"/>
    <n v="1"/>
    <n v="1"/>
    <s v="Not DER specific"/>
    <s v="Fuel Efficient Tire Standards"/>
    <s v="Fuel Efficient Tire Standards"/>
  </r>
  <r>
    <s v="Consumer Engagement and Response to DER/Flex Load"/>
    <s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
    <s v="Market Facilitation"/>
    <s v="SB100: In order to achieve California's clean energy goals, we must investigate benefits of multiple use application planning to cost effectively meet local and regional power infrastructure needs as well as needs of CAISO."/>
    <s v="Bottom up planning focuses on customer pricing and programs to maximize regional savings, through local DER optimization with CASIO participation and procurement of system resources;_x000a__x000a_Bottom up planning requires an expansion of policies and utility processes to plan for future operational flexibility of local networks, enabling rapid DER interconnection. Cost causation principles are interfering with planning needs required to achieve SB100;"/>
    <s v="Bottom up planning reduces operational flexibility challenges at the system level.;Bottom up hosting capacity expansion modeling approach will provide superior long term savings in comparison to a system level planning process."/>
    <s v="1b. Total electricity deliveries from grid-connected distributed generation facilities: Non-market integrated services will provide an alternative planning path to manage regional costs and policy goals;_x000a__x000a_1d. Number and percentage of customers on time variant or dynamic pricing tariffs: Pricing and multiple use application participation models are preferred resources requiring broad customer participation;_x000a__x000a_1i. Nameplate capacity (MW) of grid-connected energy storage: Storage is a key device in unlocking cost effective multiple use applications."/>
    <s v="2-3 years including outreach, analysis, and simulation"/>
    <x v="2"/>
    <s v="DER Aggregation"/>
    <n v="1"/>
    <n v="1"/>
    <n v="1"/>
    <n v="-1"/>
    <s v="Combined with &quot;Load Shift Participation / Adoption&quot;"/>
    <s v="Consumer Engagement and Response to DER/Flex Load"/>
    <s v="Consumer Engagement and Respons"/>
  </r>
  <r>
    <s v="VGI Valuation Framework and Methodology"/>
    <s v="Value stacking of DER resources is critical to maximize the capability and economics of a DER implementation.  If a DER could economically stack distribution deferral, with RA tags, with wholesale energy dispatch, with Demand Response, in a calculated decision making framework, it could allow greater commercialization of DERs to make the deployment more economical.  Develop a framework and a methodology to optimize the commercialization of DER's excess capacity capabilities to maximize the value stream of those units"/>
    <s v="Applied Research and Development"/>
    <s v="SB100: Requires the state to obtain all of its electricity from clean sources by 2045. The bill also requires electric utilities and other service providers to generate 60% of their power from renewable sources by 2030, up from the 50% goal previously set for that date."/>
    <s v="Valuation: Development of a framework and methodology that helps utilities and developers create the optimal portfolio of products that a DER customer can bring to bear on the marketplace"/>
    <s v="$ valuation of DER projects: Benefit maximization of DER Projects through a portfolio approach (RA, DR, distribution deferral, rates, etc.)"/>
    <s v="1h: Allows customers to maximize the value of their DER units by participating in multiple programs (perhaps not simultaneously but optimally);_x000a__x000a_1b: Value stacking will allow for DER projects to have better cost-benefit ratios than current"/>
    <s v="2 year effort to identify the right framework and methodology to create a commercial maximization model for DER projects"/>
    <x v="2"/>
    <s v="VGI"/>
    <n v="1"/>
    <n v="1"/>
    <n v="-1"/>
    <n v="1"/>
    <s v="Appears to be covered by DRP demonstration projects. Need to identify net new"/>
    <s v="VGI Valuation Framework and Methodology"/>
    <s v="VGI Valuation Framewor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Inclusion Status">
  <location ref="B40:C44" firstHeaderRow="1" firstDataRow="1" firstDataCol="1"/>
  <pivotFields count="17">
    <pivotField dataField="1" showAll="0"/>
    <pivotField showAll="0"/>
    <pivotField showAll="0"/>
    <pivotField showAll="0"/>
    <pivotField showAll="0"/>
    <pivotField showAll="0"/>
    <pivotField showAll="0"/>
    <pivotField showAll="0"/>
    <pivotField axis="axisRow" showAll="0" sortType="descending">
      <items count="4">
        <item n="No Go" x="2"/>
        <item n="Watch" x="1"/>
        <item n="Go"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s>
  <rowFields count="1">
    <field x="8"/>
  </rowFields>
  <rowItems count="4">
    <i>
      <x v="2"/>
    </i>
    <i>
      <x/>
    </i>
    <i>
      <x v="1"/>
    </i>
    <i t="grand">
      <x/>
    </i>
  </rowItems>
  <colItems count="1">
    <i/>
  </colItems>
  <dataFields count="1">
    <dataField name="Count of Research Nee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B25:C34" firstHeaderRow="1" firstDataRow="1" firstDataCol="1"/>
  <pivotFields count="14">
    <pivotField dataField="1" showAll="0"/>
    <pivotField showAll="0"/>
    <pivotField showAll="0"/>
    <pivotField showAll="0"/>
    <pivotField showAll="0"/>
    <pivotField showAll="0"/>
    <pivotField showAll="0"/>
    <pivotField showAll="0"/>
    <pivotField showAll="0"/>
    <pivotField axis="axisRow" showAll="0" sortType="descending">
      <items count="9">
        <item x="1"/>
        <item x="2"/>
        <item x="7"/>
        <item x="0"/>
        <item x="5"/>
        <item x="3"/>
        <item x="6"/>
        <item x="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s>
  <rowFields count="1">
    <field x="9"/>
  </rowFields>
  <rowItems count="9">
    <i>
      <x v="3"/>
    </i>
    <i>
      <x v="1"/>
    </i>
    <i>
      <x v="2"/>
    </i>
    <i>
      <x v="7"/>
    </i>
    <i>
      <x v="5"/>
    </i>
    <i>
      <x/>
    </i>
    <i>
      <x v="4"/>
    </i>
    <i>
      <x v="6"/>
    </i>
    <i t="grand">
      <x/>
    </i>
  </rowItems>
  <colItems count="1">
    <i/>
  </colItems>
  <dataFields count="1">
    <dataField name="Research Need Submissions" fld="0" subtotal="count" baseField="0" baseItem="0"/>
  </dataFields>
  <formats count="4">
    <format dxfId="1014">
      <pivotArea collapsedLevelsAreSubtotals="1" fieldPosition="0">
        <references count="1">
          <reference field="9" count="7">
            <x v="0"/>
            <x v="1"/>
            <x v="2"/>
            <x v="3"/>
            <x v="4"/>
            <x v="5"/>
            <x v="7"/>
          </reference>
        </references>
      </pivotArea>
    </format>
    <format dxfId="1013">
      <pivotArea field="9" type="button" dataOnly="0" labelOnly="1" outline="0" axis="axisRow" fieldPosition="0"/>
    </format>
    <format dxfId="1012">
      <pivotArea dataOnly="0" labelOnly="1" fieldPosition="0">
        <references count="1">
          <reference field="9" count="7">
            <x v="0"/>
            <x v="1"/>
            <x v="2"/>
            <x v="3"/>
            <x v="4"/>
            <x v="5"/>
            <x v="7"/>
          </reference>
        </references>
      </pivotArea>
    </format>
    <format dxfId="1011">
      <pivotArea collapsedLevelsAreSubtotals="1" fieldPosition="0">
        <references count="1">
          <reference field="9" count="7">
            <x v="0"/>
            <x v="1"/>
            <x v="2"/>
            <x v="3"/>
            <x v="4"/>
            <x v="5"/>
            <x v="7"/>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www.energy.ca.gov/research/distributed-energy-resource-roadma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s://www.energy.ca.gov/research/distributed-energy-resource-roadmap/"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hyperlink" Target="https://www.energy.ca.gov/research/distributed-energy-resource-roadmap/"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hyperlink" Target="https://www.energy.ca.gov/research/distributed-energy-resource-roadmap/"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hyperlink" Target="https://www.energy.ca.gov/research/distributed-energy-resource-roadmap/"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www.energy.ca.gov/research/distributed-energy-resource-roadmap/" TargetMode="Externa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hyperlink" Target="https://www.energy.ca.gov/research/distributed-energy-resource-roadmap/" TargetMode="External"/></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hyperlink" Target="https://www.energy.ca.gov/research/distributed-energy-resource-roadmap/" TargetMode="External"/></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hyperlink" Target="https://www.energy.ca.gov/research/distributed-energy-resource-roadmap/"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hyperlink" Target="https://www.energy.ca.gov/research/distributed-energy-resource-roadmap/"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hyperlink" Target="https://www.energy.ca.gov/research/distributed-energy-resource-roadmap/" TargetMode="External"/></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hyperlink" Target="https://www.energy.ca.gov/research/distributed-energy-resource-roadmap/" TargetMode="External"/></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hyperlink" Target="https://www.energy.ca.gov/research/distributed-energy-resource-roadmap/" TargetMode="External"/></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hyperlink" Target="https://www.energy.ca.gov/research/distributed-energy-resource-roadmap/" TargetMode="External"/></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hyperlink" Target="https://www.energy.ca.gov/research/distributed-energy-resource-roadmap/" TargetMode="External"/></Relationships>
</file>

<file path=xl/worksheets/_rels/sheet27.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hyperlink" Target="https://www.energy.ca.gov/research/distributed-energy-resource-roadmap/" TargetMode="External"/></Relationships>
</file>

<file path=xl/worksheets/_rels/sheet28.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hyperlink" Target="https://www.energy.ca.gov/research/distributed-energy-resource-roadmap/" TargetMode="External"/></Relationships>
</file>

<file path=xl/worksheets/_rels/sheet29.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hyperlink" Target="https://www.energy.ca.gov/research/distributed-energy-resource-roadma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hyperlink" Target="https://www.energy.ca.gov/research/distributed-energy-resource-roadmap/" TargetMode="External"/></Relationships>
</file>

<file path=xl/worksheets/_rels/sheet31.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hyperlink" Target="https://www.energy.ca.gov/research/distributed-energy-resource-roadmap/" TargetMode="External"/></Relationships>
</file>

<file path=xl/worksheets/_rels/sheet32.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hyperlink" Target="https://www.energy.ca.gov/research/distributed-energy-resource-roadmap/" TargetMode="External"/></Relationships>
</file>

<file path=xl/worksheets/_rels/sheet33.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hyperlink" Target="https://www.energy.ca.gov/research/distributed-energy-resource-roadmap/" TargetMode="External"/></Relationships>
</file>

<file path=xl/worksheets/_rels/sheet34.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hyperlink" Target="https://www.energy.ca.gov/research/distributed-energy-resource-roadmap/" TargetMode="External"/></Relationships>
</file>

<file path=xl/worksheets/_rels/sheet35.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hyperlink" Target="https://www.energy.ca.gov/research/distributed-energy-resource-roadmap/" TargetMode="External"/></Relationships>
</file>

<file path=xl/worksheets/_rels/sheet36.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hyperlink" Target="https://www.energy.ca.gov/research/distributed-energy-resource-roadmap/" TargetMode="External"/></Relationships>
</file>

<file path=xl/worksheets/_rels/sheet3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hyperlink" Target="https://www.energy.ca.gov/research/distributed-energy-resource-roadmap/" TargetMode="External"/></Relationships>
</file>

<file path=xl/worksheets/_rels/sheet3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hyperlink" Target="https://www.energy.ca.gov/research/distributed-energy-resource-roadmap/" TargetMode="External"/></Relationships>
</file>

<file path=xl/worksheets/_rels/sheet3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hyperlink" Target="https://www.energy.ca.gov/research/distributed-energy-resource-roadmap/"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hyperlink" Target="https://www.energy.ca.gov/research/distributed-energy-resource-roadmap/"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hyperlink" Target="https://www.energy.ca.gov/research/distributed-energy-resource-roadmap/"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3.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hyperlink" Target="https://www.energy.ca.gov/research/distributed-energy-resource-roadmap/"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2.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hyperlink" Target="https://www.energy.ca.gov/research/distributed-energy-resource-roadmap/"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62.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JPowers@caiso.com" TargetMode="External"/></Relationships>
</file>

<file path=xl/worksheets/_rels/sheet63.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JPowers@caiso.com" TargetMode="External"/></Relationships>
</file>

<file path=xl/worksheets/_rels/sheet64.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JPowers@caiso.com" TargetMode="External"/></Relationships>
</file>

<file path=xl/worksheets/_rels/sheet65.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PKlauer@caiso.com" TargetMode="External"/></Relationships>
</file>

<file path=xl/worksheets/_rels/sheet66.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PKlauer@caiso.com" TargetMode="External"/></Relationships>
</file>

<file path=xl/worksheets/_rels/sheet67.xml.rels><?xml version="1.0" encoding="UTF-8" standalone="yes"?>
<Relationships xmlns="http://schemas.openxmlformats.org/package/2006/relationships"><Relationship Id="rId2" Type="http://schemas.openxmlformats.org/officeDocument/2006/relationships/hyperlink" Target="https://www.energy.ca.gov/research/distributed-energy-resource-roadmap/" TargetMode="External"/><Relationship Id="rId1" Type="http://schemas.openxmlformats.org/officeDocument/2006/relationships/hyperlink" Target="mailto:PKlauer@caiso.com"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energy.ca.gov/research/distributed-energy-resource-roadmap/" TargetMode="External"/></Relationships>
</file>

<file path=xl/worksheets/_rels/sheet70.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4.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hyperlink" Target="https://www.energy.ca.gov/research/distributed-energy-resource-roadmap/"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energy.ca.gov/research/distributed-energy-resource-roadmap/" TargetMode="External"/></Relationships>
</file>

<file path=xl/worksheets/_rels/sheet80.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81.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82.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83.xml.rels><?xml version="1.0" encoding="UTF-8" standalone="yes"?>
<Relationships xmlns="http://schemas.openxmlformats.org/package/2006/relationships"><Relationship Id="rId1" Type="http://schemas.openxmlformats.org/officeDocument/2006/relationships/hyperlink" Target="https://www.energy.ca.gov/research/distributed-energy-resource-roadmap/"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energy.ca.gov/research/distributed-energy-resource-roadm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D15" sqref="D15"/>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4"/>
      <c r="D1" s="4"/>
      <c r="E1" s="4"/>
      <c r="F1" s="4"/>
      <c r="G1" s="4"/>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customHeight="1">
      <c r="A3" s="6" t="s">
        <v>1</v>
      </c>
      <c r="B3" s="7"/>
      <c r="C3" s="7"/>
      <c r="D3" s="7"/>
      <c r="E3" s="7"/>
      <c r="F3" s="7"/>
      <c r="G3" s="7"/>
      <c r="H3" s="7"/>
      <c r="I3" s="7"/>
      <c r="J3" s="8"/>
      <c r="K3" s="4"/>
      <c r="L3" s="4"/>
      <c r="M3" s="4"/>
      <c r="N3" s="4"/>
      <c r="O3" s="4"/>
      <c r="P3" s="4"/>
      <c r="Q3" s="4"/>
      <c r="R3" s="4"/>
      <c r="S3" s="4"/>
      <c r="T3" s="4"/>
      <c r="U3" s="4"/>
      <c r="V3" s="4"/>
      <c r="W3" s="4"/>
      <c r="X3" s="4"/>
      <c r="Y3" s="4"/>
      <c r="Z3" s="4"/>
    </row>
    <row r="4" spans="1:26">
      <c r="A4" s="9" t="s">
        <v>2</v>
      </c>
      <c r="B4" s="5"/>
      <c r="C4" s="5"/>
      <c r="D4" s="5"/>
      <c r="E4" s="5"/>
      <c r="F4" s="5"/>
      <c r="G4" s="5"/>
      <c r="H4" s="5"/>
      <c r="I4" s="5"/>
      <c r="J4" s="10"/>
      <c r="K4" s="5"/>
      <c r="L4" s="5"/>
      <c r="M4" s="5"/>
      <c r="N4" s="5"/>
      <c r="O4" s="78"/>
      <c r="P4" s="78"/>
      <c r="Q4" s="78"/>
      <c r="R4" s="78"/>
      <c r="S4" s="78"/>
      <c r="T4" s="78"/>
      <c r="U4" s="78"/>
      <c r="V4" s="78"/>
      <c r="W4" s="78"/>
      <c r="X4" s="78"/>
      <c r="Y4" s="78"/>
      <c r="Z4" s="78"/>
    </row>
    <row r="5" spans="1:26">
      <c r="A5" s="9" t="s">
        <v>3</v>
      </c>
      <c r="B5" s="5"/>
      <c r="C5" s="5"/>
      <c r="D5" s="5"/>
      <c r="E5" s="5"/>
      <c r="F5" s="5"/>
      <c r="G5" s="5"/>
      <c r="H5" s="5"/>
      <c r="I5" s="5"/>
      <c r="J5" s="10"/>
      <c r="K5" s="5"/>
      <c r="L5" s="5"/>
      <c r="M5" s="5"/>
      <c r="N5" s="5"/>
      <c r="O5" s="78"/>
      <c r="P5" s="78"/>
      <c r="Q5" s="78"/>
      <c r="R5" s="78"/>
      <c r="S5" s="78"/>
      <c r="T5" s="78"/>
      <c r="U5" s="78"/>
      <c r="V5" s="78"/>
      <c r="W5" s="78"/>
      <c r="X5" s="78"/>
      <c r="Y5" s="78"/>
      <c r="Z5" s="78"/>
    </row>
    <row r="6" spans="1:26">
      <c r="A6" s="9" t="s">
        <v>4</v>
      </c>
      <c r="B6" s="5"/>
      <c r="C6" s="5"/>
      <c r="D6" s="5"/>
      <c r="E6" s="5"/>
      <c r="F6" s="5"/>
      <c r="G6" s="5"/>
      <c r="H6" s="5"/>
      <c r="I6" s="5"/>
      <c r="J6" s="10"/>
      <c r="K6" s="5"/>
      <c r="L6" s="5"/>
      <c r="M6" s="5"/>
      <c r="N6" s="5"/>
      <c r="O6" s="78"/>
      <c r="P6" s="78"/>
      <c r="Q6" s="78"/>
      <c r="R6" s="78"/>
      <c r="S6" s="78"/>
      <c r="T6" s="78"/>
      <c r="U6" s="78"/>
      <c r="V6" s="78"/>
      <c r="W6" s="78"/>
      <c r="X6" s="78"/>
      <c r="Y6" s="78"/>
      <c r="Z6" s="78"/>
    </row>
    <row r="7" spans="1:26">
      <c r="A7" s="11" t="s">
        <v>5</v>
      </c>
      <c r="B7" s="5"/>
      <c r="C7" s="5"/>
      <c r="D7" s="5"/>
      <c r="E7" s="5"/>
      <c r="F7" s="5"/>
      <c r="G7" s="5"/>
      <c r="H7" s="5"/>
      <c r="I7" s="5"/>
      <c r="J7" s="10"/>
      <c r="K7" s="5"/>
      <c r="L7" s="5"/>
      <c r="M7" s="5"/>
      <c r="N7" s="5"/>
      <c r="O7" s="78"/>
      <c r="P7" s="78"/>
      <c r="Q7" s="78"/>
      <c r="R7" s="78"/>
      <c r="S7" s="78"/>
      <c r="T7" s="78"/>
      <c r="U7" s="78"/>
      <c r="V7" s="78"/>
      <c r="W7" s="78"/>
      <c r="X7" s="78"/>
      <c r="Y7" s="78"/>
      <c r="Z7" s="78"/>
    </row>
    <row r="8" spans="1:26">
      <c r="A8" s="12" t="s">
        <v>6</v>
      </c>
      <c r="B8" s="5"/>
      <c r="C8" s="5"/>
      <c r="D8" s="5"/>
      <c r="E8" s="5"/>
      <c r="F8" s="5"/>
      <c r="G8" s="5"/>
      <c r="H8" s="5"/>
      <c r="I8" s="5"/>
      <c r="J8" s="10"/>
      <c r="K8" s="5"/>
      <c r="L8" s="5"/>
      <c r="M8" s="5"/>
      <c r="N8" s="5"/>
      <c r="O8" s="78"/>
      <c r="P8" s="78"/>
      <c r="Q8" s="78"/>
      <c r="R8" s="78"/>
      <c r="S8" s="78"/>
      <c r="T8" s="78"/>
      <c r="U8" s="78"/>
      <c r="V8" s="78"/>
      <c r="W8" s="78"/>
      <c r="X8" s="78"/>
      <c r="Y8" s="78"/>
      <c r="Z8" s="78"/>
    </row>
    <row r="9" spans="1:26">
      <c r="A9" s="13"/>
      <c r="B9" s="5"/>
      <c r="C9" s="5"/>
      <c r="D9" s="5"/>
      <c r="E9" s="5"/>
      <c r="F9" s="5"/>
      <c r="G9" s="5"/>
      <c r="H9" s="5"/>
      <c r="I9" s="5"/>
      <c r="J9" s="10"/>
      <c r="K9" s="5"/>
      <c r="L9" s="5"/>
      <c r="M9" s="5"/>
      <c r="N9" s="5"/>
      <c r="O9" s="78"/>
      <c r="P9" s="78"/>
      <c r="Q9" s="78"/>
      <c r="R9" s="78"/>
      <c r="S9" s="78"/>
      <c r="T9" s="78"/>
      <c r="U9" s="78"/>
      <c r="V9" s="78"/>
      <c r="W9" s="78"/>
      <c r="X9" s="78"/>
      <c r="Y9" s="78"/>
      <c r="Z9" s="78"/>
    </row>
    <row r="10" spans="1:26" ht="18.75">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22</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22" t="s">
        <v>23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31" t="s">
        <v>25</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1" t="s">
        <v>27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31" t="s">
        <v>29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31" t="s">
        <v>31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32</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1037" priority="1" operator="greaterThan">
      <formula>1</formula>
    </cfRule>
  </conditionalFormatting>
  <conditionalFormatting sqref="E33:E35">
    <cfRule type="cellIs" dxfId="1036" priority="2" operator="greaterThan">
      <formula>1</formula>
    </cfRule>
  </conditionalFormatting>
  <conditionalFormatting sqref="E33:E35">
    <cfRule type="cellIs" dxfId="1035" priority="3" operator="greaterThan">
      <formula>100</formula>
    </cfRule>
  </conditionalFormatting>
  <conditionalFormatting sqref="E38:E40">
    <cfRule type="cellIs" dxfId="1034" priority="4" operator="greaterThan">
      <formula>1</formula>
    </cfRule>
  </conditionalFormatting>
  <conditionalFormatting sqref="E38:E40">
    <cfRule type="cellIs" dxfId="1033" priority="5" operator="greaterThan">
      <formula>1</formula>
    </cfRule>
  </conditionalFormatting>
  <conditionalFormatting sqref="E38:E40">
    <cfRule type="cellIs" dxfId="1032" priority="6" operator="greaterThan">
      <formula>100</formula>
    </cfRule>
  </conditionalFormatting>
  <conditionalFormatting sqref="E43:E45">
    <cfRule type="cellIs" dxfId="1031" priority="7" operator="greaterThan">
      <formula>1</formula>
    </cfRule>
  </conditionalFormatting>
  <conditionalFormatting sqref="E43:E45">
    <cfRule type="cellIs" dxfId="1030" priority="8" operator="greaterThan">
      <formula>1</formula>
    </cfRule>
  </conditionalFormatting>
  <conditionalFormatting sqref="E43:E45">
    <cfRule type="cellIs" dxfId="1029" priority="9" operator="greaterThan">
      <formula>100</formula>
    </cfRule>
  </conditionalFormatting>
  <conditionalFormatting sqref="E48:E50">
    <cfRule type="cellIs" dxfId="1028" priority="10" operator="greaterThan">
      <formula>1</formula>
    </cfRule>
  </conditionalFormatting>
  <conditionalFormatting sqref="E48:E50">
    <cfRule type="cellIs" dxfId="1027" priority="11" operator="greaterThan">
      <formula>1</formula>
    </cfRule>
  </conditionalFormatting>
  <conditionalFormatting sqref="E48:E50">
    <cfRule type="cellIs" dxfId="1026" priority="12" operator="greaterThan">
      <formula>100</formula>
    </cfRule>
  </conditionalFormatting>
  <hyperlinks>
    <hyperlink ref="A8" r:id="rId1"/>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E35" sqref="E35"/>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672</v>
      </c>
      <c r="D1" s="4"/>
      <c r="E1" s="4"/>
      <c r="F1" s="79" t="s">
        <v>649</v>
      </c>
      <c r="G1" s="79" t="s">
        <v>673</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674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t="s">
        <v>675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t="s">
        <v>226</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6" t="s">
        <v>237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676</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677</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239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240</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62" priority="1" operator="greaterThan">
      <formula>1</formula>
    </cfRule>
  </conditionalFormatting>
  <conditionalFormatting sqref="E33:E35">
    <cfRule type="cellIs" dxfId="961" priority="2" operator="greaterThan">
      <formula>1</formula>
    </cfRule>
  </conditionalFormatting>
  <conditionalFormatting sqref="E33:E35">
    <cfRule type="cellIs" dxfId="960" priority="3" operator="greaterThan">
      <formula>100</formula>
    </cfRule>
  </conditionalFormatting>
  <conditionalFormatting sqref="E38:E40">
    <cfRule type="cellIs" dxfId="959" priority="4" operator="greaterThan">
      <formula>1</formula>
    </cfRule>
  </conditionalFormatting>
  <conditionalFormatting sqref="E38:E40">
    <cfRule type="cellIs" dxfId="958" priority="5" operator="greaterThan">
      <formula>1</formula>
    </cfRule>
  </conditionalFormatting>
  <conditionalFormatting sqref="E38:E40">
    <cfRule type="cellIs" dxfId="957" priority="6" operator="greaterThan">
      <formula>100</formula>
    </cfRule>
  </conditionalFormatting>
  <conditionalFormatting sqref="E43:E45">
    <cfRule type="cellIs" dxfId="956" priority="7" operator="greaterThan">
      <formula>1</formula>
    </cfRule>
  </conditionalFormatting>
  <conditionalFormatting sqref="E43:E45">
    <cfRule type="cellIs" dxfId="955" priority="8" operator="greaterThan">
      <formula>1</formula>
    </cfRule>
  </conditionalFormatting>
  <conditionalFormatting sqref="E43:E45">
    <cfRule type="cellIs" dxfId="954" priority="9" operator="greaterThan">
      <formula>100</formula>
    </cfRule>
  </conditionalFormatting>
  <conditionalFormatting sqref="E48:E50">
    <cfRule type="cellIs" dxfId="953" priority="10" operator="greaterThan">
      <formula>1</formula>
    </cfRule>
  </conditionalFormatting>
  <conditionalFormatting sqref="E48:E50">
    <cfRule type="cellIs" dxfId="952" priority="11" operator="greaterThan">
      <formula>1</formula>
    </cfRule>
  </conditionalFormatting>
  <conditionalFormatting sqref="E48:E50">
    <cfRule type="cellIs" dxfId="951" priority="12" operator="greaterThan">
      <formula>100</formula>
    </cfRule>
  </conditionalFormatting>
  <hyperlinks>
    <hyperlink ref="A8" r:id="rId1"/>
  </hyperlinks>
  <pageMargins left="0.7" right="0.7" top="0.75" bottom="0.75" header="0" footer="0"/>
  <pageSetup orientation="portrait"/>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146</v>
      </c>
      <c r="D1" s="4"/>
      <c r="E1" s="4"/>
      <c r="F1" s="79" t="s">
        <v>649</v>
      </c>
      <c r="G1" s="79" t="s">
        <v>678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87" customHeight="1">
      <c r="A27" s="106" t="s">
        <v>241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30" t="s">
        <v>228</v>
      </c>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226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679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680</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243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31" t="s">
        <v>53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t="s">
        <v>42</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26" t="s">
        <v>43</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50" priority="1" operator="greaterThan">
      <formula>1</formula>
    </cfRule>
  </conditionalFormatting>
  <conditionalFormatting sqref="E33:E35">
    <cfRule type="cellIs" dxfId="949" priority="2" operator="greaterThan">
      <formula>1</formula>
    </cfRule>
  </conditionalFormatting>
  <conditionalFormatting sqref="E33:E35">
    <cfRule type="cellIs" dxfId="948" priority="3" operator="greaterThan">
      <formula>100</formula>
    </cfRule>
  </conditionalFormatting>
  <conditionalFormatting sqref="E38:E40">
    <cfRule type="cellIs" dxfId="947" priority="4" operator="greaterThan">
      <formula>1</formula>
    </cfRule>
  </conditionalFormatting>
  <conditionalFormatting sqref="E38:E40">
    <cfRule type="cellIs" dxfId="946" priority="5" operator="greaterThan">
      <formula>1</formula>
    </cfRule>
  </conditionalFormatting>
  <conditionalFormatting sqref="E38:E40">
    <cfRule type="cellIs" dxfId="945" priority="6" operator="greaterThan">
      <formula>100</formula>
    </cfRule>
  </conditionalFormatting>
  <conditionalFormatting sqref="E43:E45">
    <cfRule type="cellIs" dxfId="944" priority="7" operator="greaterThan">
      <formula>1</formula>
    </cfRule>
  </conditionalFormatting>
  <conditionalFormatting sqref="E43:E45">
    <cfRule type="cellIs" dxfId="943" priority="8" operator="greaterThan">
      <formula>1</formula>
    </cfRule>
  </conditionalFormatting>
  <conditionalFormatting sqref="E43:E45">
    <cfRule type="cellIs" dxfId="942" priority="9" operator="greaterThan">
      <formula>100</formula>
    </cfRule>
  </conditionalFormatting>
  <conditionalFormatting sqref="E48:E50">
    <cfRule type="cellIs" dxfId="941" priority="10" operator="greaterThan">
      <formula>1</formula>
    </cfRule>
  </conditionalFormatting>
  <conditionalFormatting sqref="E48:E50">
    <cfRule type="cellIs" dxfId="940" priority="11" operator="greaterThan">
      <formula>1</formula>
    </cfRule>
  </conditionalFormatting>
  <conditionalFormatting sqref="E48:E50">
    <cfRule type="cellIs" dxfId="939" priority="12" operator="greaterThan">
      <formula>100</formula>
    </cfRule>
  </conditionalFormatting>
  <hyperlinks>
    <hyperlink ref="A8" r:id="rId1"/>
  </hyperlinks>
  <pageMargins left="0.7" right="0.7" top="0.75" bottom="0.75" header="0" footer="0"/>
  <pageSetup orientation="portrait"/>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A3" sqref="A3"/>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681</v>
      </c>
      <c r="D1" s="4"/>
      <c r="E1" s="4"/>
      <c r="F1" s="79" t="s">
        <v>649</v>
      </c>
      <c r="G1" s="79" t="s">
        <v>682</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245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683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684</v>
      </c>
      <c r="B34" s="36" t="s">
        <v>685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t="s">
        <v>226</v>
      </c>
      <c r="B35" s="36" t="s">
        <v>686</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687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688</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689</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248</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249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690</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53:J53"/>
    <mergeCell ref="A27:J27"/>
  </mergeCells>
  <conditionalFormatting sqref="E33:E35">
    <cfRule type="cellIs" dxfId="938" priority="1" operator="greaterThan">
      <formula>1</formula>
    </cfRule>
  </conditionalFormatting>
  <conditionalFormatting sqref="E33:E35">
    <cfRule type="cellIs" dxfId="937" priority="2" operator="greaterThan">
      <formula>1</formula>
    </cfRule>
  </conditionalFormatting>
  <conditionalFormatting sqref="E33:E35">
    <cfRule type="cellIs" dxfId="936" priority="3" operator="greaterThan">
      <formula>100</formula>
    </cfRule>
  </conditionalFormatting>
  <conditionalFormatting sqref="E38:E40">
    <cfRule type="cellIs" dxfId="935" priority="4" operator="greaterThan">
      <formula>1</formula>
    </cfRule>
  </conditionalFormatting>
  <conditionalFormatting sqref="E38:E40">
    <cfRule type="cellIs" dxfId="934" priority="5" operator="greaterThan">
      <formula>1</formula>
    </cfRule>
  </conditionalFormatting>
  <conditionalFormatting sqref="E38:E40">
    <cfRule type="cellIs" dxfId="933" priority="6" operator="greaterThan">
      <formula>100</formula>
    </cfRule>
  </conditionalFormatting>
  <conditionalFormatting sqref="E43:E45">
    <cfRule type="cellIs" dxfId="932" priority="7" operator="greaterThan">
      <formula>1</formula>
    </cfRule>
  </conditionalFormatting>
  <conditionalFormatting sqref="E43:E45">
    <cfRule type="cellIs" dxfId="931" priority="8" operator="greaterThan">
      <formula>1</formula>
    </cfRule>
  </conditionalFormatting>
  <conditionalFormatting sqref="E43:E45">
    <cfRule type="cellIs" dxfId="930" priority="9" operator="greaterThan">
      <formula>100</formula>
    </cfRule>
  </conditionalFormatting>
  <conditionalFormatting sqref="E48:E50">
    <cfRule type="cellIs" dxfId="929" priority="10" operator="greaterThan">
      <formula>1</formula>
    </cfRule>
  </conditionalFormatting>
  <conditionalFormatting sqref="E48:E50">
    <cfRule type="cellIs" dxfId="928" priority="11" operator="greaterThan">
      <formula>1</formula>
    </cfRule>
  </conditionalFormatting>
  <conditionalFormatting sqref="E48:E50">
    <cfRule type="cellIs" dxfId="927" priority="12" operator="greaterThan">
      <formula>100</formula>
    </cfRule>
  </conditionalFormatting>
  <hyperlinks>
    <hyperlink ref="A8" r:id="rId1"/>
  </hyperlinks>
  <pageMargins left="0.7" right="0.7" top="0.75" bottom="0.75" header="0" footer="0"/>
  <pageSetup orientation="portrait"/>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G54" sqref="G54"/>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691</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252</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253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692</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6" t="s">
        <v>693</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694</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6" t="s">
        <v>695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6" t="s">
        <v>696</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256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257</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26" priority="1" operator="greaterThan">
      <formula>1</formula>
    </cfRule>
  </conditionalFormatting>
  <conditionalFormatting sqref="E33:E35">
    <cfRule type="cellIs" dxfId="925" priority="2" operator="greaterThan">
      <formula>1</formula>
    </cfRule>
  </conditionalFormatting>
  <conditionalFormatting sqref="E33:E35">
    <cfRule type="cellIs" dxfId="924" priority="3" operator="greaterThan">
      <formula>100</formula>
    </cfRule>
  </conditionalFormatting>
  <conditionalFormatting sqref="E38:E40">
    <cfRule type="cellIs" dxfId="923" priority="4" operator="greaterThan">
      <formula>1</formula>
    </cfRule>
  </conditionalFormatting>
  <conditionalFormatting sqref="E38:E40">
    <cfRule type="cellIs" dxfId="922" priority="5" operator="greaterThan">
      <formula>1</formula>
    </cfRule>
  </conditionalFormatting>
  <conditionalFormatting sqref="E38:E40">
    <cfRule type="cellIs" dxfId="921" priority="6" operator="greaterThan">
      <formula>100</formula>
    </cfRule>
  </conditionalFormatting>
  <conditionalFormatting sqref="E43:E45">
    <cfRule type="cellIs" dxfId="920" priority="7" operator="greaterThan">
      <formula>1</formula>
    </cfRule>
  </conditionalFormatting>
  <conditionalFormatting sqref="E43:E45">
    <cfRule type="cellIs" dxfId="919" priority="8" operator="greaterThan">
      <formula>1</formula>
    </cfRule>
  </conditionalFormatting>
  <conditionalFormatting sqref="E43:E45">
    <cfRule type="cellIs" dxfId="918" priority="9" operator="greaterThan">
      <formula>100</formula>
    </cfRule>
  </conditionalFormatting>
  <conditionalFormatting sqref="E48:E50">
    <cfRule type="cellIs" dxfId="917" priority="10" operator="greaterThan">
      <formula>1</formula>
    </cfRule>
  </conditionalFormatting>
  <conditionalFormatting sqref="E48:E50">
    <cfRule type="cellIs" dxfId="916" priority="11" operator="greaterThan">
      <formula>1</formula>
    </cfRule>
  </conditionalFormatting>
  <conditionalFormatting sqref="E48:E50">
    <cfRule type="cellIs" dxfId="915" priority="12" operator="greaterThan">
      <formula>100</formula>
    </cfRule>
  </conditionalFormatting>
  <hyperlinks>
    <hyperlink ref="A8" r:id="rId1"/>
  </hyperlinks>
  <pageMargins left="0.7" right="0.7" top="0.75" bottom="0.75" header="0" footer="0"/>
  <pageSetup orientation="portrait"/>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697</v>
      </c>
      <c r="D1" s="4"/>
      <c r="E1" s="4"/>
      <c r="F1" s="79" t="s">
        <v>649</v>
      </c>
      <c r="G1" s="79" t="s">
        <v>698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258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675</v>
      </c>
      <c r="B34" s="36" t="s">
        <v>699</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t="s">
        <v>700</v>
      </c>
      <c r="B39" s="36" t="s">
        <v>701</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t="s">
        <v>702</v>
      </c>
      <c r="B40" s="36" t="s">
        <v>703</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32" t="s">
        <v>704</v>
      </c>
      <c r="B44" s="26" t="s">
        <v>705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t="s">
        <v>706</v>
      </c>
      <c r="B45" s="26" t="s">
        <v>707</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262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263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14" priority="1" operator="greaterThan">
      <formula>1</formula>
    </cfRule>
  </conditionalFormatting>
  <conditionalFormatting sqref="E33:E35">
    <cfRule type="cellIs" dxfId="913" priority="2" operator="greaterThan">
      <formula>1</formula>
    </cfRule>
  </conditionalFormatting>
  <conditionalFormatting sqref="E33:E35">
    <cfRule type="cellIs" dxfId="912" priority="3" operator="greaterThan">
      <formula>100</formula>
    </cfRule>
  </conditionalFormatting>
  <conditionalFormatting sqref="E38:E40">
    <cfRule type="cellIs" dxfId="911" priority="4" operator="greaterThan">
      <formula>1</formula>
    </cfRule>
  </conditionalFormatting>
  <conditionalFormatting sqref="E38:E40">
    <cfRule type="cellIs" dxfId="910" priority="5" operator="greaterThan">
      <formula>1</formula>
    </cfRule>
  </conditionalFormatting>
  <conditionalFormatting sqref="E38:E40">
    <cfRule type="cellIs" dxfId="909" priority="6" operator="greaterThan">
      <formula>100</formula>
    </cfRule>
  </conditionalFormatting>
  <conditionalFormatting sqref="E43:E45">
    <cfRule type="cellIs" dxfId="908" priority="7" operator="greaterThan">
      <formula>1</formula>
    </cfRule>
  </conditionalFormatting>
  <conditionalFormatting sqref="E43:E45">
    <cfRule type="cellIs" dxfId="907" priority="8" operator="greaterThan">
      <formula>1</formula>
    </cfRule>
  </conditionalFormatting>
  <conditionalFormatting sqref="E43:E45">
    <cfRule type="cellIs" dxfId="906" priority="9" operator="greaterThan">
      <formula>100</formula>
    </cfRule>
  </conditionalFormatting>
  <conditionalFormatting sqref="E48:E50">
    <cfRule type="cellIs" dxfId="905" priority="10" operator="greaterThan">
      <formula>1</formula>
    </cfRule>
  </conditionalFormatting>
  <conditionalFormatting sqref="E48:E50">
    <cfRule type="cellIs" dxfId="904" priority="11" operator="greaterThan">
      <formula>1</formula>
    </cfRule>
  </conditionalFormatting>
  <conditionalFormatting sqref="E48:E50">
    <cfRule type="cellIs" dxfId="903" priority="12" operator="greaterThan">
      <formula>100</formula>
    </cfRule>
  </conditionalFormatting>
  <hyperlinks>
    <hyperlink ref="A8" r:id="rId1"/>
  </hyperlinks>
  <pageMargins left="0.7" right="0.7" top="0.75" bottom="0.75" header="0" footer="0"/>
  <pageSetup orientation="portrait"/>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708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264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709</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710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383</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711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712</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267</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02" priority="1" operator="greaterThan">
      <formula>1</formula>
    </cfRule>
  </conditionalFormatting>
  <conditionalFormatting sqref="E33:E35">
    <cfRule type="cellIs" dxfId="901" priority="2" operator="greaterThan">
      <formula>1</formula>
    </cfRule>
  </conditionalFormatting>
  <conditionalFormatting sqref="E33:E35">
    <cfRule type="cellIs" dxfId="900" priority="3" operator="greaterThan">
      <formula>100</formula>
    </cfRule>
  </conditionalFormatting>
  <conditionalFormatting sqref="E38:E40">
    <cfRule type="cellIs" dxfId="899" priority="4" operator="greaterThan">
      <formula>1</formula>
    </cfRule>
  </conditionalFormatting>
  <conditionalFormatting sqref="E38:E40">
    <cfRule type="cellIs" dxfId="898" priority="5" operator="greaterThan">
      <formula>1</formula>
    </cfRule>
  </conditionalFormatting>
  <conditionalFormatting sqref="E38:E40">
    <cfRule type="cellIs" dxfId="897" priority="6" operator="greaterThan">
      <formula>100</formula>
    </cfRule>
  </conditionalFormatting>
  <conditionalFormatting sqref="E43:E45">
    <cfRule type="cellIs" dxfId="896" priority="7" operator="greaterThan">
      <formula>1</formula>
    </cfRule>
  </conditionalFormatting>
  <conditionalFormatting sqref="E43:E45">
    <cfRule type="cellIs" dxfId="895" priority="8" operator="greaterThan">
      <formula>1</formula>
    </cfRule>
  </conditionalFormatting>
  <conditionalFormatting sqref="E43:E45">
    <cfRule type="cellIs" dxfId="894" priority="9" operator="greaterThan">
      <formula>100</formula>
    </cfRule>
  </conditionalFormatting>
  <conditionalFormatting sqref="E48:E50">
    <cfRule type="cellIs" dxfId="893" priority="10" operator="greaterThan">
      <formula>1</formula>
    </cfRule>
  </conditionalFormatting>
  <conditionalFormatting sqref="E48:E50">
    <cfRule type="cellIs" dxfId="892" priority="11" operator="greaterThan">
      <formula>1</formula>
    </cfRule>
  </conditionalFormatting>
  <conditionalFormatting sqref="E48:E50">
    <cfRule type="cellIs" dxfId="891" priority="12" operator="greaterThan">
      <formula>100</formula>
    </cfRule>
  </conditionalFormatting>
  <hyperlinks>
    <hyperlink ref="A8" r:id="rId1"/>
  </hyperlinks>
  <pageMargins left="0.7" right="0.7" top="0.75" bottom="0.75" header="0" footer="0"/>
  <pageSetup orientation="portrait"/>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165</v>
      </c>
      <c r="D1" s="4"/>
      <c r="E1" s="4"/>
      <c r="F1" s="79" t="s">
        <v>649</v>
      </c>
      <c r="G1" s="79" t="s">
        <v>713</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714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90" priority="1" operator="greaterThan">
      <formula>1</formula>
    </cfRule>
  </conditionalFormatting>
  <conditionalFormatting sqref="E33:E35">
    <cfRule type="cellIs" dxfId="889" priority="2" operator="greaterThan">
      <formula>1</formula>
    </cfRule>
  </conditionalFormatting>
  <conditionalFormatting sqref="E33:E35">
    <cfRule type="cellIs" dxfId="888" priority="3" operator="greaterThan">
      <formula>100</formula>
    </cfRule>
  </conditionalFormatting>
  <conditionalFormatting sqref="E38:E40">
    <cfRule type="cellIs" dxfId="887" priority="4" operator="greaterThan">
      <formula>1</formula>
    </cfRule>
  </conditionalFormatting>
  <conditionalFormatting sqref="E38:E40">
    <cfRule type="cellIs" dxfId="886" priority="5" operator="greaterThan">
      <formula>1</formula>
    </cfRule>
  </conditionalFormatting>
  <conditionalFormatting sqref="E38:E40">
    <cfRule type="cellIs" dxfId="885" priority="6" operator="greaterThan">
      <formula>100</formula>
    </cfRule>
  </conditionalFormatting>
  <conditionalFormatting sqref="E43:E45">
    <cfRule type="cellIs" dxfId="884" priority="7" operator="greaterThan">
      <formula>1</formula>
    </cfRule>
  </conditionalFormatting>
  <conditionalFormatting sqref="E43:E45">
    <cfRule type="cellIs" dxfId="883" priority="8" operator="greaterThan">
      <formula>1</formula>
    </cfRule>
  </conditionalFormatting>
  <conditionalFormatting sqref="E43:E45">
    <cfRule type="cellIs" dxfId="882" priority="9" operator="greaterThan">
      <formula>100</formula>
    </cfRule>
  </conditionalFormatting>
  <conditionalFormatting sqref="E48:E50">
    <cfRule type="cellIs" dxfId="881" priority="10" operator="greaterThan">
      <formula>1</formula>
    </cfRule>
  </conditionalFormatting>
  <conditionalFormatting sqref="E48:E50">
    <cfRule type="cellIs" dxfId="880" priority="11" operator="greaterThan">
      <formula>1</formula>
    </cfRule>
  </conditionalFormatting>
  <conditionalFormatting sqref="E48:E50">
    <cfRule type="cellIs" dxfId="879" priority="12" operator="greaterThan">
      <formula>100</formula>
    </cfRule>
  </conditionalFormatting>
  <hyperlinks>
    <hyperlink ref="A8" r:id="rId1"/>
  </hyperlinks>
  <pageMargins left="0.7" right="0.7" top="0.75" bottom="0.75" header="0" footer="0"/>
  <pageSetup orientation="portrait"/>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715</v>
      </c>
      <c r="D1" s="4"/>
      <c r="E1" s="4"/>
      <c r="F1" s="79" t="s">
        <v>649</v>
      </c>
      <c r="G1" s="79" t="s">
        <v>708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269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270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716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717</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718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719</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31" t="s">
        <v>42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43</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78" priority="1" operator="greaterThan">
      <formula>1</formula>
    </cfRule>
  </conditionalFormatting>
  <conditionalFormatting sqref="E33:E35">
    <cfRule type="cellIs" dxfId="877" priority="2" operator="greaterThan">
      <formula>1</formula>
    </cfRule>
  </conditionalFormatting>
  <conditionalFormatting sqref="E33:E35">
    <cfRule type="cellIs" dxfId="876" priority="3" operator="greaterThan">
      <formula>100</formula>
    </cfRule>
  </conditionalFormatting>
  <conditionalFormatting sqref="E38:E40">
    <cfRule type="cellIs" dxfId="875" priority="4" operator="greaterThan">
      <formula>1</formula>
    </cfRule>
  </conditionalFormatting>
  <conditionalFormatting sqref="E38:E40">
    <cfRule type="cellIs" dxfId="874" priority="5" operator="greaterThan">
      <formula>1</formula>
    </cfRule>
  </conditionalFormatting>
  <conditionalFormatting sqref="E38:E40">
    <cfRule type="cellIs" dxfId="873" priority="6" operator="greaterThan">
      <formula>100</formula>
    </cfRule>
  </conditionalFormatting>
  <conditionalFormatting sqref="E43:E45">
    <cfRule type="cellIs" dxfId="872" priority="7" operator="greaterThan">
      <formula>1</formula>
    </cfRule>
  </conditionalFormatting>
  <conditionalFormatting sqref="E43:E45">
    <cfRule type="cellIs" dxfId="871" priority="8" operator="greaterThan">
      <formula>1</formula>
    </cfRule>
  </conditionalFormatting>
  <conditionalFormatting sqref="E43:E45">
    <cfRule type="cellIs" dxfId="870" priority="9" operator="greaterThan">
      <formula>100</formula>
    </cfRule>
  </conditionalFormatting>
  <conditionalFormatting sqref="E48:E50">
    <cfRule type="cellIs" dxfId="869" priority="10" operator="greaterThan">
      <formula>1</formula>
    </cfRule>
  </conditionalFormatting>
  <conditionalFormatting sqref="E48:E50">
    <cfRule type="cellIs" dxfId="868" priority="11" operator="greaterThan">
      <formula>1</formula>
    </cfRule>
  </conditionalFormatting>
  <conditionalFormatting sqref="E48:E50">
    <cfRule type="cellIs" dxfId="867" priority="12" operator="greaterThan">
      <formula>100</formula>
    </cfRule>
  </conditionalFormatting>
  <hyperlinks>
    <hyperlink ref="A8" r:id="rId1"/>
  </hyperlinks>
  <pageMargins left="0.7" right="0.7" top="0.75" bottom="0.75" header="0" footer="0"/>
  <pageSetup orientation="portrait"/>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720</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721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722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723</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724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725</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278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279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726</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66" priority="1" operator="greaterThan">
      <formula>1</formula>
    </cfRule>
  </conditionalFormatting>
  <conditionalFormatting sqref="E33:E35">
    <cfRule type="cellIs" dxfId="865" priority="2" operator="greaterThan">
      <formula>1</formula>
    </cfRule>
  </conditionalFormatting>
  <conditionalFormatting sqref="E33:E35">
    <cfRule type="cellIs" dxfId="864" priority="3" operator="greaterThan">
      <formula>100</formula>
    </cfRule>
  </conditionalFormatting>
  <conditionalFormatting sqref="E38:E40">
    <cfRule type="cellIs" dxfId="863" priority="4" operator="greaterThan">
      <formula>1</formula>
    </cfRule>
  </conditionalFormatting>
  <conditionalFormatting sqref="E38:E40">
    <cfRule type="cellIs" dxfId="862" priority="5" operator="greaterThan">
      <formula>1</formula>
    </cfRule>
  </conditionalFormatting>
  <conditionalFormatting sqref="E38:E40">
    <cfRule type="cellIs" dxfId="861" priority="6" operator="greaterThan">
      <formula>100</formula>
    </cfRule>
  </conditionalFormatting>
  <conditionalFormatting sqref="E43:E45">
    <cfRule type="cellIs" dxfId="860" priority="7" operator="greaterThan">
      <formula>1</formula>
    </cfRule>
  </conditionalFormatting>
  <conditionalFormatting sqref="E43:E45">
    <cfRule type="cellIs" dxfId="859" priority="8" operator="greaterThan">
      <formula>1</formula>
    </cfRule>
  </conditionalFormatting>
  <conditionalFormatting sqref="E43:E45">
    <cfRule type="cellIs" dxfId="858" priority="9" operator="greaterThan">
      <formula>100</formula>
    </cfRule>
  </conditionalFormatting>
  <conditionalFormatting sqref="E48:E50">
    <cfRule type="cellIs" dxfId="857" priority="10" operator="greaterThan">
      <formula>1</formula>
    </cfRule>
  </conditionalFormatting>
  <conditionalFormatting sqref="E48:E50">
    <cfRule type="cellIs" dxfId="856" priority="11" operator="greaterThan">
      <formula>1</formula>
    </cfRule>
  </conditionalFormatting>
  <conditionalFormatting sqref="E48:E50">
    <cfRule type="cellIs" dxfId="855" priority="12" operator="greaterThan">
      <formula>100</formula>
    </cfRule>
  </conditionalFormatting>
  <hyperlinks>
    <hyperlink ref="A8" r:id="rId1"/>
  </hyperlinks>
  <pageMargins left="0.7" right="0.7" top="0.75" bottom="0.75" header="0" footer="0"/>
  <pageSetup orientation="portrait"/>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727</v>
      </c>
      <c r="D1" s="4"/>
      <c r="E1" s="4"/>
      <c r="F1" s="79" t="s">
        <v>649</v>
      </c>
      <c r="G1" s="79" t="s">
        <v>728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729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440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730</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283</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731</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732</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733</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7" t="s">
        <v>734</v>
      </c>
      <c r="B53" s="103"/>
      <c r="C53" s="103"/>
      <c r="D53" s="103"/>
      <c r="E53" s="103"/>
      <c r="F53" s="103"/>
      <c r="G53" s="103"/>
      <c r="H53" s="103"/>
      <c r="I53" s="103"/>
      <c r="J53" s="103"/>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54" priority="1" operator="greaterThan">
      <formula>1</formula>
    </cfRule>
  </conditionalFormatting>
  <conditionalFormatting sqref="E33:E35">
    <cfRule type="cellIs" dxfId="853" priority="2" operator="greaterThan">
      <formula>1</formula>
    </cfRule>
  </conditionalFormatting>
  <conditionalFormatting sqref="E33:E35">
    <cfRule type="cellIs" dxfId="852" priority="3" operator="greaterThan">
      <formula>100</formula>
    </cfRule>
  </conditionalFormatting>
  <conditionalFormatting sqref="E38:E40">
    <cfRule type="cellIs" dxfId="851" priority="4" operator="greaterThan">
      <formula>1</formula>
    </cfRule>
  </conditionalFormatting>
  <conditionalFormatting sqref="E38:E40">
    <cfRule type="cellIs" dxfId="850" priority="5" operator="greaterThan">
      <formula>1</formula>
    </cfRule>
  </conditionalFormatting>
  <conditionalFormatting sqref="E38:E40">
    <cfRule type="cellIs" dxfId="849" priority="6" operator="greaterThan">
      <formula>100</formula>
    </cfRule>
  </conditionalFormatting>
  <conditionalFormatting sqref="E43:E45">
    <cfRule type="cellIs" dxfId="848" priority="7" operator="greaterThan">
      <formula>1</formula>
    </cfRule>
  </conditionalFormatting>
  <conditionalFormatting sqref="E43:E45">
    <cfRule type="cellIs" dxfId="847" priority="8" operator="greaterThan">
      <formula>1</formula>
    </cfRule>
  </conditionalFormatting>
  <conditionalFormatting sqref="E43:E45">
    <cfRule type="cellIs" dxfId="846" priority="9" operator="greaterThan">
      <formula>100</formula>
    </cfRule>
  </conditionalFormatting>
  <conditionalFormatting sqref="E48:E50">
    <cfRule type="cellIs" dxfId="845" priority="10" operator="greaterThan">
      <formula>1</formula>
    </cfRule>
  </conditionalFormatting>
  <conditionalFormatting sqref="E48:E50">
    <cfRule type="cellIs" dxfId="844" priority="11" operator="greaterThan">
      <formula>1</formula>
    </cfRule>
  </conditionalFormatting>
  <conditionalFormatting sqref="E48:E50">
    <cfRule type="cellIs" dxfId="843" priority="12" operator="greaterThan">
      <formula>100</formula>
    </cfRule>
  </conditionalFormatting>
  <hyperlinks>
    <hyperlink ref="A8" r:id="rId1"/>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42578125" defaultRowHeight="15" customHeight="1"/>
  <cols>
    <col min="1" max="1" width="41" customWidth="1"/>
    <col min="2" max="2" width="105" customWidth="1"/>
    <col min="3" max="26" width="8.7109375" customWidth="1"/>
  </cols>
  <sheetData>
    <row r="1" spans="1:2">
      <c r="A1" s="1" t="s">
        <v>23</v>
      </c>
      <c r="B1" s="78"/>
    </row>
    <row r="2" spans="1:2">
      <c r="A2" s="78" t="s">
        <v>33</v>
      </c>
      <c r="B2" s="78" t="s">
        <v>34</v>
      </c>
    </row>
    <row r="3" spans="1:2">
      <c r="A3" s="78" t="s">
        <v>35</v>
      </c>
      <c r="B3" s="78" t="s">
        <v>36</v>
      </c>
    </row>
    <row r="4" spans="1:2">
      <c r="A4" s="78" t="s">
        <v>37</v>
      </c>
      <c r="B4" s="78" t="s">
        <v>38</v>
      </c>
    </row>
    <row r="6" spans="1:2">
      <c r="A6" s="1" t="s">
        <v>30</v>
      </c>
      <c r="B6" s="78"/>
    </row>
    <row r="7" spans="1:2">
      <c r="A7" s="78" t="s">
        <v>39</v>
      </c>
      <c r="B7" s="78"/>
    </row>
    <row r="8" spans="1:2">
      <c r="A8" s="78" t="s">
        <v>40</v>
      </c>
      <c r="B8" s="78"/>
    </row>
    <row r="9" spans="1:2">
      <c r="A9" s="78" t="s">
        <v>41</v>
      </c>
      <c r="B9" s="78"/>
    </row>
    <row r="10" spans="1:2">
      <c r="A10" s="78" t="s">
        <v>42</v>
      </c>
      <c r="B10" s="78"/>
    </row>
    <row r="11" spans="1:2">
      <c r="A11" s="78" t="s">
        <v>43</v>
      </c>
      <c r="B11" s="78"/>
    </row>
    <row r="12" spans="1:2">
      <c r="A12" s="78" t="s">
        <v>44</v>
      </c>
      <c r="B12" s="78"/>
    </row>
    <row r="13" spans="1:2" ht="45">
      <c r="A13" s="2" t="s">
        <v>45</v>
      </c>
      <c r="B13" s="78"/>
    </row>
    <row r="14" spans="1:2">
      <c r="A14" s="78" t="s">
        <v>46</v>
      </c>
      <c r="B14" s="78"/>
    </row>
    <row r="15" spans="1:2">
      <c r="A15" s="78" t="s">
        <v>47</v>
      </c>
      <c r="B15" s="78"/>
    </row>
    <row r="16" spans="1:2">
      <c r="A16" s="78" t="s">
        <v>48</v>
      </c>
      <c r="B16" s="78"/>
    </row>
    <row r="17" spans="1:1">
      <c r="A17" s="78" t="s">
        <v>49</v>
      </c>
    </row>
    <row r="18" spans="1:1">
      <c r="A18" s="78" t="s">
        <v>50</v>
      </c>
    </row>
    <row r="19" spans="1:1">
      <c r="A19" s="78" t="s">
        <v>51</v>
      </c>
    </row>
    <row r="20" spans="1:1">
      <c r="A20" s="78" t="s">
        <v>52</v>
      </c>
    </row>
    <row r="21" spans="1:1" ht="15.75" customHeight="1">
      <c r="A21" s="78" t="s">
        <v>53</v>
      </c>
    </row>
    <row r="22" spans="1:1" ht="15.75" customHeight="1">
      <c r="A22" s="78" t="s">
        <v>54</v>
      </c>
    </row>
    <row r="23" spans="1:1" ht="15.75" customHeight="1">
      <c r="A23" s="78" t="s">
        <v>55</v>
      </c>
    </row>
    <row r="24" spans="1:1" ht="15.75" customHeight="1">
      <c r="A24" s="78" t="s">
        <v>56</v>
      </c>
    </row>
    <row r="25" spans="1:1" ht="15.75" customHeight="1">
      <c r="A25" s="78" t="s">
        <v>57</v>
      </c>
    </row>
    <row r="26" spans="1:1" ht="15.75" customHeight="1">
      <c r="A26" s="78" t="s">
        <v>58</v>
      </c>
    </row>
    <row r="27" spans="1:1" ht="15.75" customHeight="1">
      <c r="A27" s="78" t="s">
        <v>59</v>
      </c>
    </row>
    <row r="28" spans="1:1" ht="15.75" customHeight="1">
      <c r="A28" s="78" t="s">
        <v>60</v>
      </c>
    </row>
    <row r="29" spans="1:1" ht="15.75" customHeight="1">
      <c r="A29" s="78" t="s">
        <v>61</v>
      </c>
    </row>
    <row r="30" spans="1:1" ht="15.75" customHeight="1">
      <c r="A30" s="78" t="s">
        <v>62</v>
      </c>
    </row>
    <row r="31" spans="1:1" ht="15.75" customHeight="1">
      <c r="A31" s="78" t="s">
        <v>63</v>
      </c>
    </row>
    <row r="32" spans="1:1" ht="15.75" customHeight="1">
      <c r="A32" s="78" t="s">
        <v>64</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708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735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53:J53"/>
    <mergeCell ref="A27:J27"/>
  </mergeCells>
  <conditionalFormatting sqref="E33:E35">
    <cfRule type="cellIs" dxfId="842" priority="1" operator="greaterThan">
      <formula>1</formula>
    </cfRule>
  </conditionalFormatting>
  <conditionalFormatting sqref="E33:E35">
    <cfRule type="cellIs" dxfId="841" priority="2" operator="greaterThan">
      <formula>1</formula>
    </cfRule>
  </conditionalFormatting>
  <conditionalFormatting sqref="E33:E35">
    <cfRule type="cellIs" dxfId="840" priority="3" operator="greaterThan">
      <formula>100</formula>
    </cfRule>
  </conditionalFormatting>
  <conditionalFormatting sqref="E38:E40">
    <cfRule type="cellIs" dxfId="839" priority="4" operator="greaterThan">
      <formula>1</formula>
    </cfRule>
  </conditionalFormatting>
  <conditionalFormatting sqref="E38:E40">
    <cfRule type="cellIs" dxfId="838" priority="5" operator="greaterThan">
      <formula>1</formula>
    </cfRule>
  </conditionalFormatting>
  <conditionalFormatting sqref="E38:E40">
    <cfRule type="cellIs" dxfId="837" priority="6" operator="greaterThan">
      <formula>100</formula>
    </cfRule>
  </conditionalFormatting>
  <conditionalFormatting sqref="E43:E45">
    <cfRule type="cellIs" dxfId="836" priority="7" operator="greaterThan">
      <formula>1</formula>
    </cfRule>
  </conditionalFormatting>
  <conditionalFormatting sqref="E43:E45">
    <cfRule type="cellIs" dxfId="835" priority="8" operator="greaterThan">
      <formula>1</formula>
    </cfRule>
  </conditionalFormatting>
  <conditionalFormatting sqref="E43:E45">
    <cfRule type="cellIs" dxfId="834" priority="9" operator="greaterThan">
      <formula>100</formula>
    </cfRule>
  </conditionalFormatting>
  <conditionalFormatting sqref="E48:E50">
    <cfRule type="cellIs" dxfId="833" priority="10" operator="greaterThan">
      <formula>1</formula>
    </cfRule>
  </conditionalFormatting>
  <conditionalFormatting sqref="E48:E50">
    <cfRule type="cellIs" dxfId="832" priority="11" operator="greaterThan">
      <formula>1</formula>
    </cfRule>
  </conditionalFormatting>
  <conditionalFormatting sqref="E48:E50">
    <cfRule type="cellIs" dxfId="831" priority="12" operator="greaterThan">
      <formula>100</formula>
    </cfRule>
  </conditionalFormatting>
  <hyperlinks>
    <hyperlink ref="A8" r:id="rId1"/>
  </hyperlinks>
  <pageMargins left="0.7" right="0.7" top="0.75" bottom="0.75" header="0" footer="0"/>
  <pageSetup orientation="portrait"/>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736</v>
      </c>
      <c r="D1" s="4"/>
      <c r="E1" s="4"/>
      <c r="F1" s="79" t="s">
        <v>649</v>
      </c>
      <c r="G1" s="79" t="s">
        <v>737</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288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722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6" t="s">
        <v>738</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739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740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6" t="s">
        <v>741</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742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t="s">
        <v>743</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293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30" priority="1" operator="greaterThan">
      <formula>1</formula>
    </cfRule>
  </conditionalFormatting>
  <conditionalFormatting sqref="E33:E35">
    <cfRule type="cellIs" dxfId="829" priority="2" operator="greaterThan">
      <formula>1</formula>
    </cfRule>
  </conditionalFormatting>
  <conditionalFormatting sqref="E33:E35">
    <cfRule type="cellIs" dxfId="828" priority="3" operator="greaterThan">
      <formula>100</formula>
    </cfRule>
  </conditionalFormatting>
  <conditionalFormatting sqref="E38:E40">
    <cfRule type="cellIs" dxfId="827" priority="4" operator="greaterThan">
      <formula>1</formula>
    </cfRule>
  </conditionalFormatting>
  <conditionalFormatting sqref="E38:E40">
    <cfRule type="cellIs" dxfId="826" priority="5" operator="greaterThan">
      <formula>1</formula>
    </cfRule>
  </conditionalFormatting>
  <conditionalFormatting sqref="E38:E40">
    <cfRule type="cellIs" dxfId="825" priority="6" operator="greaterThan">
      <formula>100</formula>
    </cfRule>
  </conditionalFormatting>
  <conditionalFormatting sqref="E43:E45">
    <cfRule type="cellIs" dxfId="824" priority="7" operator="greaterThan">
      <formula>1</formula>
    </cfRule>
  </conditionalFormatting>
  <conditionalFormatting sqref="E43:E45">
    <cfRule type="cellIs" dxfId="823" priority="8" operator="greaterThan">
      <formula>1</formula>
    </cfRule>
  </conditionalFormatting>
  <conditionalFormatting sqref="E43:E45">
    <cfRule type="cellIs" dxfId="822" priority="9" operator="greaterThan">
      <formula>100</formula>
    </cfRule>
  </conditionalFormatting>
  <conditionalFormatting sqref="E48:E50">
    <cfRule type="cellIs" dxfId="821" priority="10" operator="greaterThan">
      <formula>1</formula>
    </cfRule>
  </conditionalFormatting>
  <conditionalFormatting sqref="E48:E50">
    <cfRule type="cellIs" dxfId="820" priority="11" operator="greaterThan">
      <formula>1</formula>
    </cfRule>
  </conditionalFormatting>
  <conditionalFormatting sqref="E48:E50">
    <cfRule type="cellIs" dxfId="819" priority="12" operator="greaterThan">
      <formula>100</formula>
    </cfRule>
  </conditionalFormatting>
  <hyperlinks>
    <hyperlink ref="A8" r:id="rId1"/>
  </hyperlinks>
  <pageMargins left="0.7" right="0.7" top="0.75" bottom="0.75" header="0" footer="0"/>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744</v>
      </c>
      <c r="H1" s="79" t="s">
        <v>745</v>
      </c>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294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746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747</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296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297</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298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18" priority="1" operator="greaterThan">
      <formula>1</formula>
    </cfRule>
  </conditionalFormatting>
  <conditionalFormatting sqref="E33:E35">
    <cfRule type="cellIs" dxfId="817" priority="2" operator="greaterThan">
      <formula>1</formula>
    </cfRule>
  </conditionalFormatting>
  <conditionalFormatting sqref="E33:E35">
    <cfRule type="cellIs" dxfId="816" priority="3" operator="greaterThan">
      <formula>100</formula>
    </cfRule>
  </conditionalFormatting>
  <conditionalFormatting sqref="E38:E40">
    <cfRule type="cellIs" dxfId="815" priority="4" operator="greaterThan">
      <formula>1</formula>
    </cfRule>
  </conditionalFormatting>
  <conditionalFormatting sqref="E38:E40">
    <cfRule type="cellIs" dxfId="814" priority="5" operator="greaterThan">
      <formula>1</formula>
    </cfRule>
  </conditionalFormatting>
  <conditionalFormatting sqref="E38:E40">
    <cfRule type="cellIs" dxfId="813" priority="6" operator="greaterThan">
      <formula>100</formula>
    </cfRule>
  </conditionalFormatting>
  <conditionalFormatting sqref="E43:E45">
    <cfRule type="cellIs" dxfId="812" priority="7" operator="greaterThan">
      <formula>1</formula>
    </cfRule>
  </conditionalFormatting>
  <conditionalFormatting sqref="E43:E45">
    <cfRule type="cellIs" dxfId="811" priority="8" operator="greaterThan">
      <formula>1</formula>
    </cfRule>
  </conditionalFormatting>
  <conditionalFormatting sqref="E43:E45">
    <cfRule type="cellIs" dxfId="810" priority="9" operator="greaterThan">
      <formula>100</formula>
    </cfRule>
  </conditionalFormatting>
  <conditionalFormatting sqref="E48:E50">
    <cfRule type="cellIs" dxfId="809" priority="10" operator="greaterThan">
      <formula>1</formula>
    </cfRule>
  </conditionalFormatting>
  <conditionalFormatting sqref="E48:E50">
    <cfRule type="cellIs" dxfId="808" priority="11" operator="greaterThan">
      <formula>1</formula>
    </cfRule>
  </conditionalFormatting>
  <conditionalFormatting sqref="E48:E50">
    <cfRule type="cellIs" dxfId="807" priority="12" operator="greaterThan">
      <formula>100</formula>
    </cfRule>
  </conditionalFormatting>
  <hyperlinks>
    <hyperlink ref="A8" r:id="rId1"/>
  </hyperlinks>
  <pageMargins left="0.7" right="0.7" top="0.75" bottom="0.75" header="0" footer="0"/>
  <pageSetup orientation="portrait"/>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748</v>
      </c>
      <c r="D1" s="4"/>
      <c r="E1" s="4"/>
      <c r="F1" s="79" t="s">
        <v>649</v>
      </c>
      <c r="G1" s="79" t="s">
        <v>728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299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749</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740</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738</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301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302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303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806" priority="1" operator="greaterThan">
      <formula>1</formula>
    </cfRule>
  </conditionalFormatting>
  <conditionalFormatting sqref="E33:E35">
    <cfRule type="cellIs" dxfId="805" priority="2" operator="greaterThan">
      <formula>1</formula>
    </cfRule>
  </conditionalFormatting>
  <conditionalFormatting sqref="E33:E35">
    <cfRule type="cellIs" dxfId="804" priority="3" operator="greaterThan">
      <formula>100</formula>
    </cfRule>
  </conditionalFormatting>
  <conditionalFormatting sqref="E38:E40">
    <cfRule type="cellIs" dxfId="803" priority="4" operator="greaterThan">
      <formula>1</formula>
    </cfRule>
  </conditionalFormatting>
  <conditionalFormatting sqref="E38:E40">
    <cfRule type="cellIs" dxfId="802" priority="5" operator="greaterThan">
      <formula>1</formula>
    </cfRule>
  </conditionalFormatting>
  <conditionalFormatting sqref="E38:E40">
    <cfRule type="cellIs" dxfId="801" priority="6" operator="greaterThan">
      <formula>100</formula>
    </cfRule>
  </conditionalFormatting>
  <conditionalFormatting sqref="E43:E45">
    <cfRule type="cellIs" dxfId="800" priority="7" operator="greaterThan">
      <formula>1</formula>
    </cfRule>
  </conditionalFormatting>
  <conditionalFormatting sqref="E43:E45">
    <cfRule type="cellIs" dxfId="799" priority="8" operator="greaterThan">
      <formula>1</formula>
    </cfRule>
  </conditionalFormatting>
  <conditionalFormatting sqref="E43:E45">
    <cfRule type="cellIs" dxfId="798" priority="9" operator="greaterThan">
      <formula>100</formula>
    </cfRule>
  </conditionalFormatting>
  <conditionalFormatting sqref="E48:E50">
    <cfRule type="cellIs" dxfId="797" priority="10" operator="greaterThan">
      <formula>1</formula>
    </cfRule>
  </conditionalFormatting>
  <conditionalFormatting sqref="E48:E50">
    <cfRule type="cellIs" dxfId="796" priority="11" operator="greaterThan">
      <formula>1</formula>
    </cfRule>
  </conditionalFormatting>
  <conditionalFormatting sqref="E48:E50">
    <cfRule type="cellIs" dxfId="795" priority="12" operator="greaterThan">
      <formula>100</formula>
    </cfRule>
  </conditionalFormatting>
  <hyperlinks>
    <hyperlink ref="A8" r:id="rId1"/>
  </hyperlinks>
  <pageMargins left="0.7" right="0.7" top="0.75" bottom="0.75" header="0" footer="0"/>
  <pageSetup orientation="portrait"/>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750</v>
      </c>
      <c r="D1" s="4"/>
      <c r="E1" s="4"/>
      <c r="F1" s="79" t="s">
        <v>649</v>
      </c>
      <c r="G1" s="79" t="s">
        <v>728</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304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751</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752</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753</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754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755</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756</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32" t="s">
        <v>308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757</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94" priority="1" operator="greaterThan">
      <formula>1</formula>
    </cfRule>
  </conditionalFormatting>
  <conditionalFormatting sqref="E33:E35">
    <cfRule type="cellIs" dxfId="793" priority="2" operator="greaterThan">
      <formula>1</formula>
    </cfRule>
  </conditionalFormatting>
  <conditionalFormatting sqref="E33:E35">
    <cfRule type="cellIs" dxfId="792" priority="3" operator="greaterThan">
      <formula>100</formula>
    </cfRule>
  </conditionalFormatting>
  <conditionalFormatting sqref="E38:E40">
    <cfRule type="cellIs" dxfId="791" priority="4" operator="greaterThan">
      <formula>1</formula>
    </cfRule>
  </conditionalFormatting>
  <conditionalFormatting sqref="E38:E40">
    <cfRule type="cellIs" dxfId="790" priority="5" operator="greaterThan">
      <formula>1</formula>
    </cfRule>
  </conditionalFormatting>
  <conditionalFormatting sqref="E38:E40">
    <cfRule type="cellIs" dxfId="789" priority="6" operator="greaterThan">
      <formula>100</formula>
    </cfRule>
  </conditionalFormatting>
  <conditionalFormatting sqref="E43:E45">
    <cfRule type="cellIs" dxfId="788" priority="7" operator="greaterThan">
      <formula>1</formula>
    </cfRule>
  </conditionalFormatting>
  <conditionalFormatting sqref="E43:E45">
    <cfRule type="cellIs" dxfId="787" priority="8" operator="greaterThan">
      <formula>1</formula>
    </cfRule>
  </conditionalFormatting>
  <conditionalFormatting sqref="E43:E45">
    <cfRule type="cellIs" dxfId="786" priority="9" operator="greaterThan">
      <formula>100</formula>
    </cfRule>
  </conditionalFormatting>
  <conditionalFormatting sqref="E48:E50">
    <cfRule type="cellIs" dxfId="785" priority="10" operator="greaterThan">
      <formula>1</formula>
    </cfRule>
  </conditionalFormatting>
  <conditionalFormatting sqref="E48:E50">
    <cfRule type="cellIs" dxfId="784" priority="11" operator="greaterThan">
      <formula>1</formula>
    </cfRule>
  </conditionalFormatting>
  <conditionalFormatting sqref="E48:E50">
    <cfRule type="cellIs" dxfId="783" priority="12" operator="greaterThan">
      <formula>100</formula>
    </cfRule>
  </conditionalFormatting>
  <hyperlinks>
    <hyperlink ref="A8" r:id="rId1"/>
  </hyperlinks>
  <pageMargins left="0.7" right="0.7" top="0.75" bottom="0.75" header="0" footer="0"/>
  <pageSetup orientation="portrait"/>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758</v>
      </c>
      <c r="D1" s="4"/>
      <c r="E1" s="4"/>
      <c r="F1" s="79" t="s">
        <v>649</v>
      </c>
      <c r="G1" s="79" t="s">
        <v>759</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310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311</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312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760</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314</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315</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316</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82" priority="1" operator="greaterThan">
      <formula>1</formula>
    </cfRule>
  </conditionalFormatting>
  <conditionalFormatting sqref="E33:E35">
    <cfRule type="cellIs" dxfId="781" priority="2" operator="greaterThan">
      <formula>1</formula>
    </cfRule>
  </conditionalFormatting>
  <conditionalFormatting sqref="E33:E35">
    <cfRule type="cellIs" dxfId="780" priority="3" operator="greaterThan">
      <formula>100</formula>
    </cfRule>
  </conditionalFormatting>
  <conditionalFormatting sqref="E38:E40">
    <cfRule type="cellIs" dxfId="779" priority="4" operator="greaterThan">
      <formula>1</formula>
    </cfRule>
  </conditionalFormatting>
  <conditionalFormatting sqref="E38:E40">
    <cfRule type="cellIs" dxfId="778" priority="5" operator="greaterThan">
      <formula>1</formula>
    </cfRule>
  </conditionalFormatting>
  <conditionalFormatting sqref="E38:E40">
    <cfRule type="cellIs" dxfId="777" priority="6" operator="greaterThan">
      <formula>100</formula>
    </cfRule>
  </conditionalFormatting>
  <conditionalFormatting sqref="E43:E45">
    <cfRule type="cellIs" dxfId="776" priority="7" operator="greaterThan">
      <formula>1</formula>
    </cfRule>
  </conditionalFormatting>
  <conditionalFormatting sqref="E43:E45">
    <cfRule type="cellIs" dxfId="775" priority="8" operator="greaterThan">
      <formula>1</formula>
    </cfRule>
  </conditionalFormatting>
  <conditionalFormatting sqref="E43:E45">
    <cfRule type="cellIs" dxfId="774" priority="9" operator="greaterThan">
      <formula>100</formula>
    </cfRule>
  </conditionalFormatting>
  <conditionalFormatting sqref="E48:E50">
    <cfRule type="cellIs" dxfId="773" priority="10" operator="greaterThan">
      <formula>1</formula>
    </cfRule>
  </conditionalFormatting>
  <conditionalFormatting sqref="E48:E50">
    <cfRule type="cellIs" dxfId="772" priority="11" operator="greaterThan">
      <formula>1</formula>
    </cfRule>
  </conditionalFormatting>
  <conditionalFormatting sqref="E48:E50">
    <cfRule type="cellIs" dxfId="771" priority="12" operator="greaterThan">
      <formula>100</formula>
    </cfRule>
  </conditionalFormatting>
  <hyperlinks>
    <hyperlink ref="A8" r:id="rId1"/>
  </hyperlinks>
  <pageMargins left="0.7" right="0.7" top="0.75" bottom="0.75" header="0" footer="0"/>
  <pageSetup orientation="portrait"/>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148</v>
      </c>
      <c r="D1" s="4"/>
      <c r="E1" s="4"/>
      <c r="F1" s="4"/>
      <c r="G1" s="79" t="s">
        <v>761</v>
      </c>
      <c r="H1" s="79" t="s">
        <v>762</v>
      </c>
      <c r="I1" s="79" t="s">
        <v>763</v>
      </c>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317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764</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765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766</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767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768</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769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770</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321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322</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70" priority="1" operator="greaterThan">
      <formula>1</formula>
    </cfRule>
  </conditionalFormatting>
  <conditionalFormatting sqref="E33:E35">
    <cfRule type="cellIs" dxfId="769" priority="2" operator="greaterThan">
      <formula>1</formula>
    </cfRule>
  </conditionalFormatting>
  <conditionalFormatting sqref="E33:E35">
    <cfRule type="cellIs" dxfId="768" priority="3" operator="greaterThan">
      <formula>100</formula>
    </cfRule>
  </conditionalFormatting>
  <conditionalFormatting sqref="E38:E40">
    <cfRule type="cellIs" dxfId="767" priority="4" operator="greaterThan">
      <formula>1</formula>
    </cfRule>
  </conditionalFormatting>
  <conditionalFormatting sqref="E38:E40">
    <cfRule type="cellIs" dxfId="766" priority="5" operator="greaterThan">
      <formula>1</formula>
    </cfRule>
  </conditionalFormatting>
  <conditionalFormatting sqref="E38:E40">
    <cfRule type="cellIs" dxfId="765" priority="6" operator="greaterThan">
      <formula>100</formula>
    </cfRule>
  </conditionalFormatting>
  <conditionalFormatting sqref="E43:E45">
    <cfRule type="cellIs" dxfId="764" priority="7" operator="greaterThan">
      <formula>1</formula>
    </cfRule>
  </conditionalFormatting>
  <conditionalFormatting sqref="E43:E45">
    <cfRule type="cellIs" dxfId="763" priority="8" operator="greaterThan">
      <formula>1</formula>
    </cfRule>
  </conditionalFormatting>
  <conditionalFormatting sqref="E43:E45">
    <cfRule type="cellIs" dxfId="762" priority="9" operator="greaterThan">
      <formula>100</formula>
    </cfRule>
  </conditionalFormatting>
  <conditionalFormatting sqref="E48:E50">
    <cfRule type="cellIs" dxfId="761" priority="10" operator="greaterThan">
      <formula>1</formula>
    </cfRule>
  </conditionalFormatting>
  <conditionalFormatting sqref="E48:E50">
    <cfRule type="cellIs" dxfId="760" priority="11" operator="greaterThan">
      <formula>1</formula>
    </cfRule>
  </conditionalFormatting>
  <conditionalFormatting sqref="E48:E50">
    <cfRule type="cellIs" dxfId="759" priority="12" operator="greaterThan">
      <formula>100</formula>
    </cfRule>
  </conditionalFormatting>
  <hyperlinks>
    <hyperlink ref="A8" r:id="rId1"/>
  </hyperlinks>
  <pageMargins left="0.7" right="0.7" top="0.75" bottom="0.75" header="0" footer="0"/>
  <pageSetup orientation="portrait"/>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177</v>
      </c>
      <c r="D1" s="4"/>
      <c r="E1" s="4"/>
      <c r="F1" s="79" t="s">
        <v>649</v>
      </c>
      <c r="G1" s="79" t="s">
        <v>771</v>
      </c>
      <c r="H1" s="79" t="s">
        <v>772</v>
      </c>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323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773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774</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226</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775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776</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777</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778</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779</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327</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328</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58" priority="1" operator="greaterThan">
      <formula>1</formula>
    </cfRule>
  </conditionalFormatting>
  <conditionalFormatting sqref="E33:E35">
    <cfRule type="cellIs" dxfId="757" priority="2" operator="greaterThan">
      <formula>1</formula>
    </cfRule>
  </conditionalFormatting>
  <conditionalFormatting sqref="E33:E35">
    <cfRule type="cellIs" dxfId="756" priority="3" operator="greaterThan">
      <formula>100</formula>
    </cfRule>
  </conditionalFormatting>
  <conditionalFormatting sqref="E38:E40">
    <cfRule type="cellIs" dxfId="755" priority="4" operator="greaterThan">
      <formula>1</formula>
    </cfRule>
  </conditionalFormatting>
  <conditionalFormatting sqref="E38:E40">
    <cfRule type="cellIs" dxfId="754" priority="5" operator="greaterThan">
      <formula>1</formula>
    </cfRule>
  </conditionalFormatting>
  <conditionalFormatting sqref="E38:E40">
    <cfRule type="cellIs" dxfId="753" priority="6" operator="greaterThan">
      <formula>100</formula>
    </cfRule>
  </conditionalFormatting>
  <conditionalFormatting sqref="E43:E45">
    <cfRule type="cellIs" dxfId="752" priority="7" operator="greaterThan">
      <formula>1</formula>
    </cfRule>
  </conditionalFormatting>
  <conditionalFormatting sqref="E43:E45">
    <cfRule type="cellIs" dxfId="751" priority="8" operator="greaterThan">
      <formula>1</formula>
    </cfRule>
  </conditionalFormatting>
  <conditionalFormatting sqref="E43:E45">
    <cfRule type="cellIs" dxfId="750" priority="9" operator="greaterThan">
      <formula>100</formula>
    </cfRule>
  </conditionalFormatting>
  <conditionalFormatting sqref="E48:E50">
    <cfRule type="cellIs" dxfId="749" priority="10" operator="greaterThan">
      <formula>1</formula>
    </cfRule>
  </conditionalFormatting>
  <conditionalFormatting sqref="E48:E50">
    <cfRule type="cellIs" dxfId="748" priority="11" operator="greaterThan">
      <formula>1</formula>
    </cfRule>
  </conditionalFormatting>
  <conditionalFormatting sqref="E48:E50">
    <cfRule type="cellIs" dxfId="747" priority="12" operator="greaterThan">
      <formula>100</formula>
    </cfRule>
  </conditionalFormatting>
  <hyperlinks>
    <hyperlink ref="A8" r:id="rId1"/>
  </hyperlinks>
  <pageMargins left="0.7" right="0.7" top="0.75" bottom="0.75" header="0" footer="0"/>
  <pageSetup orientation="portrait"/>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780</v>
      </c>
      <c r="D1" s="4"/>
      <c r="E1" s="4"/>
      <c r="F1" s="79" t="s">
        <v>649</v>
      </c>
      <c r="G1" s="79" t="s">
        <v>771</v>
      </c>
      <c r="H1" s="79" t="s">
        <v>772</v>
      </c>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329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226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781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782</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783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784</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785</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786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t="s">
        <v>787</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333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46" priority="1" operator="greaterThan">
      <formula>1</formula>
    </cfRule>
  </conditionalFormatting>
  <conditionalFormatting sqref="E33:E35">
    <cfRule type="cellIs" dxfId="745" priority="2" operator="greaterThan">
      <formula>1</formula>
    </cfRule>
  </conditionalFormatting>
  <conditionalFormatting sqref="E33:E35">
    <cfRule type="cellIs" dxfId="744" priority="3" operator="greaterThan">
      <formula>100</formula>
    </cfRule>
  </conditionalFormatting>
  <conditionalFormatting sqref="E38:E40">
    <cfRule type="cellIs" dxfId="743" priority="4" operator="greaterThan">
      <formula>1</formula>
    </cfRule>
  </conditionalFormatting>
  <conditionalFormatting sqref="E38:E40">
    <cfRule type="cellIs" dxfId="742" priority="5" operator="greaterThan">
      <formula>1</formula>
    </cfRule>
  </conditionalFormatting>
  <conditionalFormatting sqref="E38:E40">
    <cfRule type="cellIs" dxfId="741" priority="6" operator="greaterThan">
      <formula>100</formula>
    </cfRule>
  </conditionalFormatting>
  <conditionalFormatting sqref="E43:E45">
    <cfRule type="cellIs" dxfId="740" priority="7" operator="greaterThan">
      <formula>1</formula>
    </cfRule>
  </conditionalFormatting>
  <conditionalFormatting sqref="E43:E45">
    <cfRule type="cellIs" dxfId="739" priority="8" operator="greaterThan">
      <formula>1</formula>
    </cfRule>
  </conditionalFormatting>
  <conditionalFormatting sqref="E43:E45">
    <cfRule type="cellIs" dxfId="738" priority="9" operator="greaterThan">
      <formula>100</formula>
    </cfRule>
  </conditionalFormatting>
  <conditionalFormatting sqref="E48:E50">
    <cfRule type="cellIs" dxfId="737" priority="10" operator="greaterThan">
      <formula>1</formula>
    </cfRule>
  </conditionalFormatting>
  <conditionalFormatting sqref="E48:E50">
    <cfRule type="cellIs" dxfId="736" priority="11" operator="greaterThan">
      <formula>1</formula>
    </cfRule>
  </conditionalFormatting>
  <conditionalFormatting sqref="E48:E50">
    <cfRule type="cellIs" dxfId="735" priority="12" operator="greaterThan">
      <formula>100</formula>
    </cfRule>
  </conditionalFormatting>
  <hyperlinks>
    <hyperlink ref="A8" r:id="rId1"/>
  </hyperlinks>
  <pageMargins left="0.7" right="0.7" top="0.75" bottom="0.75" header="0" footer="0"/>
  <pageSetup orientation="portrait"/>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334</v>
      </c>
      <c r="D1" s="4"/>
      <c r="E1" s="4"/>
      <c r="F1" s="78"/>
      <c r="G1" s="79"/>
      <c r="H1" s="79" t="s">
        <v>649</v>
      </c>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335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788</v>
      </c>
      <c r="B33" s="26" t="s">
        <v>789</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790</v>
      </c>
      <c r="B34" s="36" t="s">
        <v>791</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792</v>
      </c>
      <c r="B38" s="26" t="s">
        <v>793</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t="s">
        <v>702</v>
      </c>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794</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795</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339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340</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34" priority="1" operator="greaterThan">
      <formula>1</formula>
    </cfRule>
  </conditionalFormatting>
  <conditionalFormatting sqref="E33:E35">
    <cfRule type="cellIs" dxfId="733" priority="2" operator="greaterThan">
      <formula>1</formula>
    </cfRule>
  </conditionalFormatting>
  <conditionalFormatting sqref="E33:E35">
    <cfRule type="cellIs" dxfId="732" priority="3" operator="greaterThan">
      <formula>100</formula>
    </cfRule>
  </conditionalFormatting>
  <conditionalFormatting sqref="E38:E40">
    <cfRule type="cellIs" dxfId="731" priority="4" operator="greaterThan">
      <formula>1</formula>
    </cfRule>
  </conditionalFormatting>
  <conditionalFormatting sqref="E38:E40">
    <cfRule type="cellIs" dxfId="730" priority="5" operator="greaterThan">
      <formula>1</formula>
    </cfRule>
  </conditionalFormatting>
  <conditionalFormatting sqref="E38:E40">
    <cfRule type="cellIs" dxfId="729" priority="6" operator="greaterThan">
      <formula>100</formula>
    </cfRule>
  </conditionalFormatting>
  <conditionalFormatting sqref="E43:E45">
    <cfRule type="cellIs" dxfId="728" priority="7" operator="greaterThan">
      <formula>1</formula>
    </cfRule>
  </conditionalFormatting>
  <conditionalFormatting sqref="E43:E45">
    <cfRule type="cellIs" dxfId="727" priority="8" operator="greaterThan">
      <formula>1</formula>
    </cfRule>
  </conditionalFormatting>
  <conditionalFormatting sqref="E43:E45">
    <cfRule type="cellIs" dxfId="726" priority="9" operator="greaterThan">
      <formula>100</formula>
    </cfRule>
  </conditionalFormatting>
  <conditionalFormatting sqref="E48:E50">
    <cfRule type="cellIs" dxfId="725" priority="10" operator="greaterThan">
      <formula>1</formula>
    </cfRule>
  </conditionalFormatting>
  <conditionalFormatting sqref="E48:E50">
    <cfRule type="cellIs" dxfId="724" priority="11" operator="greaterThan">
      <formula>1</formula>
    </cfRule>
  </conditionalFormatting>
  <conditionalFormatting sqref="E48:E50">
    <cfRule type="cellIs" dxfId="723" priority="12" operator="greaterThan">
      <formula>100</formula>
    </cfRule>
  </conditionalFormatting>
  <hyperlinks>
    <hyperlink ref="A8" r:id="rId1"/>
  </hyperlinks>
  <pageMargins left="0.7" right="0.7" top="0.75" bottom="0.75" header="0" footer="0"/>
  <pageSetup fitToHeight="0" orientation="landscape"/>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outlinePr summaryBelow="0" summaryRight="0"/>
  </sheetPr>
  <dimension ref="A1:Q84"/>
  <sheetViews>
    <sheetView tabSelected="1" zoomScale="70" zoomScaleNormal="70" workbookViewId="0">
      <pane xSplit="2" ySplit="1" topLeftCell="C2" activePane="bottomRight" state="frozenSplit"/>
      <selection pane="topRight" activeCell="E1" sqref="E1"/>
      <selection pane="bottomLeft" activeCell="A4" sqref="A4"/>
      <selection pane="bottomRight" activeCell="B2" sqref="B2"/>
    </sheetView>
  </sheetViews>
  <sheetFormatPr defaultColWidth="14.42578125" defaultRowHeight="15" customHeight="1"/>
  <cols>
    <col min="1" max="1" width="28.140625" style="123" customWidth="1"/>
    <col min="2" max="2" width="103.5703125" style="129" customWidth="1"/>
    <col min="3" max="3" width="19.140625" style="129" customWidth="1"/>
    <col min="4" max="4" width="39.140625" style="129" customWidth="1"/>
    <col min="5" max="5" width="36.7109375" style="129" customWidth="1"/>
    <col min="6" max="6" width="44.42578125" style="129" customWidth="1"/>
    <col min="7" max="7" width="42.140625" style="129" customWidth="1"/>
    <col min="8" max="8" width="24.85546875" style="129" customWidth="1"/>
    <col min="9" max="9" width="11.7109375" style="123" customWidth="1"/>
    <col min="10" max="10" width="24.140625" style="123" customWidth="1"/>
    <col min="11" max="14" width="15" style="123" customWidth="1"/>
    <col min="15" max="15" width="39.85546875" style="123" customWidth="1"/>
    <col min="16" max="16" width="52.85546875" style="130" hidden="1" customWidth="1"/>
    <col min="17" max="17" width="32.28515625" style="123" hidden="1" customWidth="1"/>
    <col min="18" max="16384" width="14.42578125" style="123"/>
  </cols>
  <sheetData>
    <row r="1" spans="1:17" s="134" customFormat="1" ht="63.95" customHeight="1">
      <c r="A1" s="133" t="s">
        <v>65</v>
      </c>
      <c r="B1" s="133" t="s">
        <v>1196</v>
      </c>
      <c r="C1" s="133" t="s">
        <v>66</v>
      </c>
      <c r="D1" s="133" t="s">
        <v>67</v>
      </c>
      <c r="E1" s="133" t="s">
        <v>68</v>
      </c>
      <c r="F1" s="133" t="s">
        <v>69</v>
      </c>
      <c r="G1" s="133" t="s">
        <v>70</v>
      </c>
      <c r="H1" s="133" t="s">
        <v>71</v>
      </c>
      <c r="I1" s="133" t="s">
        <v>72</v>
      </c>
      <c r="J1" s="133" t="s">
        <v>73</v>
      </c>
      <c r="K1" s="133" t="s">
        <v>74</v>
      </c>
      <c r="L1" s="133" t="s">
        <v>75</v>
      </c>
      <c r="M1" s="133" t="s">
        <v>76</v>
      </c>
      <c r="N1" s="133" t="s">
        <v>77</v>
      </c>
      <c r="O1" s="133" t="s">
        <v>78</v>
      </c>
      <c r="P1" s="131" t="s">
        <v>79</v>
      </c>
      <c r="Q1" s="132" t="s">
        <v>80</v>
      </c>
    </row>
    <row r="2" spans="1:17" ht="255">
      <c r="A2" s="124" t="str">
        <f>HYPERLINK("#'"&amp;Q2&amp;"'!A3",P2)</f>
        <v>Auto DR New Cost</v>
      </c>
      <c r="B2" s="125" t="str">
        <f t="array" ref="B2">INDEX('Consolidated Data'!D:D,MATCH($P2,'Consolidated Data'!$C:$C,0))</f>
        <v>Management of building loads represents a significant portion of California’s potential carbon reduction potential. Many of the new distributed resources exist behind the meter and there are significant technical opportunities to use building assets and automation to support and increase the efficiency of grid operations. Additionally, as the electric grid shifts to a more significant penetration of non-dispatchable resources, the burden of balancing supply and demand falls increasingly on flexible resources like batteries and responsive loads.
An especially attractive opportunity in demand response is integrating automated demand response technologies into new building projects. Some of the most pressing unknown future quantities in grid management are the integration of automated demand response and the associated costs for new buildings. By seeking to characterize general costs for different levels of automation in new buildings there will be a great advantage to driving the deployment of automated demand response. 
Developing a generalized cost characterization will facilitate understanding the cost-benefit analysis that goes into the deployment of new DR technology. With this understanding there will also be opportunities to identify and deploy financing tools for new construction, providing a deeper pool of demand response resources to the grid.</v>
      </c>
      <c r="C2" s="125" t="str">
        <f t="array" ref="C2">INDEX('Consolidated Data'!E:E,MATCH($P2,'Consolidated Data'!$C:$C,0))</f>
        <v>Technology Demonstration and Deployment</v>
      </c>
      <c r="D2" s="125" t="str">
        <f t="array" ref="D2">INDEX('Consolidated Data'!F:F,MATCH($P2,'Consolidated Data'!$C:$C,0))</f>
        <v>FERC Order 745 (2011): Necessary to outline cost to develop cost-effectiveness bids</v>
      </c>
      <c r="E2" s="125" t="str">
        <f t="array" ref="E2">INDEX('Consolidated Data'!G:G,MATCH($P2,'Consolidated Data'!$C:$C,0))</f>
        <v>Uncertain value to customer: Characterizing the cost of automation in new buildings helps to begin to frame cost-benefit analysis for customers;
Lack of available financing: Developing a cost model is a vital step to identifying existing financing tools that could be appropriated for use as a part of the solution set</v>
      </c>
      <c r="F2" s="125" t="str">
        <f t="array" ref="F2">INDEX('Consolidated Data'!H:H,MATCH($P2,'Consolidated Data'!$C:$C,0))</f>
        <v>DR Enablement Costs: Develops an additional lens of cost for consideration;
Number of connected devices: Outlining cost factors may increase the appeal of DR automation in new buildings</v>
      </c>
      <c r="G2" s="125" t="str">
        <f t="array" ref="G2">INDEX('Consolidated Data'!I:I,MATCH($P2,'Consolidated Data'!$C:$C,0))</f>
        <v>1E: Peak load reduction by moving space or water heating off peak through automatic DR</v>
      </c>
      <c r="H2" s="125">
        <f t="array" ref="H2">INDEX('Consolidated Data'!J:J,MATCH($P2,'Consolidated Data'!$C:$C,0))</f>
        <v>0</v>
      </c>
      <c r="I2" s="126">
        <f t="shared" ref="I2:I84" si="0">MIN(K2:N2)</f>
        <v>1</v>
      </c>
      <c r="J2" s="125" t="s">
        <v>81</v>
      </c>
      <c r="K2" s="126">
        <v>1</v>
      </c>
      <c r="L2" s="126">
        <v>1</v>
      </c>
      <c r="M2" s="126">
        <v>1</v>
      </c>
      <c r="N2" s="126">
        <v>1</v>
      </c>
      <c r="O2" s="125"/>
      <c r="P2" s="127" t="s">
        <v>82</v>
      </c>
      <c r="Q2" s="125" t="str">
        <f>INDEX('Consolidated Data'!B:B,MATCH($P2,'Consolidated Data'!$C:$C,0))</f>
        <v>Auto DR New Cost</v>
      </c>
    </row>
    <row r="3" spans="1:17" ht="120">
      <c r="A3" s="124" t="str">
        <f t="shared" ref="A3:A33" si="1">HYPERLINK("#'"&amp;Q3&amp;"'!A3",P3)</f>
        <v>Secure Communications for DERs</v>
      </c>
      <c r="B3" s="125" t="str">
        <f t="array" ref="B3">INDEX('Consolidated Data'!D:D,MATCH($P3,'Consolidated Data'!$C:$C,0))</f>
        <v>Secure communications for realtime grid services; develop links between physical grid interconnect and logical identity and demonstrate secure communications; The organization responsible for the interconnect is the trusted third party for identity control. Use off-the-shelf software tools to build a website to register multi DERs run by a trusted third party (e.g. IOU) Site will offer status and enable control. Project will demonstrate security, privacy, scalability.</v>
      </c>
      <c r="C3" s="125" t="str">
        <f t="array" ref="C3">INDEX('Consolidated Data'!E:E,MATCH($P3,'Consolidated Data'!$C:$C,0))</f>
        <v>Technology Demonstration and Deployment</v>
      </c>
      <c r="D3" s="125" t="str">
        <f t="array" ref="D3">INDEX('Consolidated Data'!F:F,MATCH($P3,'Consolidated Data'!$C:$C,0))</f>
        <v>SB 100</v>
      </c>
      <c r="E3" s="125" t="str">
        <f t="array" ref="E3">INDEX('Consolidated Data'!G:G,MATCH($P3,'Consolidated Data'!$C:$C,0))</f>
        <v>Trust issues are resolved by using standard trust relationship to deliver trust;
Uncertainty - grid operators need additional confidence that communications with new technologies</v>
      </c>
      <c r="F3" s="125" t="str">
        <f t="array" ref="F3">INDEX('Consolidated Data'!H:H,MATCH($P3,'Consolidated Data'!$C:$C,0))</f>
        <v/>
      </c>
      <c r="G3" s="125" t="str">
        <f t="array" ref="G3">INDEX('Consolidated Data'!I:I,MATCH($P3,'Consolidated Data'!$C:$C,0))</f>
        <v>1g, 2g</v>
      </c>
      <c r="H3" s="125">
        <f t="array" ref="H3">INDEX('Consolidated Data'!J:J,MATCH($P3,'Consolidated Data'!$C:$C,0))</f>
        <v>0</v>
      </c>
      <c r="I3" s="126">
        <f t="shared" si="0"/>
        <v>1</v>
      </c>
      <c r="J3" s="126" t="s">
        <v>83</v>
      </c>
      <c r="K3" s="126">
        <v>1</v>
      </c>
      <c r="L3" s="126">
        <v>1</v>
      </c>
      <c r="M3" s="126">
        <v>1</v>
      </c>
      <c r="N3" s="126">
        <v>1</v>
      </c>
      <c r="O3" s="135"/>
      <c r="P3" s="127" t="s">
        <v>84</v>
      </c>
      <c r="Q3" s="125" t="str">
        <f>INDEX('Consolidated Data'!B:B,MATCH($P3,'Consolidated Data'!$C:$C,0))</f>
        <v>Secure Communications for DERs</v>
      </c>
    </row>
    <row r="4" spans="1:17" ht="120">
      <c r="A4" s="124" t="str">
        <f t="shared" si="1"/>
        <v>Assess Flexibility of Coordinated Customer DER</v>
      </c>
      <c r="B4" s="125" t="str">
        <f t="array" ref="B4">INDEX('Consolidated Data'!D:D,MATCH($P4,'Consolidated Data'!$C:$C,0))</f>
        <v>Cost effective cofiguration and optimization of DERs for flexible loads especially for DACs. What combination of customer DERs (storage, smart appliances, PV and smart inverter) provides what kind of load flexibility at what cost?  Determine customer response and elasticity ; likelihood of dispatch response. Investigate the customer adoption side, particularly with low income customers who need to install smart devices. Study the locational availability of third-party or customer owned DERs at the time horizons required to participate in distribution planning processes.</v>
      </c>
      <c r="C4" s="125" t="str">
        <f t="array" ref="C4">INDEX('Consolidated Data'!E:E,MATCH($P4,'Consolidated Data'!$C:$C,0))</f>
        <v>Applied Research and Development</v>
      </c>
      <c r="D4" s="125" t="str">
        <f>INDEX('Consolidated Data'!F:F,MATCH($P4,'Consolidated Data'!$C:$C,0))</f>
        <v>SB100: Replace peaker plants;
Support DAC</v>
      </c>
      <c r="E4" s="125" t="str">
        <f t="array" ref="E4">INDEX('Consolidated Data'!G:G,MATCH($P4,'Consolidated Data'!$C:$C,0))</f>
        <v>Uncertainty of flex load;
Optimization;
Education cost reduction by looking towards list of possible DER configurations
Valuation;
identify value of load flexibility vs. cost of implementation</v>
      </c>
      <c r="F4" s="125" t="str">
        <f t="array" ref="F4">INDEX('Consolidated Data'!H:H,MATCH($P4,'Consolidated Data'!$C:$C,0))</f>
        <v>Load flexibility (% of peak, kW);
Load imbalance</v>
      </c>
      <c r="G4" s="125" t="str">
        <f t="array" ref="G4">INDEX('Consolidated Data'!I:I,MATCH($P4,'Consolidated Data'!$C:$C,0))</f>
        <v>1a, 1b, 1g, 2d, 2f, 3a, 4b</v>
      </c>
      <c r="H4" s="125">
        <f t="array" ref="H4">INDEX('Consolidated Data'!J:J,MATCH($P4,'Consolidated Data'!$C:$C,0))</f>
        <v>0</v>
      </c>
      <c r="I4" s="126">
        <f t="shared" si="0"/>
        <v>1</v>
      </c>
      <c r="J4" s="126" t="s">
        <v>85</v>
      </c>
      <c r="K4" s="126">
        <v>1</v>
      </c>
      <c r="L4" s="126">
        <v>1</v>
      </c>
      <c r="M4" s="126">
        <v>1</v>
      </c>
      <c r="N4" s="126">
        <v>1</v>
      </c>
      <c r="O4" s="135"/>
      <c r="P4" s="127" t="s">
        <v>86</v>
      </c>
      <c r="Q4" s="125" t="str">
        <f>INDEX('Consolidated Data'!B:B,MATCH($P4,'Consolidated Data'!$C:$C,0))</f>
        <v>Assess Flexibility of Coordinat</v>
      </c>
    </row>
    <row r="5" spans="1:17" ht="60">
      <c r="A5" s="124" t="str">
        <f t="shared" si="1"/>
        <v>Heat Pump / Electification Asset Controls</v>
      </c>
      <c r="B5" s="125" t="str">
        <f t="array" ref="B5">INDEX('Consolidated Data'!D:D,MATCH($P5,'Consolidated Data'!$C:$C,0))</f>
        <v>The building decarbonization effort in California will bring on a bunch of new heat pumps replacing natural gas heating. This will remove emissions, but further emissions reductions and rewable integration can be realized by enabling sophisiticated grid-informed smart controls. This project would deploy and demonstrate smart controls in heat pumps for emissions reductions.</v>
      </c>
      <c r="C5" s="125" t="str">
        <f t="array" ref="C5">INDEX('Consolidated Data'!E:E,MATCH($P5,'Consolidated Data'!$C:$C,0))</f>
        <v>Technology Demonstration and Deployment</v>
      </c>
      <c r="D5" s="125" t="str">
        <f t="array" ref="D5">INDEX('Consolidated Data'!F:F,MATCH($P5,'Consolidated Data'!$C:$C,0))</f>
        <v>AB3232;
SB 100</v>
      </c>
      <c r="E5" s="125" t="str">
        <f t="array" ref="E5">INDEX('Consolidated Data'!G:G,MATCH($P5,'Consolidated Data'!$C:$C,0))</f>
        <v>Deployment of heat pumps that are smart but resource goes unused</v>
      </c>
      <c r="F5" s="125" t="str">
        <f t="array" ref="F5">INDEX('Consolidated Data'!H:H,MATCH($P5,'Consolidated Data'!$C:$C,0))</f>
        <v>CO2 and pollutant reductions;Lower systems costs</v>
      </c>
      <c r="G5" s="125" t="str">
        <f t="array" ref="G5">INDEX('Consolidated Data'!I:I,MATCH($P5,'Consolidated Data'!$C:$C,0))</f>
        <v>1g, 2f, 3a, 3b</v>
      </c>
      <c r="H5" s="125" t="str">
        <f t="array" ref="H5">INDEX('Consolidated Data'!J:J,MATCH($P5,'Consolidated Data'!$C:$C,0))</f>
        <v>~1-3 years, $500k - $1.5m</v>
      </c>
      <c r="I5" s="126">
        <f t="shared" si="0"/>
        <v>1</v>
      </c>
      <c r="J5" s="126" t="s">
        <v>81</v>
      </c>
      <c r="K5" s="126">
        <v>1</v>
      </c>
      <c r="L5" s="126">
        <v>1</v>
      </c>
      <c r="M5" s="126">
        <v>1</v>
      </c>
      <c r="N5" s="126">
        <v>1</v>
      </c>
      <c r="O5" s="135"/>
      <c r="P5" s="127" t="s">
        <v>87</v>
      </c>
      <c r="Q5" s="125" t="str">
        <f>INDEX('Consolidated Data'!B:B,MATCH($P5,'Consolidated Data'!$C:$C,0))</f>
        <v>Heat Pump  Electrification Asse</v>
      </c>
    </row>
    <row r="6" spans="1:17" ht="150">
      <c r="A6" s="124" t="str">
        <f t="shared" si="1"/>
        <v>Coordinate Water Heater Design and Controls with Grid</v>
      </c>
      <c r="B6" s="125" t="str">
        <f t="array" ref="B6">INDEX('Consolidated Data'!D:D,MATCH($P6,'Consolidated Data'!$C:$C,0))</f>
        <v>Current plumbing system design with recirculation pumps cause heat pump water heaters (HPWH) to operate in a very low efficiency mode, if the system is not designed correctly. The recirculation loop in a larger buildign results in enough heat loss that the HPWH will frequently cycle on to heat the reservoir a relatively small amount, which results in a COP (coefficient of performance) well below the nameplate expectation. Proper design requires at least two hot water reservoirs and some other changes to the system. How do we optimize the HPWH system to achieve:
1) Fast Hot Water delivery with minimal water waste
2) Optimal HPWH COP
3) Maximum DER/DR value
4) Optimal cost</v>
      </c>
      <c r="C6" s="125" t="str">
        <f t="array" ref="C6">INDEX('Consolidated Data'!E:E,MATCH($P6,'Consolidated Data'!$C:$C,0))</f>
        <v>Applied Research and Development</v>
      </c>
      <c r="D6" s="125" t="str">
        <f t="array" ref="D6">INDEX('Consolidated Data'!F:F,MATCH($P6,'Consolidated Data'!$C:$C,0))</f>
        <v>AB 3232: Building decarbonization;
SB 100: RPS and renewable integration</v>
      </c>
      <c r="E6" s="125" t="str">
        <f t="array" ref="E6">INDEX('Consolidated Data'!G:G,MATCH($P6,'Consolidated Data'!$C:$C,0))</f>
        <v>Lack of electric system load flexibility;
Electrification of water heating in multifamily, hotel and highrise buildings;
Enable DR capable electric water heating</v>
      </c>
      <c r="F6" s="125" t="str">
        <f t="array" ref="F6">INDEX('Consolidated Data'!H:H,MATCH($P6,'Consolidated Data'!$C:$C,0))</f>
        <v>Improved efficiency in water heating</v>
      </c>
      <c r="G6" s="125" t="str">
        <f t="array" ref="G6">INDEX('Consolidated Data'!I:I,MATCH($P6,'Consolidated Data'!$C:$C,0))</f>
        <v>1e, 1g, 1h, 2f</v>
      </c>
      <c r="H6" s="125" t="str">
        <f t="array" ref="H6">INDEX('Consolidated Data'!J:J,MATCH($P6,'Consolidated Data'!$C:$C,0))</f>
        <v>Test bed plumbing system, testing software works with industry.</v>
      </c>
      <c r="I6" s="126">
        <f t="shared" si="0"/>
        <v>1</v>
      </c>
      <c r="J6" s="126" t="s">
        <v>81</v>
      </c>
      <c r="K6" s="126">
        <v>1</v>
      </c>
      <c r="L6" s="126">
        <v>1</v>
      </c>
      <c r="M6" s="126">
        <v>1</v>
      </c>
      <c r="N6" s="126">
        <v>1</v>
      </c>
      <c r="O6" s="135"/>
      <c r="P6" s="127" t="s">
        <v>88</v>
      </c>
      <c r="Q6" s="125" t="str">
        <f>INDEX('Consolidated Data'!B:B,MATCH($P6,'Consolidated Data'!$C:$C,0))</f>
        <v>DHW and HPWH Distribution Syste</v>
      </c>
    </row>
    <row r="7" spans="1:17" ht="75">
      <c r="A7" s="124" t="str">
        <f t="shared" si="1"/>
        <v>Evaluate Impact of DR on Market Decisions</v>
      </c>
      <c r="B7" s="125" t="str">
        <f t="array" ref="B7">INDEX('Consolidated Data'!D:D,MATCH($P7,'Consolidated Data'!$C:$C,0))</f>
        <v>Evaluate the impact of utility rate based DR programs on wholesale market dispatch decisions and how that translates into supply-side DR impacts. Evaluate costs and of load modifying vs. supply side DR activites, correcting for the input of load modifying programs on supply side decisions. Compare effectiveness of market-integrated vs non integrated programs. Compare auto-DR with events like Flex events. Review historical data, compare DR events outside of market dispatch against CAISO PDR calls for impact on rest of the dispatch order.</v>
      </c>
      <c r="C7" s="125" t="str">
        <f t="array" ref="C7">INDEX('Consolidated Data'!E:E,MATCH($P7,'Consolidated Data'!$C:$C,0))</f>
        <v>Market Facilitation</v>
      </c>
      <c r="D7" s="125" t="str">
        <f t="array" ref="D7">INDEX('Consolidated Data'!F:F,MATCH($P7,'Consolidated Data'!$C:$C,0))</f>
        <v>Avoiding renewable curtailment</v>
      </c>
      <c r="E7" s="125" t="str">
        <f t="array" ref="E7">INDEX('Consolidated Data'!G:G,MATCH($P7,'Consolidated Data'!$C:$C,0))</f>
        <v>Demand response program design;Market accessibility;</v>
      </c>
      <c r="F7" s="125" t="str">
        <f t="array" ref="F7">INDEX('Consolidated Data'!H:H,MATCH($P7,'Consolidated Data'!$C:$C,0))</f>
        <v>Avoided renewable curtailment;
Effectiveness in reducing costs to net load;
Customer enrollment (number of customers, amount of load)</v>
      </c>
      <c r="G7" s="125" t="str">
        <f t="array" ref="G7">INDEX('Consolidated Data'!I:I,MATCH($P7,'Consolidated Data'!$C:$C,0))</f>
        <v>1c, 1h</v>
      </c>
      <c r="H7" s="125" t="str">
        <f t="array" ref="H7">INDEX('Consolidated Data'!J:J,MATCH($P7,'Consolidated Data'!$C:$C,0))</f>
        <v>1 year of research (market analysis)</v>
      </c>
      <c r="I7" s="126">
        <f t="shared" si="0"/>
        <v>1</v>
      </c>
      <c r="J7" s="126" t="s">
        <v>81</v>
      </c>
      <c r="K7" s="126">
        <v>1</v>
      </c>
      <c r="L7" s="126">
        <v>1</v>
      </c>
      <c r="M7" s="126">
        <v>1</v>
      </c>
      <c r="N7" s="126">
        <v>1</v>
      </c>
      <c r="O7" s="135"/>
      <c r="P7" s="127" t="s">
        <v>89</v>
      </c>
      <c r="Q7" s="125" t="str">
        <f>INDEX('Consolidated Data'!B:B,MATCH($P7,'Consolidated Data'!$C:$C,0))</f>
        <v>Evaluate impact of DR on Market</v>
      </c>
    </row>
    <row r="8" spans="1:17" ht="90">
      <c r="A8" s="124" t="str">
        <f t="shared" si="1"/>
        <v>NEC-Approved HEMS to Reduce Upgrade Costs</v>
      </c>
      <c r="B8" s="125" t="str">
        <f t="array" ref="B8">INDEX('Consolidated Data'!D:D,MATCH($P8,'Consolidated Data'!$C:$C,0))</f>
        <v>Home energy management system to provide demand management to enable building electrification for panel constrained customers without upgrading the panel; complying with National Electrical Code. Demonstrate effectiveness of micro peak load reduction to enable potential improvement to electric code.</v>
      </c>
      <c r="C8" s="125" t="str">
        <f t="array" ref="C8">INDEX('Consolidated Data'!E:E,MATCH($P8,'Consolidated Data'!$C:$C,0))</f>
        <v>Technology Demonstration and Deployment</v>
      </c>
      <c r="D8" s="125" t="str">
        <f t="array" ref="D8">INDEX('Consolidated Data'!F:F,MATCH($P8,'Consolidated Data'!$C:$C,0))</f>
        <v>AB3232: Building Decarbonization via electrification of residential customers end uses</v>
      </c>
      <c r="E8" s="125" t="str">
        <f t="array" ref="E8">INDEX('Consolidated Data'!G:G,MATCH($P8,'Consolidated Data'!$C:$C,0))</f>
        <v>NEC: NEC doesnt allow for connection of more load than rated;
Cost: cost of panel upgrades (and grid infrastructure upgrades)</v>
      </c>
      <c r="F8" s="125" t="str">
        <f t="array" ref="F8">INDEX('Consolidated Data'!H:H,MATCH($P8,'Consolidated Data'!$C:$C,0))</f>
        <v>Cost: Lowered by removing need for panel upgrades (~$2500) and additional grid service (up to ~$7500);uptake of electrification : Increased by removing barrier (cost) for panel constrained customers</v>
      </c>
      <c r="G8" s="125" t="str">
        <f t="array" ref="G8">INDEX('Consolidated Data'!I:I,MATCH($P8,'Consolidated Data'!$C:$C,0))</f>
        <v>1h, 2b, 5a</v>
      </c>
      <c r="H8" s="125" t="str">
        <f t="array" ref="H8">INDEX('Consolidated Data'!J:J,MATCH($P8,'Consolidated Data'!$C:$C,0))</f>
        <v>Depends on whether a market ready product exists for demnonstration already or would need to be developed. 18-36 months, $350k-1.5m</v>
      </c>
      <c r="I8" s="126">
        <f t="shared" si="0"/>
        <v>1</v>
      </c>
      <c r="J8" s="126" t="s">
        <v>81</v>
      </c>
      <c r="K8" s="126">
        <v>1</v>
      </c>
      <c r="L8" s="126">
        <v>1</v>
      </c>
      <c r="M8" s="126">
        <v>1</v>
      </c>
      <c r="N8" s="126">
        <v>1</v>
      </c>
      <c r="O8" s="135"/>
      <c r="P8" s="127" t="s">
        <v>90</v>
      </c>
      <c r="Q8" s="125" t="str">
        <f>INDEX('Consolidated Data'!B:B,MATCH($P8,'Consolidated Data'!$C:$C,0))</f>
        <v>NEC-approved HEMS</v>
      </c>
    </row>
    <row r="9" spans="1:17" ht="45">
      <c r="A9" s="124" t="str">
        <f t="shared" si="1"/>
        <v>Fencing for PV Resiliency</v>
      </c>
      <c r="B9" s="125" t="str">
        <f t="array" ref="B9">INDEX('Consolidated Data'!D:D,MATCH($P9,'Consolidated Data'!$C:$C,0))</f>
        <v>Evaluate different types of perimeter fencing around solar arrays to prevent fire encroachment, calm winds, and to prevent dust/sand dunes.</v>
      </c>
      <c r="C9" s="125" t="str">
        <f t="array" ref="C9">INDEX('Consolidated Data'!E:E,MATCH($P9,'Consolidated Data'!$C:$C,0))</f>
        <v>Technology Demonstration and Deployment</v>
      </c>
      <c r="D9" s="125" t="str">
        <f t="array" ref="D9">INDEX('Consolidated Data'!F:F,MATCH($P9,'Consolidated Data'!$C:$C,0))</f>
        <v>Wildfire risk mitigation;
Developing rulemaking on microgrids</v>
      </c>
      <c r="E9" s="125" t="str">
        <f t="array" ref="E9">INDEX('Consolidated Data'!G:G,MATCH($P9,'Consolidated Data'!$C:$C,0))</f>
        <v>Provide reliable power;
Provide resilient power</v>
      </c>
      <c r="F9" s="125" t="str">
        <f t="array" ref="F9">INDEX('Consolidated Data'!H:H,MATCH($P9,'Consolidated Data'!$C:$C,0))</f>
        <v>Distributed renewable generation</v>
      </c>
      <c r="G9" s="125" t="str">
        <f t="array" ref="G9">INDEX('Consolidated Data'!I:I,MATCH($P9,'Consolidated Data'!$C:$C,0))</f>
        <v>1b, 2a, 2c, 2e, 2g, 4a, 4c, 4g</v>
      </c>
      <c r="H9" s="125" t="str">
        <f t="array" ref="H9">INDEX('Consolidated Data'!J:J,MATCH($P9,'Consolidated Data'!$C:$C,0))</f>
        <v>2 year effort in range of $500k-1m - R&amp;D focused</v>
      </c>
      <c r="I9" s="126">
        <f t="shared" si="0"/>
        <v>1</v>
      </c>
      <c r="J9" s="126" t="s">
        <v>91</v>
      </c>
      <c r="K9" s="126">
        <v>1</v>
      </c>
      <c r="L9" s="126">
        <v>1</v>
      </c>
      <c r="M9" s="126">
        <v>1</v>
      </c>
      <c r="N9" s="126">
        <v>1</v>
      </c>
      <c r="O9" s="135"/>
      <c r="P9" s="127" t="s">
        <v>92</v>
      </c>
      <c r="Q9" s="125" t="str">
        <f>INDEX('Consolidated Data'!B:B,MATCH($P9,'Consolidated Data'!$C:$C,0))</f>
        <v>Fencing for PV resiliency</v>
      </c>
    </row>
    <row r="10" spans="1:17" ht="90">
      <c r="A10" s="124" t="str">
        <f t="shared" si="1"/>
        <v>PV Resilient Racking</v>
      </c>
      <c r="B10" s="125" t="str">
        <f t="array" ref="B10">INDEX('Consolidated Data'!D:D,MATCH($P10,'Consolidated Data'!$C:$C,0))</f>
        <v>Create Industrial Prize to California companies and entrepreneurs that creates low cost but robust racking system to resist snow, high wind and seismic waves.</v>
      </c>
      <c r="C10" s="125" t="str">
        <f t="array" ref="C10">INDEX('Consolidated Data'!E:E,MATCH($P10,'Consolidated Data'!$C:$C,0))</f>
        <v>Technology Demonstration and Deployment</v>
      </c>
      <c r="D10" s="125" t="str">
        <f t="array" ref="D10">INDEX('Consolidated Data'!F:F,MATCH($P10,'Consolidated Data'!$C:$C,0))</f>
        <v>Resiliency;
California Cleantech Sector Development</v>
      </c>
      <c r="E10" s="125" t="str">
        <f t="array" ref="E10">INDEX('Consolidated Data'!G:G,MATCH($P10,'Consolidated Data'!$C:$C,0))</f>
        <v>Cost of DERs</v>
      </c>
      <c r="F10" s="125" t="str">
        <f t="array" ref="F10">INDEX('Consolidated Data'!H:H,MATCH($P10,'Consolidated Data'!$C:$C,0))</f>
        <v>Reduced cost;
Increase state manufactured products;
Increase hardware resilience to natural disasters</v>
      </c>
      <c r="G10" s="125">
        <f t="array" ref="G10">INDEX('Consolidated Data'!I:I,MATCH($P10,'Consolidated Data'!$C:$C,0))</f>
        <v>0</v>
      </c>
      <c r="H10" s="125" t="str">
        <f t="array" ref="H10">INDEX('Consolidated Data'!J:J,MATCH($P10,'Consolidated Data'!$C:$C,0))</f>
        <v>Provide $1-2m prize with ~$250-500k to administrative prize and develop parameters.</v>
      </c>
      <c r="I10" s="126">
        <f t="shared" si="0"/>
        <v>1</v>
      </c>
      <c r="J10" s="126" t="s">
        <v>91</v>
      </c>
      <c r="K10" s="126">
        <v>1</v>
      </c>
      <c r="L10" s="126">
        <v>1</v>
      </c>
      <c r="M10" s="126">
        <v>1</v>
      </c>
      <c r="N10" s="126">
        <v>1</v>
      </c>
      <c r="O10" s="135"/>
      <c r="P10" s="127" t="s">
        <v>93</v>
      </c>
      <c r="Q10" s="125" t="str">
        <f>INDEX('Consolidated Data'!B:B,MATCH($P10,'Consolidated Data'!$C:$C,0))</f>
        <v>PV Resilient Racking</v>
      </c>
    </row>
    <row r="11" spans="1:17" ht="75">
      <c r="A11" s="124" t="str">
        <f t="shared" si="1"/>
        <v>Valuing Resilience for Microgrids</v>
      </c>
      <c r="B11" s="125" t="str">
        <f t="array" ref="B11">INDEX('Consolidated Data'!D:D,MATCH($P11,'Consolidated Data'!$C:$C,0))</f>
        <v>How do we build on LBNL research in monetizing resilience in hotels to provide guidance on how much to incentivize storage/ microgrids in certain needed area (in event there is no market for "resilience")? What is the market for reliability services? What would the impacts to levels of carbon intensive back up generation under different levels of reduction to system reliability? Further survey of the impacts of power system reliabilty decisions on the elderly, disadvantaged, or medical condition customers.</v>
      </c>
      <c r="C11" s="125" t="str">
        <f t="array" ref="C11">INDEX('Consolidated Data'!E:E,MATCH($P11,'Consolidated Data'!$C:$C,0))</f>
        <v>Market Facilitation</v>
      </c>
      <c r="D11" s="125" t="str">
        <f t="array" ref="D11">INDEX('Consolidated Data'!F:F,MATCH($P11,'Consolidated Data'!$C:$C,0))</f>
        <v>Wildfire risk mitigation;Resiliency needs for the disadvantaged, elderly, and those with medical conditions are provided for;</v>
      </c>
      <c r="E11" s="125" t="str">
        <f t="array" ref="E11">INDEX('Consolidated Data'!G:G,MATCH($P11,'Consolidated Data'!$C:$C,0))</f>
        <v>High cost of technology</v>
      </c>
      <c r="F11" s="125" t="str">
        <f t="array" ref="F11">INDEX('Consolidated Data'!H:H,MATCH($P11,'Consolidated Data'!$C:$C,0))</f>
        <v>Reliability;
Information available to make decisions regarding resiliency and reliability</v>
      </c>
      <c r="G11" s="125" t="str">
        <f t="array" ref="G11">INDEX('Consolidated Data'!I:I,MATCH($P11,'Consolidated Data'!$C:$C,0))</f>
        <v>1a, 1c, 1e, 1g, 2a, 2f, 2g, 3a, 4a, 
4c: Makes important technologies more accessible, scales inccentives to areas of need</v>
      </c>
      <c r="H11" s="125" t="str">
        <f t="array" ref="H11">INDEX('Consolidated Data'!J:J,MATCH($P11,'Consolidated Data'!$C:$C,0))</f>
        <v>Short-term, level of funding (?) $1-2m (or cheaper?)</v>
      </c>
      <c r="I11" s="126">
        <f t="shared" si="0"/>
        <v>1</v>
      </c>
      <c r="J11" s="126" t="s">
        <v>91</v>
      </c>
      <c r="K11" s="126">
        <v>1</v>
      </c>
      <c r="L11" s="126">
        <v>1</v>
      </c>
      <c r="M11" s="126">
        <v>1</v>
      </c>
      <c r="N11" s="126">
        <v>1</v>
      </c>
      <c r="O11" s="135"/>
      <c r="P11" s="127" t="s">
        <v>94</v>
      </c>
      <c r="Q11" s="125" t="str">
        <f>INDEX('Consolidated Data'!B:B,MATCH($P11,'Consolidated Data'!$C:$C,0))</f>
        <v>Valuing Resilience for Microgri</v>
      </c>
    </row>
    <row r="12" spans="1:17" ht="90">
      <c r="A12" s="124" t="str">
        <f t="shared" si="1"/>
        <v>Systems Integration for Power Outage Life Safety</v>
      </c>
      <c r="B12" s="125" t="str">
        <f t="array" ref="B12">INDEX('Consolidated Data'!D:D,MATCH($P12,'Consolidated Data'!$C:$C,0))</f>
        <v>Small battery backups systems for wildfires (and other power outages) to operate garage doors, phone, internet ,safety lighting, and other life saftey devices. Pilot study is need to demonstrate a system that connects these devices, "estimates" required battery capacity etc. possibly integrates with existing PV or adds a small PV sytem and includes USB DC power distribution. Research can also be done into load prioritization technology that would allow critical loads to be powered much longer for the same solar + storage capacity, or allow critical loads to be powered with reduced solar + storage capacity.</v>
      </c>
      <c r="C12" s="125" t="str">
        <f t="array" ref="C12">INDEX('Consolidated Data'!E:E,MATCH($P12,'Consolidated Data'!$C:$C,0))</f>
        <v>Technology Demonstration and Deployment / Applied R&amp;D</v>
      </c>
      <c r="D12" s="125" t="str">
        <f t="array" ref="D12">INDEX('Consolidated Data'!F:F,MATCH($P12,'Consolidated Data'!$C:$C,0))</f>
        <v>Improving resiliency of ratepayer homes, reducing health and safety impacts of wildfires and other power interruptions. Allows more shelter-in-place</v>
      </c>
      <c r="E12" s="125" t="str">
        <f t="array" ref="E12">INDEX('Consolidated Data'!G:G,MATCH($P12,'Consolidated Data'!$C:$C,0))</f>
        <v>Prototype systems do not exist and have not been demonstrated</v>
      </c>
      <c r="F12" s="125" t="str">
        <f t="array" ref="F12">INDEX('Consolidated Data'!H:H,MATCH($P12,'Consolidated Data'!$C:$C,0))</f>
        <v>Distributed energy storage's ability to be key fire-safety component - linked to impact of wildfires &amp; other power interruptions</v>
      </c>
      <c r="G12" s="125" t="str">
        <f t="array" ref="G12">INDEX('Consolidated Data'!I:I,MATCH($P12,'Consolidated Data'!$C:$C,0))</f>
        <v>4c, 4g</v>
      </c>
      <c r="H12" s="125" t="str">
        <f t="array" ref="H12">INDEX('Consolidated Data'!J:J,MATCH($P12,'Consolidated Data'!$C:$C,0))</f>
        <v>12-24 months, $250k-500k. Would need to get co-funding for equipment manufacturers</v>
      </c>
      <c r="I12" s="126">
        <f t="shared" si="0"/>
        <v>1</v>
      </c>
      <c r="J12" s="126" t="s">
        <v>91</v>
      </c>
      <c r="K12" s="126">
        <v>1</v>
      </c>
      <c r="L12" s="126">
        <v>1</v>
      </c>
      <c r="M12" s="126">
        <v>1</v>
      </c>
      <c r="N12" s="126">
        <v>1</v>
      </c>
      <c r="O12" s="135"/>
      <c r="P12" s="127" t="s">
        <v>95</v>
      </c>
      <c r="Q12" s="125" t="str">
        <f>INDEX('Consolidated Data'!B:B,MATCH($P12,'Consolidated Data'!$C:$C,0))</f>
        <v>Systems Integration for Power O</v>
      </c>
    </row>
    <row r="13" spans="1:17" ht="90">
      <c r="A13" s="124" t="str">
        <f t="shared" si="1"/>
        <v>DER Controls to Minimize Integration Costs</v>
      </c>
      <c r="B13" s="125" t="str">
        <f t="array" ref="B13">INDEX('Consolidated Data'!D:D,MATCH($P13,'Consolidated Data'!$C:$C,0))</f>
        <v>Instead of installing new conductors or operating system devices, explore ways on-site controls can be implemented to avoid upgrades. Identify ways to use on-site controller to curtail production based on specific identified problems. Investigate small changes to DER operation and controls that alleviate integration costs. 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v>
      </c>
      <c r="C13" s="125" t="str">
        <f t="array" ref="C13">INDEX('Consolidated Data'!E:E,MATCH($P13,'Consolidated Data'!$C:$C,0))</f>
        <v>Technology Demonstration and Deployment</v>
      </c>
      <c r="D13" s="125" t="str">
        <f t="array" ref="D13">INDEX('Consolidated Data'!F:F,MATCH($P13,'Consolidated Data'!$C:$C,0))</f>
        <v>SB 100</v>
      </c>
      <c r="E13" s="125" t="str">
        <f t="array" ref="E13">INDEX('Consolidated Data'!G:G,MATCH($P13,'Consolidated Data'!$C:$C,0))</f>
        <v>High cost of interconnection;
Long timelines associated with interconnecting DER</v>
      </c>
      <c r="F13" s="125" t="str">
        <f t="array" ref="F13">INDEX('Consolidated Data'!H:H,MATCH($P13,'Consolidated Data'!$C:$C,0))</f>
        <v>Reduces ratepayer costs for upgrades associated with DER, up to $2,000,000;Reduces timeline for DER interconnections by 12-18 months;Increases rate of DER upgrades in support of SB100</v>
      </c>
      <c r="G13" s="125" t="str">
        <f t="array" ref="G13">INDEX('Consolidated Data'!I:I,MATCH($P13,'Consolidated Data'!$C:$C,0))</f>
        <v>1a,1b,1c,1i,2a,2b;
Reduce overall upgrade costs. Increase renewable energy integration, increase participation in DER adoption</v>
      </c>
      <c r="H13" s="125" t="str">
        <f t="array" ref="H13">INDEX('Consolidated Data'!J:J,MATCH($P13,'Consolidated Data'!$C:$C,0))</f>
        <v>Pilot programs - $250,000 per project. Timeline 6-12 months. Include path to wide scale implementation.</v>
      </c>
      <c r="I13" s="126">
        <f t="shared" si="0"/>
        <v>1</v>
      </c>
      <c r="J13" s="126" t="s">
        <v>85</v>
      </c>
      <c r="K13" s="126">
        <v>1</v>
      </c>
      <c r="L13" s="126">
        <v>1</v>
      </c>
      <c r="M13" s="126">
        <v>1</v>
      </c>
      <c r="N13" s="126">
        <v>1</v>
      </c>
      <c r="O13" s="135"/>
      <c r="P13" s="127" t="s">
        <v>96</v>
      </c>
      <c r="Q13" s="125" t="str">
        <f>INDEX('Consolidated Data'!B:B,MATCH($P13,'Consolidated Data'!$C:$C,0))</f>
        <v>DER Controls to Minimize Integr</v>
      </c>
    </row>
    <row r="14" spans="1:17" ht="60">
      <c r="A14" s="124" t="str">
        <f t="shared" si="1"/>
        <v>DER Recycling</v>
      </c>
      <c r="B14" s="125" t="str">
        <f t="array" ref="B14">INDEX('Consolidated Data'!D:D,MATCH($P14,'Consolidated Data'!$C:$C,0))</f>
        <v>Not enough research exists on the end of life of different DER technologies. Recycling seems infeasible, with a major barrier as the lack of standardization in battery technology. Different alloys, different solutions, etc. What sort of regulation would facilitate recycling in the future? What technology is needed to profitably recycle Lithium ion batteries?</v>
      </c>
      <c r="C14" s="125" t="str">
        <f t="array" ref="C14">INDEX('Consolidated Data'!E:E,MATCH($P14,'Consolidated Data'!$C:$C,0))</f>
        <v>Applied Research and Development</v>
      </c>
      <c r="D14" s="125" t="str">
        <f t="array" ref="D14">INDEX('Consolidated Data'!F:F,MATCH($P14,'Consolidated Data'!$C:$C,0))</f>
        <v/>
      </c>
      <c r="E14" s="125" t="str">
        <f t="array" ref="E14">INDEX('Consolidated Data'!G:G,MATCH($P14,'Consolidated Data'!$C:$C,0))</f>
        <v>Lack of standardization in batteries;
Lack of cost-effective means of recycling</v>
      </c>
      <c r="F14" s="125" t="str">
        <f t="array" ref="F14">INDEX('Consolidated Data'!H:H,MATCH($P14,'Consolidated Data'!$C:$C,0))</f>
        <v>Estimation of impact</v>
      </c>
      <c r="G14" s="125" t="str">
        <f t="array" ref="G14">INDEX('Consolidated Data'!I:I,MATCH($P14,'Consolidated Data'!$C:$C,0))</f>
        <v>2e, 4c, 5a, 4g</v>
      </c>
      <c r="H14" s="125">
        <f t="array" ref="H14">INDEX('Consolidated Data'!J:J,MATCH($P14,'Consolidated Data'!$C:$C,0))</f>
        <v>0</v>
      </c>
      <c r="I14" s="126">
        <f t="shared" si="0"/>
        <v>1</v>
      </c>
      <c r="J14" s="126" t="s">
        <v>85</v>
      </c>
      <c r="K14" s="126">
        <v>1</v>
      </c>
      <c r="L14" s="126">
        <v>1</v>
      </c>
      <c r="M14" s="126">
        <v>1</v>
      </c>
      <c r="N14" s="126">
        <v>1</v>
      </c>
      <c r="O14" s="135"/>
      <c r="P14" s="127" t="s">
        <v>97</v>
      </c>
      <c r="Q14" s="125" t="str">
        <f>INDEX('Consolidated Data'!B:B,MATCH($P14,'Consolidated Data'!$C:$C,0))</f>
        <v>DER Recycling</v>
      </c>
    </row>
    <row r="15" spans="1:17" ht="60">
      <c r="A15" s="124" t="str">
        <f t="shared" si="1"/>
        <v>V2Bus for Resiliency</v>
      </c>
      <c r="B15" s="125" t="str">
        <f t="array" ref="B15">INDEX('Consolidated Data'!D:D,MATCH($P15,'Consolidated Data'!$C:$C,0))</f>
        <v>Leverarge Vehicle energy storage to power community / resiliency centers during outages / Public Safety Power Shutoff (PSPS) events. Focus on technical demo of equipment required to island / V2B (and maybe grid services in non-event)</v>
      </c>
      <c r="C15" s="125" t="str">
        <f t="array" ref="C15">INDEX('Consolidated Data'!E:E,MATCH($P15,'Consolidated Data'!$C:$C,0))</f>
        <v>Technology Demonstration and Deployment</v>
      </c>
      <c r="D15" s="125" t="str">
        <f t="array" ref="D15">INDEX('Consolidated Data'!F:F,MATCH($P15,'Consolidated Data'!$C:$C,0))</f>
        <v>GHG Reduction;
Wildfire risk/impact mitigation</v>
      </c>
      <c r="E15" s="125" t="str">
        <f t="array" ref="E15">INDEX('Consolidated Data'!G:G,MATCH($P15,'Consolidated Data'!$C:$C,0))</f>
        <v>Cost (of resource for resiliency vs. day-to-day needs);
Technology availability</v>
      </c>
      <c r="F15" s="125" t="str">
        <f t="array" ref="F15">INDEX('Consolidated Data'!H:H,MATCH($P15,'Consolidated Data'!$C:$C,0))</f>
        <v>% of vehicles with bi-directional inverters</v>
      </c>
      <c r="G15" s="125" t="str">
        <f t="array" ref="G15">INDEX('Consolidated Data'!I:I,MATCH($P15,'Consolidated Data'!$C:$C,0))</f>
        <v>3a, 4g</v>
      </c>
      <c r="H15" s="125" t="str">
        <f t="array" ref="H15">INDEX('Consolidated Data'!J:J,MATCH($P15,'Consolidated Data'!$C:$C,0))</f>
        <v>Low to Mid - V2G/B capabilities not far off, islanding would add new pieces</v>
      </c>
      <c r="I15" s="126">
        <f t="shared" si="0"/>
        <v>1</v>
      </c>
      <c r="J15" s="126" t="s">
        <v>98</v>
      </c>
      <c r="K15" s="126">
        <v>1</v>
      </c>
      <c r="L15" s="126">
        <v>1</v>
      </c>
      <c r="M15" s="126">
        <v>1</v>
      </c>
      <c r="N15" s="126">
        <v>1</v>
      </c>
      <c r="O15" s="125" t="s">
        <v>99</v>
      </c>
      <c r="P15" s="127" t="s">
        <v>100</v>
      </c>
      <c r="Q15" s="125" t="str">
        <f>INDEX('Consolidated Data'!B:B,MATCH($P15,'Consolidated Data'!$C:$C,0))</f>
        <v>V2Bus for Resiliency</v>
      </c>
    </row>
    <row r="16" spans="1:17" ht="120">
      <c r="A16" s="124" t="str">
        <f t="shared" si="1"/>
        <v>Thermal Storage into Wholesale Markets</v>
      </c>
      <c r="B16" s="125" t="str">
        <f t="array" ref="B16">INDEX('Consolidated Data'!D:D,MATCH($P16,'Consolidated Data'!$C:$C,0))</f>
        <v>Demonstrate that aggregated thermal (pre-cooling) storage can respond to wholesale market signals to provide ramp and ancillary services in the same way as interconnected resources</v>
      </c>
      <c r="C16" s="125" t="str">
        <f t="array" ref="C16">INDEX('Consolidated Data'!E:E,MATCH($P16,'Consolidated Data'!$C:$C,0))</f>
        <v>Technology Demonstration and Deployment</v>
      </c>
      <c r="D16" s="125" t="str">
        <f t="array" ref="D16">INDEX('Consolidated Data'!F:F,MATCH($P16,'Consolidated Data'!$C:$C,0))</f>
        <v>DR Targets (CPUC)</v>
      </c>
      <c r="E16" s="125" t="str">
        <f t="array" ref="E16">INDEX('Consolidated Data'!G:G,MATCH($P16,'Consolidated Data'!$C:$C,0))</f>
        <v>Market Integration of DER | Submetering | Retail rate alignment (mitigation);
Reliable Controls and Communication;
Customer Engagement and Participation</v>
      </c>
      <c r="F16" s="125" t="str">
        <f t="array" ref="F16">INDEX('Consolidated Data'!H:H,MATCH($P16,'Consolidated Data'!$C:$C,0))</f>
        <v>A/S provided (frequency or energy;Communication capability enabled;Customers engaged | Range on technological capabilities</v>
      </c>
      <c r="G16" s="125" t="str">
        <f t="array" ref="G16">INDEX('Consolidated Data'!I:I,MATCH($P16,'Consolidated Data'!$C:$C,0))</f>
        <v>1b,1d,1i,1h,4a,4f</v>
      </c>
      <c r="H16" s="125" t="str">
        <f t="array" ref="H16">INDEX('Consolidated Data'!J:J,MATCH($P16,'Consolidated Data'!$C:$C,0))</f>
        <v>Medium - 12 months to aggregate, 6 months to enable systems, 12 months to test;
Needs: ISO Ops, Aggregator, Communications Provider</v>
      </c>
      <c r="I16" s="126">
        <f t="shared" si="0"/>
        <v>1</v>
      </c>
      <c r="J16" s="126" t="s">
        <v>101</v>
      </c>
      <c r="K16" s="126">
        <v>1</v>
      </c>
      <c r="L16" s="126">
        <v>1</v>
      </c>
      <c r="M16" s="126">
        <v>1</v>
      </c>
      <c r="N16" s="126">
        <v>1</v>
      </c>
      <c r="O16" s="135"/>
      <c r="P16" s="127" t="s">
        <v>102</v>
      </c>
      <c r="Q16" s="125" t="str">
        <f>INDEX('Consolidated Data'!B:B,MATCH($P16,'Consolidated Data'!$C:$C,0))</f>
        <v xml:space="preserve">Thermal Storage into Wholesale </v>
      </c>
    </row>
    <row r="17" spans="1:17" ht="150">
      <c r="A17" s="124" t="str">
        <f t="shared" si="1"/>
        <v>EV Load Management Evaluation</v>
      </c>
      <c r="B17" s="125" t="str">
        <f t="array" ref="B17">INDEX('Consolidated Data'!D:D,MATCH($P17,'Consolidated Data'!$C:$C,0))</f>
        <v>EV load management systems evaluation
- Survey existing systems (those already installed)
- Standardized data collection for new systems.
Several companies offer EV load management systems and different systems rely on different architectures for how load control is implemented and allocated between vehicles. Performance evaluation would be valuable.</v>
      </c>
      <c r="C17" s="125" t="str">
        <f t="array" ref="C17">INDEX('Consolidated Data'!E:E,MATCH($P17,'Consolidated Data'!$C:$C,0))</f>
        <v>Technology Demonstration and Deployment</v>
      </c>
      <c r="D17" s="125" t="str">
        <f t="array" ref="D17">INDEX('Consolidated Data'!F:F,MATCH($P17,'Consolidated Data'!$C:$C,0))</f>
        <v>EV Charging;IDSM;</v>
      </c>
      <c r="E17" s="125" t="str">
        <f t="array" ref="E17">INDEX('Consolidated Data'!G:G,MATCH($P17,'Consolidated Data'!$C:$C,0))</f>
        <v>Providing sufficient electrical capacity for EV charging - increasingly challenging as EV sales rates have hit 25% in some regions. Some jurisdictions are moving to providing an EV charging space for every new multifamily unit. Is the capacity there?</v>
      </c>
      <c r="F17" s="125" t="str">
        <f t="array" ref="F17">INDEX('Consolidated Data'!H:H,MATCH($P17,'Consolidated Data'!$C:$C,0))</f>
        <v>Estimation of impact</v>
      </c>
      <c r="G17" s="125" t="str">
        <f t="array" ref="G17">INDEX('Consolidated Data'!I:I,MATCH($P17,'Consolidated Data'!$C:$C,0))</f>
        <v>2d,2f,3a,4b,5a;
Many stakeholders would benefit from an evaluation of load management systems performance in the field, such as surveys of already installed systems (which can be done now) and for including standardized data collection in some grant funded future installations</v>
      </c>
      <c r="H17" s="125" t="str">
        <f t="array" ref="H17">INDEX('Consolidated Data'!J:J,MATCH($P17,'Consolidated Data'!$C:$C,0))</f>
        <v>Timeline - per above, can survey already installed EV load management systems now with a need for seed money to start.
Future - Standardized data collection of future installations - More expensive for longer term solution.</v>
      </c>
      <c r="I17" s="126">
        <f t="shared" si="0"/>
        <v>1</v>
      </c>
      <c r="J17" s="126" t="s">
        <v>98</v>
      </c>
      <c r="K17" s="126">
        <v>1</v>
      </c>
      <c r="L17" s="126">
        <v>1</v>
      </c>
      <c r="M17" s="126">
        <v>1</v>
      </c>
      <c r="N17" s="126">
        <v>1</v>
      </c>
      <c r="O17" s="125" t="s">
        <v>103</v>
      </c>
      <c r="P17" s="127" t="s">
        <v>104</v>
      </c>
      <c r="Q17" s="125" t="str">
        <f>INDEX('Consolidated Data'!B:B,MATCH($P17,'Consolidated Data'!$C:$C,0))</f>
        <v>EV Load Management Eval</v>
      </c>
    </row>
    <row r="18" spans="1:17" ht="150">
      <c r="A18" s="124" t="str">
        <f t="shared" si="1"/>
        <v>Procurement Assistance Platform</v>
      </c>
      <c r="B18" s="125" t="str">
        <f t="array" ref="B18">INDEX('Consolidated Data'!D:D,MATCH($P18,'Consolidated Data'!$C:$C,0))</f>
        <v>Build a DER technology procurement assistance platform. End users need apples-to-apples comparisons for their options or they may not opt for emerging DER technologies. Solicit customer inputs on reliability preferences, current load profile, space availabilty for DERs, etc.</v>
      </c>
      <c r="C18" s="125" t="str">
        <f t="array" ref="C18">INDEX('Consolidated Data'!E:E,MATCH($P18,'Consolidated Data'!$C:$C,0))</f>
        <v>Market Facilitation</v>
      </c>
      <c r="D18" s="125" t="str">
        <f t="array" ref="D18">INDEX('Consolidated Data'!F:F,MATCH($P18,'Consolidated Data'!$C:$C,0))</f>
        <v>DAC, low income outreach;
IDSM;
Link to EPIC procurement projects</v>
      </c>
      <c r="E18" s="125" t="str">
        <f t="array" ref="E18">INDEX('Consolidated Data'!G:G,MATCH($P18,'Consolidated Data'!$C:$C,0))</f>
        <v>Provide more data to risk averse buyers</v>
      </c>
      <c r="F18" s="125" t="str">
        <f t="array" ref="F18">INDEX('Consolidated Data'!H:H,MATCH($P18,'Consolidated Data'!$C:$C,0))</f>
        <v>Energy use and GHG emissions reduced. More DER purchases enabled.</v>
      </c>
      <c r="G18" s="125" t="str">
        <f t="array" ref="G18">INDEX('Consolidated Data'!I:I,MATCH($P18,'Consolidated Data'!$C:$C,0))</f>
        <v>1c;
3a. Breakdown silos and leverage other EPIC dollars</v>
      </c>
      <c r="H18" s="125" t="str">
        <f t="array" ref="H18">INDEX('Consolidated Data'!J:J,MATCH($P18,'Consolidated Data'!$C:$C,0))</f>
        <v>Should be relatively easy to funnel data about emerging technologies into procurement assistance platforms being built via other EPIC funded procurement projects. Augment and enhance other CEC projects.</v>
      </c>
      <c r="I18" s="126">
        <f t="shared" si="0"/>
        <v>1</v>
      </c>
      <c r="J18" s="126" t="s">
        <v>85</v>
      </c>
      <c r="K18" s="126">
        <v>1</v>
      </c>
      <c r="L18" s="126">
        <v>1</v>
      </c>
      <c r="M18" s="126">
        <v>1</v>
      </c>
      <c r="N18" s="126">
        <v>1</v>
      </c>
      <c r="O18" s="125" t="s">
        <v>105</v>
      </c>
      <c r="P18" s="127" t="s">
        <v>106</v>
      </c>
      <c r="Q18" s="125" t="str">
        <f>INDEX('Consolidated Data'!B:B,MATCH($P18,'Consolidated Data'!$C:$C,0))</f>
        <v>Procurement Assistance Platform</v>
      </c>
    </row>
    <row r="19" spans="1:17" ht="75">
      <c r="A19" s="124" t="str">
        <f t="shared" si="1"/>
        <v>Low Cost Telemetry</v>
      </c>
      <c r="B19" s="125" t="str">
        <f t="array" ref="B19">INDEX('Consolidated Data'!D:D,MATCH($P19,'Consolidated Data'!$C:$C,0))</f>
        <v>Aggregated DERs are subject to the same metering and telemetry requirements as generators when participating in wholesale markets. The costs of metering and telemetry can be prohibitive for smaller DERPs. To encourage more aggregated DERs to participate in wholesale markets, there is a need to develop lower cost telemetry options that meet the requirements. There is also an opportunity to develop telemetry alternatives (e.g. using statistical methods instead of additional telemetry equipment).</v>
      </c>
      <c r="C19" s="125" t="str">
        <f t="array" ref="C19">INDEX('Consolidated Data'!E:E,MATCH($P19,'Consolidated Data'!$C:$C,0))</f>
        <v>Applied Research and Development</v>
      </c>
      <c r="D19" s="125" t="str">
        <f t="array" ref="D19">INDEX('Consolidated Data'!F:F,MATCH($P19,'Consolidated Data'!$C:$C,0))</f>
        <v>SB 100</v>
      </c>
      <c r="E19" s="125" t="str">
        <f t="array" ref="E19">INDEX('Consolidated Data'!G:G,MATCH($P19,'Consolidated Data'!$C:$C,0))</f>
        <v>Cost: High cost of telemetry equipment</v>
      </c>
      <c r="F19" s="125" t="str">
        <f t="array" ref="F19">INDEX('Consolidated Data'!H:H,MATCH($P19,'Consolidated Data'!$C:$C,0))</f>
        <v>Cost: Cost of telemetry equipment;
Wholesale market participation by DERs;
Customer bill savings from participation in aggregated DER</v>
      </c>
      <c r="G19" s="125" t="str">
        <f t="array" ref="G19">INDEX('Consolidated Data'!I:I,MATCH($P19,'Consolidated Data'!$C:$C,0))</f>
        <v>1h, 4c, 2f, 3a, 3b</v>
      </c>
      <c r="H19" s="125" t="str">
        <f t="array" ref="H19">INDEX('Consolidated Data'!J:J,MATCH($P19,'Consolidated Data'!$C:$C,0))</f>
        <v>~1-2 years</v>
      </c>
      <c r="I19" s="126">
        <f t="shared" si="0"/>
        <v>1</v>
      </c>
      <c r="J19" s="126" t="s">
        <v>83</v>
      </c>
      <c r="K19" s="126">
        <v>1</v>
      </c>
      <c r="L19" s="126">
        <v>1</v>
      </c>
      <c r="M19" s="126">
        <v>1</v>
      </c>
      <c r="N19" s="126">
        <v>1</v>
      </c>
      <c r="O19" s="135"/>
      <c r="P19" s="127" t="s">
        <v>107</v>
      </c>
      <c r="Q19" s="125" t="str">
        <f>INDEX('Consolidated Data'!B:B,MATCH($P19,'Consolidated Data'!$C:$C,0))</f>
        <v>Low Cost Telemetry</v>
      </c>
    </row>
    <row r="20" spans="1:17" ht="45">
      <c r="A20" s="124" t="str">
        <f t="shared" si="1"/>
        <v>PV Hardware Resiliency (Weather)</v>
      </c>
      <c r="B20" s="125" t="str">
        <f t="array" ref="B20">INDEX('Consolidated Data'!D:D,MATCH($P20,'Consolidated Data'!$C:$C,0))</f>
        <v>Need to examine and address hardware resiliency of solar PV arrays that are regularly failing when exposed to high winds, snows and wind driven rains.</v>
      </c>
      <c r="C20" s="125" t="str">
        <f t="array" ref="C20">INDEX('Consolidated Data'!E:E,MATCH($P20,'Consolidated Data'!$C:$C,0))</f>
        <v>All</v>
      </c>
      <c r="D20" s="125" t="str">
        <f t="array" ref="D20">INDEX('Consolidated Data'!F:F,MATCH($P20,'Consolidated Data'!$C:$C,0))</f>
        <v>Increased DG adoption, Resiliency, GHG reduction.</v>
      </c>
      <c r="E20" s="125" t="str">
        <f t="array" ref="E20">INDEX('Consolidated Data'!G:G,MATCH($P20,'Consolidated Data'!$C:$C,0))</f>
        <v>Clear codes, standards, engineering practices, contruction methods and operations and maintenance.</v>
      </c>
      <c r="F20" s="125" t="str">
        <f t="array" ref="F20">INDEX('Consolidated Data'!H:H,MATCH($P20,'Consolidated Data'!$C:$C,0))</f>
        <v>DG availability, demand management, resiliency</v>
      </c>
      <c r="G20" s="125" t="str">
        <f t="array" ref="G20">INDEX('Consolidated Data'!I:I,MATCH($P20,'Consolidated Data'!$C:$C,0))</f>
        <v>1i,2a,2d,2e,2g,3a,4c,4g</v>
      </c>
      <c r="H20" s="125" t="str">
        <f t="array" ref="H20">INDEX('Consolidated Data'!J:J,MATCH($P20,'Consolidated Data'!$C:$C,0))</f>
        <v>Moderate</v>
      </c>
      <c r="I20" s="126">
        <f t="shared" si="0"/>
        <v>1</v>
      </c>
      <c r="J20" s="126" t="s">
        <v>91</v>
      </c>
      <c r="K20" s="126">
        <v>1</v>
      </c>
      <c r="L20" s="126">
        <v>1</v>
      </c>
      <c r="M20" s="126">
        <v>1</v>
      </c>
      <c r="N20" s="126">
        <v>1</v>
      </c>
      <c r="O20" s="135"/>
      <c r="P20" s="127" t="s">
        <v>108</v>
      </c>
      <c r="Q20" s="125" t="str">
        <f>INDEX('Consolidated Data'!B:B,MATCH($P20,'Consolidated Data'!$C:$C,0))</f>
        <v>PV Hardware Resiliency (Weather</v>
      </c>
    </row>
    <row r="21" spans="1:17" ht="45">
      <c r="A21" s="124" t="str">
        <f t="shared" si="1"/>
        <v>PV Hardware Resiliency (Fire)</v>
      </c>
      <c r="B21" s="125" t="str">
        <f t="array" ref="B21">INDEX('Consolidated Data'!D:D,MATCH($P21,'Consolidated Data'!$C:$C,0))</f>
        <v>Need to examine and address solar PV resiliency toward forest fires beyond Cal-Fire and UL-1703 recommendations.  Two facets to examine and address:  1. Solar PV as a potential ignition source (electrical faults) and resistence to encroaching fires and embers.</v>
      </c>
      <c r="C21" s="125" t="str">
        <f t="array" ref="C21">INDEX('Consolidated Data'!E:E,MATCH($P21,'Consolidated Data'!$C:$C,0))</f>
        <v>All</v>
      </c>
      <c r="D21" s="125" t="str">
        <f t="array" ref="D21">INDEX('Consolidated Data'!F:F,MATCH($P21,'Consolidated Data'!$C:$C,0))</f>
        <v>Increased DG adoption, Resiliency, GHG reduction.</v>
      </c>
      <c r="E21" s="125" t="str">
        <f t="array" ref="E21">INDEX('Consolidated Data'!G:G,MATCH($P21,'Consolidated Data'!$C:$C,0))</f>
        <v>Clear codes, standards, engineering practices, contruction methods and operations and maintenance.</v>
      </c>
      <c r="F21" s="125" t="str">
        <f t="array" ref="F21">INDEX('Consolidated Data'!H:H,MATCH($P21,'Consolidated Data'!$C:$C,0))</f>
        <v>DG availability, demand management, resiliency</v>
      </c>
      <c r="G21" s="125" t="str">
        <f t="array" ref="G21">INDEX('Consolidated Data'!I:I,MATCH($P21,'Consolidated Data'!$C:$C,0))</f>
        <v xml:space="preserve">1i,2a,2d,2e,2g,3a,4c,4g
</v>
      </c>
      <c r="H21" s="125" t="str">
        <f t="array" ref="H21">INDEX('Consolidated Data'!J:J,MATCH($P21,'Consolidated Data'!$C:$C,0))</f>
        <v>Moderate</v>
      </c>
      <c r="I21" s="126">
        <f t="shared" si="0"/>
        <v>1</v>
      </c>
      <c r="J21" s="126" t="s">
        <v>91</v>
      </c>
      <c r="K21" s="126">
        <v>1</v>
      </c>
      <c r="L21" s="126">
        <v>1</v>
      </c>
      <c r="M21" s="126">
        <v>1</v>
      </c>
      <c r="N21" s="126">
        <v>1</v>
      </c>
      <c r="O21" s="135"/>
      <c r="P21" s="127" t="s">
        <v>109</v>
      </c>
      <c r="Q21" s="125" t="str">
        <f>INDEX('Consolidated Data'!B:B,MATCH($P21,'Consolidated Data'!$C:$C,0))</f>
        <v>PV Hardware Resiliency (Fire)</v>
      </c>
    </row>
    <row r="22" spans="1:17" ht="30">
      <c r="A22" s="124" t="str">
        <f t="shared" si="1"/>
        <v>Dynamic PV Modeling</v>
      </c>
      <c r="B22" s="125" t="str">
        <f t="array" ref="B22">INDEX('Consolidated Data'!D:D,MATCH($P22,'Consolidated Data'!$C:$C,0))</f>
        <v>Need to develop representative reduced order software models of inverters for dynamic PV modeling and increased DER adoption scenarios rather than some currently used fixed assumptions.</v>
      </c>
      <c r="C22" s="125" t="str">
        <f t="array" ref="C22">INDEX('Consolidated Data'!E:E,MATCH($P22,'Consolidated Data'!$C:$C,0))</f>
        <v>All</v>
      </c>
      <c r="D22" s="125" t="str">
        <f t="array" ref="D22">INDEX('Consolidated Data'!F:F,MATCH($P22,'Consolidated Data'!$C:$C,0))</f>
        <v>Resiliency, Increased PV adoption and integration</v>
      </c>
      <c r="E22" s="125" t="str">
        <f t="array" ref="E22">INDEX('Consolidated Data'!G:G,MATCH($P22,'Consolidated Data'!$C:$C,0))</f>
        <v>Dynamic PV modeling for the utility grid</v>
      </c>
      <c r="F22" s="125" t="str">
        <f t="array" ref="F22">INDEX('Consolidated Data'!H:H,MATCH($P22,'Consolidated Data'!$C:$C,0))</f>
        <v>Distributed PV integration, resiliency. management of resources</v>
      </c>
      <c r="G22" s="125" t="str">
        <f t="array" ref="G22">INDEX('Consolidated Data'!I:I,MATCH($P22,'Consolidated Data'!$C:$C,0))</f>
        <v>1e, 2a, 2g. 3a. 4b, 4g</v>
      </c>
      <c r="H22" s="125" t="str">
        <f t="array" ref="H22">INDEX('Consolidated Data'!J:J,MATCH($P22,'Consolidated Data'!$C:$C,0))</f>
        <v>High</v>
      </c>
      <c r="I22" s="126">
        <f t="shared" si="0"/>
        <v>1</v>
      </c>
      <c r="J22" s="126" t="s">
        <v>110</v>
      </c>
      <c r="K22" s="126">
        <v>1</v>
      </c>
      <c r="L22" s="126">
        <v>1</v>
      </c>
      <c r="M22" s="126">
        <v>1</v>
      </c>
      <c r="N22" s="126">
        <v>1</v>
      </c>
      <c r="O22" s="135"/>
      <c r="P22" s="127" t="s">
        <v>111</v>
      </c>
      <c r="Q22" s="125" t="str">
        <f>INDEX('Consolidated Data'!B:B,MATCH($P22,'Consolidated Data'!$C:$C,0))</f>
        <v>Dynamic PV Modeling</v>
      </c>
    </row>
    <row r="23" spans="1:17" ht="45">
      <c r="A23" s="124" t="str">
        <f t="shared" si="1"/>
        <v>Storage Safety Standards</v>
      </c>
      <c r="B23" s="125" t="str">
        <f t="array" ref="B23">INDEX('Consolidated Data'!D:D,MATCH($P23,'Consolidated Data'!$C:$C,0))</f>
        <v>With wide adoption of DERS that include storage, new storage chemistries, common set of safety standards need to get developed and validated. New safety protocols such as UL 3001 need to be looked at. Technology developers typically do not have access to sophisticated in situ tools to discern what may be happening</v>
      </c>
      <c r="C23" s="125" t="str">
        <f t="array" ref="C23">INDEX('Consolidated Data'!E:E,MATCH($P23,'Consolidated Data'!$C:$C,0))</f>
        <v>Market Facilitation</v>
      </c>
      <c r="D23" s="125" t="str">
        <f t="array" ref="D23">INDEX('Consolidated Data'!F:F,MATCH($P23,'Consolidated Data'!$C:$C,0))</f>
        <v>Resiliency, Increased PV adoption and integration</v>
      </c>
      <c r="E23" s="125" t="str">
        <f t="array" ref="E23">INDEX('Consolidated Data'!G:G,MATCH($P23,'Consolidated Data'!$C:$C,0))</f>
        <v xml:space="preserve">Integration of new storage assets
</v>
      </c>
      <c r="F23" s="125" t="str">
        <f t="array" ref="F23">INDEX('Consolidated Data'!H:H,MATCH($P23,'Consolidated Data'!$C:$C,0))</f>
        <v xml:space="preserve">DER penetration, resiliency
</v>
      </c>
      <c r="G23" s="125" t="str">
        <f t="array" ref="G23">INDEX('Consolidated Data'!I:I,MATCH($P23,'Consolidated Data'!$C:$C,0))</f>
        <v>1b, 1c, 1i, 2a, 2f, 2g, 4c, 4d, 4f, 4g</v>
      </c>
      <c r="H23" s="125" t="str">
        <f t="array" ref="H23">INDEX('Consolidated Data'!J:J,MATCH($P23,'Consolidated Data'!$C:$C,0))</f>
        <v>High</v>
      </c>
      <c r="I23" s="126">
        <f t="shared" si="0"/>
        <v>1</v>
      </c>
      <c r="J23" s="126" t="s">
        <v>101</v>
      </c>
      <c r="K23" s="126">
        <v>1</v>
      </c>
      <c r="L23" s="126">
        <v>1</v>
      </c>
      <c r="M23" s="126">
        <v>1</v>
      </c>
      <c r="N23" s="126">
        <v>1</v>
      </c>
      <c r="O23" s="135"/>
      <c r="P23" s="127" t="s">
        <v>112</v>
      </c>
      <c r="Q23" s="125" t="str">
        <f>INDEX('Consolidated Data'!B:B,MATCH($P23,'Consolidated Data'!$C:$C,0))</f>
        <v>Storage Safety Standards</v>
      </c>
    </row>
    <row r="24" spans="1:17" ht="30">
      <c r="A24" s="124" t="str">
        <f t="shared" si="1"/>
        <v>Sensors for Circuit Deenergization</v>
      </c>
      <c r="B24" s="125" t="str">
        <f t="array" ref="B24">INDEX('Consolidated Data'!D:D,MATCH($P24,'Consolidated Data'!$C:$C,0))</f>
        <v>Develop high fidelity, low cost sensors and controls for selective de-energization of circuits based on electrical conditions.</v>
      </c>
      <c r="C24" s="125" t="str">
        <f t="array" ref="C24">INDEX('Consolidated Data'!E:E,MATCH($P24,'Consolidated Data'!$C:$C,0))</f>
        <v>Applied Research and Development</v>
      </c>
      <c r="D24" s="125" t="str">
        <f t="array" ref="D24">INDEX('Consolidated Data'!F:F,MATCH($P24,'Consolidated Data'!$C:$C,0))</f>
        <v>Increased DG, Resiliency, Cost Savings, Outage Management</v>
      </c>
      <c r="E24" s="125" t="str">
        <f t="array" ref="E24">INDEX('Consolidated Data'!G:G,MATCH($P24,'Consolidated Data'!$C:$C,0))</f>
        <v>Localized deenergization of circuits</v>
      </c>
      <c r="F24" s="125" t="str">
        <f t="array" ref="F24">INDEX('Consolidated Data'!H:H,MATCH($P24,'Consolidated Data'!$C:$C,0))</f>
        <v>Resiliency</v>
      </c>
      <c r="G24" s="125" t="str">
        <f t="array" ref="G24">INDEX('Consolidated Data'!I:I,MATCH($P24,'Consolidated Data'!$C:$C,0))</f>
        <v>2a, 2b, 2c, 2d, 2e, 2f, 2g, 4a, 4c, 4d, 4f, 4g</v>
      </c>
      <c r="H24" s="125" t="str">
        <f t="array" ref="H24">INDEX('Consolidated Data'!J:J,MATCH($P24,'Consolidated Data'!$C:$C,0))</f>
        <v>High</v>
      </c>
      <c r="I24" s="126">
        <f t="shared" si="0"/>
        <v>1</v>
      </c>
      <c r="J24" s="126" t="s">
        <v>113</v>
      </c>
      <c r="K24" s="126">
        <v>1</v>
      </c>
      <c r="L24" s="126">
        <v>1</v>
      </c>
      <c r="M24" s="126">
        <v>1</v>
      </c>
      <c r="N24" s="126">
        <v>1</v>
      </c>
      <c r="O24" s="135"/>
      <c r="P24" s="127" t="s">
        <v>114</v>
      </c>
      <c r="Q24" s="125" t="str">
        <f>INDEX('Consolidated Data'!B:B,MATCH($P24,'Consolidated Data'!$C:$C,0))</f>
        <v>Sensors for Circuit Deenergizat</v>
      </c>
    </row>
    <row r="25" spans="1:17" ht="45">
      <c r="A25" s="124" t="str">
        <f t="shared" si="1"/>
        <v>Local DER Transaction Platform</v>
      </c>
      <c r="B25" s="125" t="str">
        <f t="array" ref="B25">INDEX('Consolidated Data'!D:D,MATCH($P25,'Consolidated Data'!$C:$C,0))</f>
        <v xml:space="preserve">High fidelity matching platform for distributed energy transactions (local). Allow local energy sources and sinks to schedule and conduct transactions to meet local needs.
</v>
      </c>
      <c r="C25" s="125" t="str">
        <f t="array" ref="C25">INDEX('Consolidated Data'!E:E,MATCH($P25,'Consolidated Data'!$C:$C,0))</f>
        <v>Market Facilitation</v>
      </c>
      <c r="D25" s="125" t="str">
        <f t="array" ref="D25">INDEX('Consolidated Data'!F:F,MATCH($P25,'Consolidated Data'!$C:$C,0))</f>
        <v>Increased DG, Resiliency, Savings, Capital efficiency</v>
      </c>
      <c r="E25" s="125" t="str">
        <f t="array" ref="E25">INDEX('Consolidated Data'!G:G,MATCH($P25,'Consolidated Data'!$C:$C,0))</f>
        <v>Increase utilization of deployed DER assets and new assets</v>
      </c>
      <c r="F25" s="125" t="str">
        <f t="array" ref="F25">INDEX('Consolidated Data'!H:H,MATCH($P25,'Consolidated Data'!$C:$C,0))</f>
        <v>DER penetration, adoption, resiliency</v>
      </c>
      <c r="G25" s="125" t="str">
        <f t="array" ref="G25">INDEX('Consolidated Data'!I:I,MATCH($P25,'Consolidated Data'!$C:$C,0))</f>
        <v>1a, 1b, 1c, 1d, 1h, 1i, 2e, 2f, 2g, 3a, 4b</v>
      </c>
      <c r="H25" s="125" t="str">
        <f t="array" ref="H25">INDEX('Consolidated Data'!J:J,MATCH($P25,'Consolidated Data'!$C:$C,0))</f>
        <v>Moderate</v>
      </c>
      <c r="I25" s="126">
        <f t="shared" si="0"/>
        <v>1</v>
      </c>
      <c r="J25" s="126" t="s">
        <v>113</v>
      </c>
      <c r="K25" s="126">
        <v>1</v>
      </c>
      <c r="L25" s="126">
        <v>1</v>
      </c>
      <c r="M25" s="126">
        <v>1</v>
      </c>
      <c r="N25" s="126">
        <v>1</v>
      </c>
      <c r="O25" s="135"/>
      <c r="P25" s="127" t="s">
        <v>115</v>
      </c>
      <c r="Q25" s="125" t="str">
        <f>INDEX('Consolidated Data'!B:B,MATCH($P25,'Consolidated Data'!$C:$C,0))</f>
        <v>Local DER Transaction Platform</v>
      </c>
    </row>
    <row r="26" spans="1:17" ht="60">
      <c r="A26" s="124" t="str">
        <f t="shared" si="1"/>
        <v>Realtime Estimation of PV Power</v>
      </c>
      <c r="B26" s="125" t="str">
        <f t="array" ref="B26">INDEX('Consolidated Data'!D:D,MATCH($P26,'Consolidated Data'!$C:$C,0))</f>
        <v xml:space="preserve">Realtime estimation of total PV power on a circuit. Allows distribution operators to make informed decisions on switching operations.
</v>
      </c>
      <c r="C26" s="125" t="str">
        <f t="array" ref="C26">INDEX('Consolidated Data'!E:E,MATCH($P26,'Consolidated Data'!$C:$C,0))</f>
        <v>Applied Research and Development</v>
      </c>
      <c r="D26" s="125" t="str">
        <f t="array" ref="D26">INDEX('Consolidated Data'!F:F,MATCH($P26,'Consolidated Data'!$C:$C,0))</f>
        <v>Increased DG, Resiliency, Distribution management</v>
      </c>
      <c r="E26" s="125" t="str">
        <f t="array" ref="E26">INDEX('Consolidated Data'!G:G,MATCH($P26,'Consolidated Data'!$C:$C,0))</f>
        <v>Increased integration of unmonitored behind the meter PV systems reduces situational awareness for utilitiy networks</v>
      </c>
      <c r="F26" s="125" t="str">
        <f t="array" ref="F26">INDEX('Consolidated Data'!H:H,MATCH($P26,'Consolidated Data'!$C:$C,0))</f>
        <v>Increased DER penetration, SB 100</v>
      </c>
      <c r="G26" s="125" t="str">
        <f t="array" ref="G26">INDEX('Consolidated Data'!I:I,MATCH($P26,'Consolidated Data'!$C:$C,0))</f>
        <v>1a, 1b, 1c, 1d, 1e, 1f, 2a, 2b, 2d, 2f, 4b, 4f</v>
      </c>
      <c r="H26" s="125" t="str">
        <f t="array" ref="H26">INDEX('Consolidated Data'!J:J,MATCH($P26,'Consolidated Data'!$C:$C,0))</f>
        <v>Moderate</v>
      </c>
      <c r="I26" s="126">
        <f t="shared" si="0"/>
        <v>1</v>
      </c>
      <c r="J26" s="126" t="s">
        <v>113</v>
      </c>
      <c r="K26" s="126">
        <v>1</v>
      </c>
      <c r="L26" s="126">
        <v>1</v>
      </c>
      <c r="M26" s="126">
        <v>1</v>
      </c>
      <c r="N26" s="126">
        <v>1</v>
      </c>
      <c r="O26" s="135"/>
      <c r="P26" s="127" t="s">
        <v>116</v>
      </c>
      <c r="Q26" s="125" t="str">
        <f>INDEX('Consolidated Data'!B:B,MATCH($P26,'Consolidated Data'!$C:$C,0))</f>
        <v>Realtime Estimation of PV Power</v>
      </c>
    </row>
    <row r="27" spans="1:17" ht="45">
      <c r="A27" s="124" t="str">
        <f t="shared" si="1"/>
        <v>Model EV Charging and Price Responsiveness</v>
      </c>
      <c r="B27" s="125" t="str">
        <f t="array" ref="B27">INDEX('Consolidated Data'!D:D,MATCH($P27,'Consolidated Data'!$C:$C,0))</f>
        <v>Model EV charging behavior under different scenarios and assess impacts on distribution grid stability. Investigate the ability of direct managed charging or different price signals to shape EV load to resolve potential distribution grid constraints.</v>
      </c>
      <c r="C27" s="125" t="str">
        <f t="array" ref="C27">INDEX('Consolidated Data'!E:E,MATCH($P27,'Consolidated Data'!$C:$C,0))</f>
        <v>All</v>
      </c>
      <c r="D27" s="125" t="str">
        <f t="array" ref="D27">INDEX('Consolidated Data'!F:F,MATCH($P27,'Consolidated Data'!$C:$C,0))</f>
        <v>Increased DG, Resiliency, distribution management, energy security</v>
      </c>
      <c r="E27" s="125" t="str">
        <f t="array" ref="E27">INDEX('Consolidated Data'!G:G,MATCH($P27,'Consolidated Data'!$C:$C,0))</f>
        <v>ensuring electrification of EVs properly interacts with large populations of smart inverters</v>
      </c>
      <c r="F27" s="125" t="str">
        <f t="array" ref="F27">INDEX('Consolidated Data'!H:H,MATCH($P27,'Consolidated Data'!$C:$C,0))</f>
        <v>Increased DER penetration, SB 100</v>
      </c>
      <c r="G27" s="125" t="str">
        <f t="array" ref="G27">INDEX('Consolidated Data'!I:I,MATCH($P27,'Consolidated Data'!$C:$C,0))</f>
        <v>1b, 1i, 2a, 2b, 2d, 2e, 2f, 2g, 4a, 4c, 4d, 4e, 4g</v>
      </c>
      <c r="H27" s="125" t="str">
        <f t="array" ref="H27">INDEX('Consolidated Data'!J:J,MATCH($P27,'Consolidated Data'!$C:$C,0))</f>
        <v>Moderate</v>
      </c>
      <c r="I27" s="126">
        <f t="shared" si="0"/>
        <v>1</v>
      </c>
      <c r="J27" s="126" t="s">
        <v>98</v>
      </c>
      <c r="K27" s="126">
        <v>1</v>
      </c>
      <c r="L27" s="126">
        <v>1</v>
      </c>
      <c r="M27" s="126">
        <v>1</v>
      </c>
      <c r="N27" s="126">
        <v>1</v>
      </c>
      <c r="O27" s="135"/>
      <c r="P27" s="127" t="s">
        <v>117</v>
      </c>
      <c r="Q27" s="125" t="str">
        <f>INDEX('Consolidated Data'!B:B,MATCH($P27,'Consolidated Data'!$C:$C,0))</f>
        <v>Model EV Charging and Price Res</v>
      </c>
    </row>
    <row r="28" spans="1:17" ht="60">
      <c r="A28" s="124" t="str">
        <f t="shared" si="1"/>
        <v>Improving B2G Coordination</v>
      </c>
      <c r="B28" s="125" t="str">
        <f t="array" ref="B28">INDEX('Consolidated Data'!D:D,MATCH($P28,'Consolidated Data'!$C:$C,0))</f>
        <v xml:space="preserve">Simplifying and improving DER coordination protocols between the grid and buildings, and within buildings
</v>
      </c>
      <c r="C28" s="125" t="str">
        <f t="array" ref="C28">INDEX('Consolidated Data'!E:E,MATCH($P28,'Consolidated Data'!$C:$C,0))</f>
        <v>All</v>
      </c>
      <c r="D28" s="125" t="str">
        <f t="array" ref="D28">INDEX('Consolidated Data'!F:F,MATCH($P28,'Consolidated Data'!$C:$C,0))</f>
        <v>Increased DG adoption, Resiliency, GHG reduction.</v>
      </c>
      <c r="E28" s="125" t="str">
        <f t="array" ref="E28">INDEX('Consolidated Data'!G:G,MATCH($P28,'Consolidated Data'!$C:$C,0))</f>
        <v>Interoperability, costs and other problems with complex communication and business arrangements, microgrid integration</v>
      </c>
      <c r="F28" s="125" t="str">
        <f t="array" ref="F28">INDEX('Consolidated Data'!H:H,MATCH($P28,'Consolidated Data'!$C:$C,0))</f>
        <v>Increased DER penetration, SB 100</v>
      </c>
      <c r="G28" s="125" t="str">
        <f t="array" ref="G28">INDEX('Consolidated Data'!I:I,MATCH($P28,'Consolidated Data'!$C:$C,0))</f>
        <v>1c, 1d, 1e, 1f, 1g, 1h, 1i, 2f, 2g, 3a, 4c, 4g, 5a</v>
      </c>
      <c r="H28" s="125" t="str">
        <f t="array" ref="H28">INDEX('Consolidated Data'!J:J,MATCH($P28,'Consolidated Data'!$C:$C,0))</f>
        <v>Moderate</v>
      </c>
      <c r="I28" s="126">
        <f t="shared" si="0"/>
        <v>1</v>
      </c>
      <c r="J28" s="126" t="s">
        <v>81</v>
      </c>
      <c r="K28" s="126">
        <v>1</v>
      </c>
      <c r="L28" s="126">
        <v>1</v>
      </c>
      <c r="M28" s="126">
        <v>1</v>
      </c>
      <c r="N28" s="126">
        <v>1</v>
      </c>
      <c r="O28" s="135"/>
      <c r="P28" s="127" t="s">
        <v>118</v>
      </c>
      <c r="Q28" s="125" t="str">
        <f>INDEX('Consolidated Data'!B:B,MATCH($P28,'Consolidated Data'!$C:$C,0))</f>
        <v>Improving B2G Coordination</v>
      </c>
    </row>
    <row r="29" spans="1:17" ht="45">
      <c r="A29" s="124" t="str">
        <f t="shared" si="1"/>
        <v>Residential DC Microgrid</v>
      </c>
      <c r="B29" s="125" t="str">
        <f t="array" ref="B29">INDEX('Consolidated Data'!D:D,MATCH($P29,'Consolidated Data'!$C:$C,0))</f>
        <v xml:space="preserve">Small DC microgrid (including PV) for critical residential loads. Allows for more efficient use of solar generation.
</v>
      </c>
      <c r="C29" s="125" t="str">
        <f t="array" ref="C29">INDEX('Consolidated Data'!E:E,MATCH($P29,'Consolidated Data'!$C:$C,0))</f>
        <v>All</v>
      </c>
      <c r="D29" s="125" t="str">
        <f t="array" ref="D29">INDEX('Consolidated Data'!F:F,MATCH($P29,'Consolidated Data'!$C:$C,0))</f>
        <v>Increased DG adoption, Resiliency, GHG reduction.</v>
      </c>
      <c r="E29" s="125" t="str">
        <f t="array" ref="E29">INDEX('Consolidated Data'!G:G,MATCH($P29,'Consolidated Data'!$C:$C,0))</f>
        <v>Local reliability/resiliency, DER integration cost, storage integration cost, energy efficiency</v>
      </c>
      <c r="F29" s="125" t="str">
        <f t="array" ref="F29">INDEX('Consolidated Data'!H:H,MATCH($P29,'Consolidated Data'!$C:$C,0))</f>
        <v>GHG reduction, cost reduction</v>
      </c>
      <c r="G29" s="125" t="str">
        <f t="array" ref="G29">INDEX('Consolidated Data'!I:I,MATCH($P29,'Consolidated Data'!$C:$C,0))</f>
        <v>1c, 1e, 1f, 1g, 1h, 2a, 2b, 2c, 2f, 2g, 3a, 4c, 4e, 4g</v>
      </c>
      <c r="H29" s="125" t="str">
        <f t="array" ref="H29">INDEX('Consolidated Data'!J:J,MATCH($P29,'Consolidated Data'!$C:$C,0))</f>
        <v>Moderate</v>
      </c>
      <c r="I29" s="126">
        <f t="shared" si="0"/>
        <v>1</v>
      </c>
      <c r="J29" s="126" t="s">
        <v>91</v>
      </c>
      <c r="K29" s="126">
        <v>1</v>
      </c>
      <c r="L29" s="126">
        <v>1</v>
      </c>
      <c r="M29" s="126">
        <v>1</v>
      </c>
      <c r="N29" s="126">
        <v>1</v>
      </c>
      <c r="O29" s="135"/>
      <c r="P29" s="127" t="s">
        <v>119</v>
      </c>
      <c r="Q29" s="125" t="str">
        <f>INDEX('Consolidated Data'!B:B,MATCH($P29,'Consolidated Data'!$C:$C,0))</f>
        <v>Residential DC Microgrid</v>
      </c>
    </row>
    <row r="30" spans="1:17" ht="45">
      <c r="A30" s="124" t="str">
        <f t="shared" si="1"/>
        <v>Plug-and-Play Power Distribution</v>
      </c>
      <c r="B30" s="125" t="str">
        <f t="array" ref="B30">INDEX('Consolidated Data'!D:D,MATCH($P30,'Consolidated Data'!$C:$C,0))</f>
        <v xml:space="preserve">Plug-and-play power distribution (PV, storage, and loads). Provide market facilitation to demonstrate what components are required for different use cases like residential or medical baseline power reliability.
</v>
      </c>
      <c r="C30" s="125" t="str">
        <f t="array" ref="C30">INDEX('Consolidated Data'!E:E,MATCH($P30,'Consolidated Data'!$C:$C,0))</f>
        <v>All</v>
      </c>
      <c r="D30" s="125" t="str">
        <f t="array" ref="D30">INDEX('Consolidated Data'!F:F,MATCH($P30,'Consolidated Data'!$C:$C,0))</f>
        <v>Increased DG adoption, Resiliency, GHG reduction.</v>
      </c>
      <c r="E30" s="125" t="str">
        <f t="array" ref="E30">INDEX('Consolidated Data'!G:G,MATCH($P30,'Consolidated Data'!$C:$C,0))</f>
        <v>Local reliability/resiliency, DER integration cost, storage integration cost, energy efficiency</v>
      </c>
      <c r="F30" s="125" t="str">
        <f t="array" ref="F30">INDEX('Consolidated Data'!H:H,MATCH($P30,'Consolidated Data'!$C:$C,0))</f>
        <v>Increased DER penetration, SB 100</v>
      </c>
      <c r="G30" s="125" t="str">
        <f t="array" ref="G30">INDEX('Consolidated Data'!I:I,MATCH($P30,'Consolidated Data'!$C:$C,0))</f>
        <v>1c, 1f, 1g, 1h, 2a, 2b, 2c, 2e, 2f, 2g, 4c, 4d, 4f</v>
      </c>
      <c r="H30" s="125" t="str">
        <f t="array" ref="H30">INDEX('Consolidated Data'!J:J,MATCH($P30,'Consolidated Data'!$C:$C,0))</f>
        <v>High</v>
      </c>
      <c r="I30" s="126">
        <f t="shared" si="0"/>
        <v>1</v>
      </c>
      <c r="J30" s="126" t="s">
        <v>91</v>
      </c>
      <c r="K30" s="126">
        <v>1</v>
      </c>
      <c r="L30" s="126">
        <v>1</v>
      </c>
      <c r="M30" s="126">
        <v>1</v>
      </c>
      <c r="N30" s="126">
        <v>1</v>
      </c>
      <c r="O30" s="125" t="s">
        <v>120</v>
      </c>
      <c r="P30" s="127" t="s">
        <v>121</v>
      </c>
      <c r="Q30" s="125" t="str">
        <f>INDEX('Consolidated Data'!B:B,MATCH($P30,'Consolidated Data'!$C:$C,0))</f>
        <v>Plug-and-play Power Distributio</v>
      </c>
    </row>
    <row r="31" spans="1:17" ht="195">
      <c r="A31" s="124" t="str">
        <f t="shared" si="1"/>
        <v>DER Impact Modeling Tools</v>
      </c>
      <c r="B31" s="125" t="str">
        <f t="array" ref="B31">INDEX('Consolidated Data'!D:D,MATCH($P31,'Consolidated Data'!$C:$C,0))</f>
        <v xml:space="preserve">The portfolio of tariffs offered by utilities in California is a main driver for adoption of DERs by private consumers, who are seeing these tariffs as opportunities to decrease their energy bill through behind the meter investments in DER technologies. However, an uncontrolled mass adoption of DERs can lead to significant grid hosting capacity costs, which may trigger the so called “utility death spiral”, where a sequence of consumers’ decisions to adopt more DERs (and eventually go off-grid) and utility hosting capacity costs can collapse the utility business. Thus, this project will develop new methods/tools capable of providing quantitative information to utilities and regulators to help them manage and avoid this problem and use the rate design process to influence adoption of DERs, incentivizing locational and technological adoption patterns that benefit the system.
</v>
      </c>
      <c r="C31" s="125" t="str">
        <f t="array" ref="C31">INDEX('Consolidated Data'!E:E,MATCH($P31,'Consolidated Data'!$C:$C,0))</f>
        <v>All</v>
      </c>
      <c r="D31" s="125" t="str">
        <f t="array" ref="D31">INDEX('Consolidated Data'!F:F,MATCH($P31,'Consolidated Data'!$C:$C,0))</f>
        <v>SB 1339 – Standardization of Microgrid Tariffs;  
AB 2868 – 500 MW of Behind-the-meter Storage; SB 338 - Meet peak loads w/ DER’s;R. 18-12-006 – Rates and Infrastructure for Vehicle Electrification;
SB 100 – 100 percent RPS</v>
      </c>
      <c r="E31" s="125" t="str">
        <f t="array" ref="E31">INDEX('Consolidated Data'!G:G,MATCH($P31,'Consolidated Data'!$C:$C,0))</f>
        <v>Valuation – Increases the locational value of DER adoption through the rate; 
Valuation – The locational impact of DER adoption on the distribution gridCost – decrease overall ratepayers/utility costs by a more adequate rate design process
Coordination – use rate design as a mean to coordinate private adoption of DERs;</v>
      </c>
      <c r="F31" s="125" t="str">
        <f t="array" ref="F31">INDEX('Consolidated Data'!H:H,MATCH($P31,'Consolidated Data'!$C:$C,0))</f>
        <v>Sustainability: increasing the penetration of renewable base DERs; 
Sustainability: of the utility business in scenarios of high penetration of DERs; 
Reliability/Resiliency : how rate design can influence DER adoption to increase resilience/reliability of the distribution system</v>
      </c>
      <c r="G31" s="125" t="str">
        <f t="array" ref="G31">INDEX('Consolidated Data'!I:I,MATCH($P31,'Consolidated Data'!$C:$C,0))</f>
        <v>1c, 1f, 1g, 1h, 2a, 2b, 2c, 2e, 2f, 2g, 4c, 4d, 4f</v>
      </c>
      <c r="H31" s="125" t="str">
        <f t="array" ref="H31">INDEX('Consolidated Data'!J:J,MATCH($P31,'Consolidated Data'!$C:$C,0))</f>
        <v>Moderate</v>
      </c>
      <c r="I31" s="126">
        <f t="shared" si="0"/>
        <v>1</v>
      </c>
      <c r="J31" s="126" t="s">
        <v>85</v>
      </c>
      <c r="K31" s="126">
        <v>1</v>
      </c>
      <c r="L31" s="126">
        <v>1</v>
      </c>
      <c r="M31" s="126">
        <v>1</v>
      </c>
      <c r="N31" s="126">
        <v>1</v>
      </c>
      <c r="O31" s="125" t="s">
        <v>122</v>
      </c>
      <c r="P31" s="127" t="s">
        <v>123</v>
      </c>
      <c r="Q31" s="125" t="str">
        <f>INDEX('Consolidated Data'!B:B,MATCH($P31,'Consolidated Data'!$C:$C,0))</f>
        <v>DER Impact Modeling Tools</v>
      </c>
    </row>
    <row r="32" spans="1:17" ht="105">
      <c r="A32" s="124" t="str">
        <f t="shared" si="1"/>
        <v>Risk Mitigation for High Impact Low Probability Events</v>
      </c>
      <c r="B32" s="125" t="str">
        <f t="array" ref="B32">INDEX('Consolidated Data'!D:D,MATCH($P32,'Consolidated Data'!$C:$C,0))</f>
        <v xml:space="preserve">High-impact, low-probability (HILP) events are a real threat to the security of the distribution grid and they should be included in the utility infrastructural planning, especially when considering 100% renewable penetration. Metrics to deal with risk-based decisions (such as CVar) need to be included in the utility DER planning tools in order to improve long-term resilience and reliability of distribution grids. This requires methods capable of providing adequate information regarding risk mitigation during HILP events and increase the overall awareness and transparency of utility decisions regarding resilience/reliability plans.
</v>
      </c>
      <c r="C32" s="125" t="str">
        <f t="array" ref="C32">INDEX('Consolidated Data'!E:E,MATCH($P32,'Consolidated Data'!$C:$C,0))</f>
        <v>All</v>
      </c>
      <c r="D32" s="125" t="str">
        <f t="array" ref="D32">INDEX('Consolidated Data'!F:F,MATCH($P32,'Consolidated Data'!$C:$C,0))</f>
        <v>SB 100 – 100 percent RPS; SB 338 - Meet peak loads w/ DER’s</v>
      </c>
      <c r="E32" s="125" t="str">
        <f t="array" ref="E32">INDEX('Consolidated Data'!G:G,MATCH($P32,'Consolidated Data'!$C:$C,0))</f>
        <v>Uncertainty – Increases the locational value of DER adoption
Cost – Better decisions regarding cost of utility assets allocated for resilience/reliability purposes;</v>
      </c>
      <c r="F32" s="125" t="str">
        <f t="array" ref="F32">INDEX('Consolidated Data'!H:H,MATCH($P32,'Consolidated Data'!$C:$C,0))</f>
        <v>Reliability/Resiliency – improve long-term resilience/reliability of the distribution grids.</v>
      </c>
      <c r="G32" s="125" t="str">
        <f t="array" ref="G32">INDEX('Consolidated Data'!I:I,MATCH($P32,'Consolidated Data'!$C:$C,0))</f>
        <v>1c, 1f, 1g, 1h, 2a, 2b, 2c, 2e, 2f, 2g, 4c, 4d, 4f</v>
      </c>
      <c r="H32" s="125" t="str">
        <f t="array" ref="H32">INDEX('Consolidated Data'!J:J,MATCH($P32,'Consolidated Data'!$C:$C,0))</f>
        <v>Moderate</v>
      </c>
      <c r="I32" s="126">
        <f t="shared" si="0"/>
        <v>1</v>
      </c>
      <c r="J32" s="126" t="s">
        <v>91</v>
      </c>
      <c r="K32" s="126">
        <v>1</v>
      </c>
      <c r="L32" s="126">
        <v>1</v>
      </c>
      <c r="M32" s="126">
        <v>1</v>
      </c>
      <c r="N32" s="126">
        <v>1</v>
      </c>
      <c r="O32" s="135"/>
      <c r="P32" s="127" t="s">
        <v>124</v>
      </c>
      <c r="Q32" s="125" t="str">
        <f>INDEX('Consolidated Data'!B:B,MATCH($P32,'Consolidated Data'!$C:$C,0))</f>
        <v>Risk Mitigation for HILP Events</v>
      </c>
    </row>
    <row r="33" spans="1:17" ht="180">
      <c r="A33" s="124" t="str">
        <f t="shared" si="1"/>
        <v>Enhancing Commercial Buildings Monitoring and Control</v>
      </c>
      <c r="B33" s="125" t="str">
        <f t="array" ref="B33">INDEX('Consolidated Data'!D:D,MATCH($P33,'Consolidated Data'!$C:$C,0))</f>
        <v xml:space="preserve">Commercial: Loads in commercial buildings are significantly more controllable and tunable than in years past because of a number of enabling technologies (e.g. dimming systems for lighting, variable speed drives for HVAC, wireless communication networks, etc). At the same time, only modest advances have been made determining HOW and WHEN to control/tune building systems. We believe there are great opportunities associated with developing building systems that gather a greater granularity of data on the built environment (e.g. 10 temperature sensors in a room rather than one at the thermostat) as well as a greater granularity of the needs/desires of humans that occupy them (e.g. what temperatures the specific users currently occupying the space desire rather than a generalized ASHRAE standard might specify). The opportunities include both energy efficiency (e.g turning off building systems in unoccupied spaces) as well as in areas related to DERs (e.g. developing grid-optimal algorithms that consider grid status, user needs, and/or building environmental sensors).
</v>
      </c>
      <c r="C33" s="125" t="str">
        <f t="array" ref="C33">INDEX('Consolidated Data'!E:E,MATCH($P33,'Consolidated Data'!$C:$C,0))</f>
        <v>All</v>
      </c>
      <c r="D33" s="125" t="str">
        <f t="array" ref="D33">INDEX('Consolidated Data'!F:F,MATCH($P33,'Consolidated Data'!$C:$C,0))</f>
        <v>California SB 350 – Double the rate of efficiency, 
California SB 338 - Meet peak loads w/ DER’s</v>
      </c>
      <c r="E33" s="125" t="str">
        <f t="array" ref="E33">INDEX('Consolidated Data'!G:G,MATCH($P33,'Consolidated Data'!$C:$C,0))</f>
        <v>Coordination – fully integrated w/ DER assets;
Uncertainty – interfacing w/ legacy systems, 
Uncertainty – insitu verification of interoperability</v>
      </c>
      <c r="F33" s="125" t="str">
        <f t="array" ref="F33">INDEX('Consolidated Data'!H:H,MATCH($P33,'Consolidated Data'!$C:$C,0))</f>
        <v>Resiliency-grid impacts from integrated/aggregated dispatchable assets,;
Flexibility – load arbitrage (shifted/balanced/consumed) to improve system efficacy,;
Sustainability – Maintain performance over time w/ changing load assets.</v>
      </c>
      <c r="G33" s="125" t="str">
        <f t="array" ref="G33">INDEX('Consolidated Data'!I:I,MATCH($P33,'Consolidated Data'!$C:$C,0))</f>
        <v>1c,1d,1e,1f,1g,1h,2a,2b,2e,2f,3a,4c</v>
      </c>
      <c r="H33" s="125" t="str">
        <f t="array" ref="H33">INDEX('Consolidated Data'!J:J,MATCH($P33,'Consolidated Data'!$C:$C,0))</f>
        <v>Moderate</v>
      </c>
      <c r="I33" s="126">
        <f t="shared" si="0"/>
        <v>1</v>
      </c>
      <c r="J33" s="126" t="s">
        <v>81</v>
      </c>
      <c r="K33" s="126">
        <v>1</v>
      </c>
      <c r="L33" s="126">
        <v>1</v>
      </c>
      <c r="M33" s="126">
        <v>1</v>
      </c>
      <c r="N33" s="126">
        <v>1</v>
      </c>
      <c r="O33" s="135"/>
      <c r="P33" s="127" t="s">
        <v>125</v>
      </c>
      <c r="Q33" s="125" t="str">
        <f>INDEX('Consolidated Data'!B:B,MATCH($P33,'Consolidated Data'!$C:$C,0))</f>
        <v>Enhancing Com Building Monitori</v>
      </c>
    </row>
    <row r="34" spans="1:17" ht="135">
      <c r="A34" s="124" t="str">
        <f t="shared" ref="A34:A54" si="2">HYPERLINK("#'"&amp;Q34&amp;"'!A3",P34)</f>
        <v>Explore Residential Grid-Responsive Systems</v>
      </c>
      <c r="B34" s="125" t="str">
        <f t="array" ref="B34">INDEX('Consolidated Data'!D:D,MATCH($P34,'Consolidated Data'!$C:$C,0))</f>
        <v xml:space="preserve">Residential: Residential loads have traditionally been too small and/or too widely distributed to make them attractive to grid-responsive programs such as DR load shedding. But now the rapidly expanding use of residential home automation systems - most notably systems in the Amazon Alexa ecosystem - might present new opportunities to connect, aggregate, and control residential loads at scales that are consequential for the grid. We recommend exploring the opportunites presented by residential grid-responsive systems that are based on controlling loads connected to home automation networks.
</v>
      </c>
      <c r="C34" s="125" t="str">
        <f t="array" ref="C34">INDEX('Consolidated Data'!E:E,MATCH($P34,'Consolidated Data'!$C:$C,0))</f>
        <v>All</v>
      </c>
      <c r="D34" s="125" t="str">
        <f t="array" ref="D34">INDEX('Consolidated Data'!F:F,MATCH($P34,'Consolidated Data'!$C:$C,0))</f>
        <v>California SB 350 – Double the rate of efficiency, 
California SB 338 - Meet peak loads w/ DER’s</v>
      </c>
      <c r="E34" s="125" t="str">
        <f t="array" ref="E34">INDEX('Consolidated Data'!G:G,MATCH($P34,'Consolidated Data'!$C:$C,0))</f>
        <v>Coordination – fully integrated w/ DER assets,;
Uncertainty – interfacing w/ legacy systems, 
Uncertainty – insitu verification of interoperability;</v>
      </c>
      <c r="F34" s="125" t="str">
        <f t="array" ref="F34">INDEX('Consolidated Data'!H:H,MATCH($P34,'Consolidated Data'!$C:$C,0))</f>
        <v>Resiliency-grid impacts from integrated/aggregated dispatchable assets,;
Flexibility – load arbitrage (shifted/balanced/consumed) to improve system efficacy,;
Sustainability – Maintain performance over time w/ changing load assets.</v>
      </c>
      <c r="G34" s="125" t="str">
        <f t="array" ref="G34">INDEX('Consolidated Data'!I:I,MATCH($P34,'Consolidated Data'!$C:$C,0))</f>
        <v>1c,1d,1e,1f,1g,1h,2a,2b,2e,2f,3a,4c</v>
      </c>
      <c r="H34" s="125" t="str">
        <f t="array" ref="H34">INDEX('Consolidated Data'!J:J,MATCH($P34,'Consolidated Data'!$C:$C,0))</f>
        <v>Moderate</v>
      </c>
      <c r="I34" s="126">
        <f t="shared" si="0"/>
        <v>1</v>
      </c>
      <c r="J34" s="126" t="s">
        <v>81</v>
      </c>
      <c r="K34" s="126">
        <v>1</v>
      </c>
      <c r="L34" s="126">
        <v>1</v>
      </c>
      <c r="M34" s="126">
        <v>1</v>
      </c>
      <c r="N34" s="126">
        <v>1</v>
      </c>
      <c r="O34" s="135"/>
      <c r="P34" s="127" t="s">
        <v>126</v>
      </c>
      <c r="Q34" s="125" t="str">
        <f>INDEX('Consolidated Data'!B:B,MATCH($P34,'Consolidated Data'!$C:$C,0))</f>
        <v>Explore Residential Grid-Respon</v>
      </c>
    </row>
    <row r="35" spans="1:17" ht="255">
      <c r="A35" s="124" t="str">
        <f t="shared" si="2"/>
        <v>Evaluate Use Cases for Various Li-Ion Chemistries</v>
      </c>
      <c r="B35" s="125" t="str">
        <f t="array" ref="B35">INDEX('Consolidated Data'!D:D,MATCH($P35,'Consolidated Data'!$C:$C,0))</f>
        <v>Many studies (for example Schmidt et 2019) predict that Lithium-ion batteries will dominate the Energy Storage market across use cases, however these studies do not differentiate across the different battery chemistries for Lithium-ion. To enable greater renewable energy integration, the CAISO needs these storage resources to move large blocks of energy from peak solar hours to peak demand hours. At present these storage resources are not behaving this way, and are most active in the regulation and ancillary services market. Some research suggests that this is because the cycling costs and potential degradation to the cells for fully discharging their full capacity are too high. More information is needed on the levelized cost of storage for the different lithium-ion chemistries, and which specific chemistries are best suited to which use case. This information could also inform the CAISO design of default energy bids that will ensure fair participation of these resources into the wholesale energy market. The goal of this research should be to find the least total cost solution (Capacity Costs + Variable Costs) to move energy in our markets from the peak solar hours (lowest net load) to the morning and evening peak (highest net load) hours.  We know that the capacity costs for LI batteries are inexpensive, but the variable costs to actually move energy are expensive.  There may be other technologies or specific lithium-ion battery chemistries that can be procured and move the energy for a lower total price (albeit with a likely higher capacity cost).  This research is incredibly important, because it could not only inform what technology we use on the grid in the near term, but it could also inform what R&amp;D gets done and what technologies develop in the long-term future.</v>
      </c>
      <c r="C35" s="125" t="str">
        <f t="array" ref="C35">INDEX('Consolidated Data'!E:E,MATCH($P35,'Consolidated Data'!$C:$C,0))</f>
        <v>Market Facilitation</v>
      </c>
      <c r="D35" s="125" t="str">
        <f t="array" ref="D35">INDEX('Consolidated Data'!F:F,MATCH($P35,'Consolidated Data'!$C:$C,0))</f>
        <v>AB 2514- Energy Storage Mandates;
AB 2868- Behind the Meter Energy Storage Mandates;
SB 100- 100% RPS by 2045</v>
      </c>
      <c r="E35" s="125" t="str">
        <f t="array" ref="E35">INDEX('Consolidated Data'!G:G,MATCH($P35,'Consolidated Data'!$C:$C,0))</f>
        <v>Cost- better information on the levelized costs of storage can lead to more appropriate procurements of storage technologies that best match the use case;
Uncertainty- What are the marginal cost to cycle different lithium-ion battery chemistries?</v>
      </c>
      <c r="F35" s="125" t="str">
        <f t="array" ref="F35">INDEX('Consolidated Data'!H:H,MATCH($P35,'Consolidated Data'!$C:$C,0))</f>
        <v>Flexibility- Load arbitrage opportunities;
Sustainability- Maintain performance over time</v>
      </c>
      <c r="G35" s="125" t="str">
        <f t="array" ref="G35">INDEX('Consolidated Data'!I:I,MATCH($P35,'Consolidated Data'!$C:$C,0))</f>
        <v>1c. Avoided procurement and generation costs</v>
      </c>
      <c r="H35" s="125" t="str">
        <f t="array" ref="H35">INDEX('Consolidated Data'!J:J,MATCH($P35,'Consolidated Data'!$C:$C,0))</f>
        <v>$.0.5-$1.5 M</v>
      </c>
      <c r="I35" s="126">
        <f t="shared" si="0"/>
        <v>1</v>
      </c>
      <c r="J35" s="126" t="s">
        <v>101</v>
      </c>
      <c r="K35" s="126">
        <v>1</v>
      </c>
      <c r="L35" s="126">
        <v>1</v>
      </c>
      <c r="M35" s="126">
        <v>1</v>
      </c>
      <c r="N35" s="126">
        <v>1</v>
      </c>
      <c r="O35" s="135"/>
      <c r="P35" s="127" t="s">
        <v>127</v>
      </c>
      <c r="Q35" s="125" t="str">
        <f>INDEX('Consolidated Data'!B:B,MATCH($P35,'Consolidated Data'!$C:$C,0))</f>
        <v xml:space="preserve">Evaluate Use Cases for Various </v>
      </c>
    </row>
    <row r="36" spans="1:17" ht="150">
      <c r="A36" s="124" t="str">
        <f t="shared" si="2"/>
        <v>DER Contribution to Bulk Flexibility</v>
      </c>
      <c r="B36" s="125" t="str">
        <f t="array" ref="B36">INDEX('Consolidated Data'!D:D,MATCH($P36,'Consolidated Data'!$C:$C,0))</f>
        <v>Shape and Shift load:
 As increasing amounts of the energy supply mix is based on renewables, greater control of customer load is needed to faciliate reliable operation of the grid. Can DER be leveraged to help shape and shift loads in a way to reduce peak demand and assist with oversupply conditions during high solar output. Can aggregations of DER be controlled and utilized based on time (Time of day, Weekday, Weekend, Seasonal) and wholesale LMPs to manage load to assist integration of additional amounts of renewable energy.</v>
      </c>
      <c r="C36" s="125" t="str">
        <f t="array" ref="C36">INDEX('Consolidated Data'!E:E,MATCH($P36,'Consolidated Data'!$C:$C,0))</f>
        <v>Technology Demonstration and Deployment</v>
      </c>
      <c r="D36" s="125" t="str">
        <f t="array" ref="D36">INDEX('Consolidated Data'!F:F,MATCH($P36,'Consolidated Data'!$C:$C,0))</f>
        <v>SB1339: Commercialization of Microgrid capability;
SB150: Transportation Electrification;
AB2868: 500MW of BTM Storage</v>
      </c>
      <c r="E36" s="125" t="str">
        <f t="array" ref="E36">INDEX('Consolidated Data'!G:G,MATCH($P36,'Consolidated Data'!$C:$C,0))</f>
        <v>Uncertainty: Can DER provide grid services reliably;
Cost: Can DER provide grid services in a cost effective manner as compared to traditional resources;
Coordination: Can DER be controlled to act as a single unified resource</v>
      </c>
      <c r="F36" s="125" t="str">
        <f t="array" ref="F36">INDEX('Consolidated Data'!H:H,MATCH($P36,'Consolidated Data'!$C:$C,0))</f>
        <v>Estimation of impact;
Flexibility: Number of grid balancing services provided by DER;
Resiliency: Capacity of DER aggregations able to be providing grid services</v>
      </c>
      <c r="G36" s="125" t="str">
        <f t="array" ref="G36">INDEX('Consolidated Data'!I:I,MATCH($P36,'Consolidated Data'!$C:$C,0))</f>
        <v>1e. Peak load reduction (MW) from summer and winter programs: Demonstrate how DER can be managed to provide load shape/shift in response to grid conditions largely influenced by integration of renewables;
3a. GHG emissions reduction: Manage DER in a way to reduce fossile fuel needs, especaily at peak loads and at low operating levels which tend to emit higher levels of CO2</v>
      </c>
      <c r="H36" s="125">
        <f t="array" ref="H36">INDEX('Consolidated Data'!J:J,MATCH($P36,'Consolidated Data'!$C:$C,0))</f>
        <v>0</v>
      </c>
      <c r="I36" s="126">
        <f t="shared" si="0"/>
        <v>1</v>
      </c>
      <c r="J36" s="126" t="s">
        <v>113</v>
      </c>
      <c r="K36" s="126">
        <v>1</v>
      </c>
      <c r="L36" s="126">
        <v>1</v>
      </c>
      <c r="M36" s="126">
        <v>1</v>
      </c>
      <c r="N36" s="126">
        <v>1</v>
      </c>
      <c r="O36" s="135"/>
      <c r="P36" s="127" t="s">
        <v>128</v>
      </c>
      <c r="Q36" s="125" t="str">
        <f>INDEX('Consolidated Data'!B:B,MATCH($P36,'Consolidated Data'!$C:$C,0))</f>
        <v>Shape and Shift load</v>
      </c>
    </row>
    <row r="37" spans="1:17" ht="255">
      <c r="A37" s="124" t="str">
        <f t="shared" si="2"/>
        <v>Demonstrate DER Grid Balancing Services</v>
      </c>
      <c r="B37" s="125" t="str">
        <f t="array" ref="B37">INDEX('Consolidated Data'!D:D,MATCH($P37,'Consolidated Data'!$C:$C,0))</f>
        <v>Demonstrate DER Grid balancing services:
 Can DER provide essential grid balancing services as compared to traditional resources (hydro, natural gas). Can aggregated DER provide:
 Ramping Control: 
 Ramp real-power output at a specified ramp-rate
 Provide regulation up/down service
 Provide Voltage Support: (Distribution Level)
 Provide Reactive Power in support in various modes:
 Control to a specified voltage schedule
 Operate at a constant power factor
 Produce a constant level of kVAR (MVAR?)
 Provide controllable reactive support (droop settings)
 Frequency Support:
 Provide frequency response for low and high frequency events based on a signal or autonomously based on local frequency 
 Control the speed of frequency response 
 Provide fast frequency response to arrest frequency decline</v>
      </c>
      <c r="C37" s="125" t="str">
        <f t="array" ref="C37">INDEX('Consolidated Data'!E:E,MATCH($P37,'Consolidated Data'!$C:$C,0))</f>
        <v>Technology Demonstration and Deployment</v>
      </c>
      <c r="D37" s="125" t="str">
        <f t="array" ref="D37">INDEX('Consolidated Data'!F:F,MATCH($P37,'Consolidated Data'!$C:$C,0))</f>
        <v>SB100: Integrating Additional Renewable Energy;
SB1339: Commercialization of Microgrid capability;
SB150: Transportation Electrification; 
AB2868 - 500MW of BTM Storage</v>
      </c>
      <c r="E37" s="125" t="str">
        <f t="array" ref="E37">INDEX('Consolidated Data'!G:G,MATCH($P37,'Consolidated Data'!$C:$C,0))</f>
        <v>Uncertainty: Can DER provide grid services reliably;
Cost: Can DER provide grid services in a cost effective manner as compared to traditional resources;
Coordination: Can DER be controlled to act as a single unified resource</v>
      </c>
      <c r="F37" s="125" t="str">
        <f t="array" ref="F37">INDEX('Consolidated Data'!H:H,MATCH($P37,'Consolidated Data'!$C:$C,0))</f>
        <v>Estimation of impact;
Benefits: What is the potential value of DER capacity available for grid balancing services;
Resiliency: Capacity of DER aggregations able to be providing grid services</v>
      </c>
      <c r="G37" s="125" t="str">
        <f t="array" ref="G37">INDEX('Consolidated Data'!I:I,MATCH($P37,'Consolidated Data'!$C:$C,0))</f>
        <v>2f. Improvements in system operation efficiency from increased flexibility: Demonstrate how aggregated DER can be utilized to provide essential grid balancing services as compared to traditional resources;
3a. GHG emissions reduction: Manage DER in a way to reduce fossil fuel needs, especially at peak loads and at low operating levels which tend to emit higher levels of CO2;
4f. Increase in system monitoring capabilities: Demonstrate how better visibility of DER capacity can be utilized to provide grid value in the form of competitive grid services</v>
      </c>
      <c r="H37" s="125">
        <f t="array" ref="H37">INDEX('Consolidated Data'!J:J,MATCH($P37,'Consolidated Data'!$C:$C,0))</f>
        <v>0</v>
      </c>
      <c r="I37" s="126">
        <f t="shared" si="0"/>
        <v>1</v>
      </c>
      <c r="J37" s="126" t="s">
        <v>113</v>
      </c>
      <c r="K37" s="126">
        <v>1</v>
      </c>
      <c r="L37" s="126">
        <v>1</v>
      </c>
      <c r="M37" s="126">
        <v>1</v>
      </c>
      <c r="N37" s="126">
        <v>1</v>
      </c>
      <c r="O37" s="135"/>
      <c r="P37" s="127" t="s">
        <v>129</v>
      </c>
      <c r="Q37" s="125" t="str">
        <f>INDEX('Consolidated Data'!B:B,MATCH($P37,'Consolidated Data'!$C:$C,0))</f>
        <v xml:space="preserve">Demonstrate DER Grid balancing </v>
      </c>
    </row>
    <row r="38" spans="1:17" ht="45">
      <c r="A38" s="124" t="str">
        <f t="shared" si="2"/>
        <v>Battery Testing Protocols for Grid Applications</v>
      </c>
      <c r="B38" s="125" t="str">
        <f t="array" ref="B38">INDEX('Consolidated Data'!D:D,MATCH($P38,'Consolidated Data'!$C:$C,0))</f>
        <v>Develop battery abuse testing protocols for grid applications. Grid storage testing tends to focus on operational performance, so there is a need to identify additional safety-related testing protocols to minimize the risk of accidents</v>
      </c>
      <c r="C38" s="125" t="str">
        <f t="array" ref="C38">INDEX('Consolidated Data'!E:E,MATCH($P38,'Consolidated Data'!$C:$C,0))</f>
        <v>Applied Research and Development</v>
      </c>
      <c r="D38" s="125" t="str">
        <f t="array" ref="D38">INDEX('Consolidated Data'!F:F,MATCH($P38,'Consolidated Data'!$C:$C,0))</f>
        <v>AB2868: 500MW of BTM Storage</v>
      </c>
      <c r="E38" s="125" t="str">
        <f t="array" ref="E38">INDEX('Consolidated Data'!G:G,MATCH($P38,'Consolidated Data'!$C:$C,0))</f>
        <v>Safety concerns with battery storage</v>
      </c>
      <c r="F38" s="125" t="str">
        <f t="array" ref="F38">INDEX('Consolidated Data'!H:H,MATCH($P38,'Consolidated Data'!$C:$C,0))</f>
        <v>Energy storage capacity;
Reduction in accidents</v>
      </c>
      <c r="G38" s="125" t="str">
        <f t="array" ref="G38">INDEX('Consolidated Data'!I:I,MATCH($P38,'Consolidated Data'!$C:$C,0))</f>
        <v>1a, 2a, 4c, 4d</v>
      </c>
      <c r="H38" s="125" t="str">
        <f t="array" ref="H38">INDEX('Consolidated Data'!J:J,MATCH($P38,'Consolidated Data'!$C:$C,0))</f>
        <v>Moderate</v>
      </c>
      <c r="I38" s="126">
        <f t="shared" si="0"/>
        <v>1</v>
      </c>
      <c r="J38" s="126" t="s">
        <v>101</v>
      </c>
      <c r="K38" s="126">
        <v>1</v>
      </c>
      <c r="L38" s="126">
        <v>1</v>
      </c>
      <c r="M38" s="126">
        <v>1</v>
      </c>
      <c r="N38" s="126">
        <v>1</v>
      </c>
      <c r="O38" s="135"/>
      <c r="P38" s="127" t="s">
        <v>130</v>
      </c>
      <c r="Q38" s="125" t="str">
        <f>INDEX('Consolidated Data'!B:B,MATCH($P38,'Consolidated Data'!$C:$C,0))</f>
        <v>Battery Testing Protocols for G</v>
      </c>
    </row>
    <row r="39" spans="1:17" ht="195">
      <c r="A39" s="124" t="str">
        <f t="shared" si="2"/>
        <v>Load Modifying Participation Models</v>
      </c>
      <c r="B39" s="125" t="str">
        <f t="array" ref="B39">INDEX('Consolidated Data'!D:D,MATCH($P39,'Consolidated Data'!$C:$C,0))</f>
        <v>Evaluate options for non-wholesale-market integrated DER participation models and develop recommended programs that permit stacking of multiple services.  Evaluate effectiveness of non-market integrated participation models in order understand benefits  and challenges in comparison to CAISO's Proxy Demand Response (PDR) and Distributed Energy Resource Provider (DERP) participation paths.  Load modifying capacity services may be based on distribution system need, transmission system need, Community Choice Aggregation planning optimization, Resource Adequacy, or other system level need.  Development and comparison for non-market and market integrated participation models and programs for DERs will be completed with evaluation of impact on CAISO, distribution system operator, CCA's, and customers.</v>
      </c>
      <c r="C39" s="125" t="str">
        <f t="array" ref="C39">INDEX('Consolidated Data'!E:E,MATCH($P39,'Consolidated Data'!$C:$C,0))</f>
        <v>Market Facilitation</v>
      </c>
      <c r="D39" s="125" t="str">
        <f t="array" ref="D39">INDEX('Consolidated Data'!F:F,MATCH($P39,'Consolidated Data'!$C:$C,0))</f>
        <v>SB100: In order to achieve California's clean energy goals, we must investigate benefits of multiple participation paths to most cost effectively meet local and regional power infrastructure needs as well as needs of CAISO.</v>
      </c>
      <c r="E39" s="125">
        <f t="array" ref="E39">INDEX('Consolidated Data'!G:G,MATCH($P39,'Consolidated Data'!$C:$C,0))</f>
        <v>0</v>
      </c>
      <c r="F39" s="125" t="str">
        <f t="array" ref="F39">INDEX('Consolidated Data'!H:H,MATCH($P39,'Consolidated Data'!$C:$C,0))</f>
        <v>Development of recommendations and comparison for non-market and market integrated participation models/programs for DERs;Evaluation of market and resources effectiveness of market integrated and non-market integrated participation models.</v>
      </c>
      <c r="G39" s="125" t="str">
        <f t="array" ref="G39">INDEX('Consolidated Data'!I:I,MATCH($P39,'Consolidated Data'!$C:$C,0))</f>
        <v>1b. Total electricity deliveries from grid-connected distributed generation facilities: By empowering CCA's to procure non-market integrated services, it will provide an alternative planning path to manage regional costs and policy goals;
1i. Nameplate capacity (MW) of grid-connected energy storage: By empowering CCA's to procure non-market integrated services, it will provide an alternative planning path to manage regional costs and policy goals.</v>
      </c>
      <c r="H39" s="125">
        <f t="array" ref="H39">INDEX('Consolidated Data'!J:J,MATCH($P39,'Consolidated Data'!$C:$C,0))</f>
        <v>0</v>
      </c>
      <c r="I39" s="126">
        <f t="shared" si="0"/>
        <v>1</v>
      </c>
      <c r="J39" s="126" t="s">
        <v>113</v>
      </c>
      <c r="K39" s="126">
        <v>1</v>
      </c>
      <c r="L39" s="126">
        <v>1</v>
      </c>
      <c r="M39" s="126">
        <v>1</v>
      </c>
      <c r="N39" s="126">
        <v>1</v>
      </c>
      <c r="O39" s="135"/>
      <c r="P39" s="127" t="s">
        <v>131</v>
      </c>
      <c r="Q39" s="125" t="str">
        <f>INDEX('Consolidated Data'!B:B,MATCH($P39,'Consolidated Data'!$C:$C,0))</f>
        <v>Load Modifying Participation Mo</v>
      </c>
    </row>
    <row r="40" spans="1:17" ht="255">
      <c r="A40" s="124" t="str">
        <f t="shared" si="2"/>
        <v>Hosting Capacity Expansion Planning &amp; Operational Controls</v>
      </c>
      <c r="B40" s="125" t="str">
        <f t="array" ref="B40">INDEX('Consolidated Data'!D:D,MATCH($P40,'Consolidated Data'!$C:$C,0))</f>
        <v>Within the context of non wire solutions and their associated distribution planning scope limitations, utilities are learning how DERs can offset the need for traditional infrastructure upgrades.  Unfortunately, there is no distribution planning process focusing on expanding the hosting capacity of a distribution feeder or customer service node to enable DER interconnection without upgrade.  In other words the distribution planners stop planning for renewable integration within their ICA maps and then under separate non wire solutions planning process they investigate identified project upgrades to accommodate load growth, power quality, and back tie service.  There is no advanced distribution planning process to enable cost effective and rapid interconnection of DER.  Earlier this year through CPUC order, the utilities are required to accept certified operations controls of DERs.  These certified operational controls could allow for a DER to shape their operations to limit impact on a constrained distribution feeder or service node.  Ideally, these operational controls could be utilized by interconnecting DER (PV, Battery, EV) to manage operations to limited wiring upgrades within the home as well.  The proposed focus of this research is to analyze how certified operational controls can safely interoperate with devices to offset the need for traditional wires upgrade at the utility service node and investigate how this same approach can be used to expand the hosting capacity of the distribution system.  Existing DER operating profiles will be modified to evaluate storage utilization for maximum grid benefit and customer economics.  Research will also model and evaluate the long term impacts of current distribution planning approach versus a hosting capacity expansion model with specific interest on PV, battery, and electric vehicles.</v>
      </c>
      <c r="C40" s="125" t="str">
        <f t="array" ref="C40">INDEX('Consolidated Data'!E:E,MATCH($P40,'Consolidated Data'!$C:$C,0))</f>
        <v>Market Facilitation</v>
      </c>
      <c r="D40" s="125" t="str">
        <f t="array" ref="D40">INDEX('Consolidated Data'!F:F,MATCH($P40,'Consolidated Data'!$C:$C,0))</f>
        <v>SB100: In order to achieve California's clean energy goals, we must limit wasteful infrastructure upgrades that delay resource adoption.</v>
      </c>
      <c r="E40" s="125">
        <f t="array" ref="E40">INDEX('Consolidated Data'!G:G,MATCH($P40,'Consolidated Data'!$C:$C,0))</f>
        <v>0</v>
      </c>
      <c r="F40" s="125" t="str">
        <f t="array" ref="F40">INDEX('Consolidated Data'!H:H,MATCH($P40,'Consolidated Data'!$C:$C,0))</f>
        <v>How does curtailment/storage cost effect and resource optimization effect hosting capacity potential benefits and future needs to achieve SB100.</v>
      </c>
      <c r="G40" s="125" t="str">
        <f t="array" ref="G40">INDEX('Consolidated Data'!I:I,MATCH($P40,'Consolidated Data'!$C:$C,0))</f>
        <v>1c. Avoided procurement and generation costs: Non-wire solutions will lower utility costs for end users and change utility planning practices to better align with SB100;
1i. Nameplate capacity (MW) of grid-connected energy storage: Non-wire solutions will increase storage adoption and utilization within multiple power system domains</v>
      </c>
      <c r="H40" s="125">
        <f t="array" ref="H40">INDEX('Consolidated Data'!J:J,MATCH($P40,'Consolidated Data'!$C:$C,0))</f>
        <v>0</v>
      </c>
      <c r="I40" s="126">
        <f t="shared" si="0"/>
        <v>1</v>
      </c>
      <c r="J40" s="126" t="s">
        <v>113</v>
      </c>
      <c r="K40" s="126">
        <v>1</v>
      </c>
      <c r="L40" s="126">
        <v>1</v>
      </c>
      <c r="M40" s="126">
        <v>1</v>
      </c>
      <c r="N40" s="126">
        <v>1</v>
      </c>
      <c r="O40" s="125" t="s">
        <v>132</v>
      </c>
      <c r="P40" s="127" t="s">
        <v>133</v>
      </c>
      <c r="Q40" s="125" t="str">
        <f>INDEX('Consolidated Data'!B:B,MATCH($P40,'Consolidated Data'!$C:$C,0))</f>
        <v>Hosting Capacity Expansion Plan</v>
      </c>
    </row>
    <row r="41" spans="1:17" ht="240">
      <c r="A41" s="124" t="str">
        <f t="shared" si="2"/>
        <v>Bottom Up Integrated Planning</v>
      </c>
      <c r="B41" s="125" t="str">
        <f t="array" ref="B41">INDEX('Consolidated Data'!D:D,MATCH($P41,'Consolidated Data'!$C:$C,0))</f>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v>
      </c>
      <c r="C41" s="125" t="str">
        <f t="array" ref="C41">INDEX('Consolidated Data'!E:E,MATCH($P41,'Consolidated Data'!$C:$C,0))</f>
        <v>Market Facilitation</v>
      </c>
      <c r="D41" s="125" t="str">
        <f t="array" ref="D41">INDEX('Consolidated Data'!F:F,MATCH($P41,'Consolidated Data'!$C:$C,0))</f>
        <v>SB100: In order to achieve California's clean energy goals, we must investigate benefits of multiple use application planning to cost effectively meet local and regional power infrastructure needs as well as needs of CAISO.</v>
      </c>
      <c r="E41" s="125" t="str">
        <f t="array" ref="E41">INDEX('Consolidated Data'!G:G,MATCH($P41,'Consolidated Data'!$C:$C,0))</f>
        <v>Bottom up planning focuses on customer pricing and programs to maximize regional savings, through local DER optimization with CASIO participation and procurement of system resources;
Bottom up planning requires an expansion of policies and utility processes to plan for future operational flexibility of local networks, enabling rapid DER interconnection. Cost causation principles are interfering with planning needs required to achieve SB100</v>
      </c>
      <c r="F41" s="125" t="str">
        <f t="array" ref="F41">INDEX('Consolidated Data'!H:H,MATCH($P41,'Consolidated Data'!$C:$C,0))</f>
        <v>Bottom up planning reduces operational flexibility challenges at the system level.;Bottom up hosting capacity expansion modeling approach will provide superior long term savings in comparison to a system level planning process.</v>
      </c>
      <c r="G41" s="125" t="str">
        <f t="array" ref="G41">INDEX('Consolidated Data'!I:I,MATCH($P41,'Consolidated Data'!$C:$C,0))</f>
        <v>1b. Total electricity deliveries from grid-connected distributed generation facilities: Non-market integrated services will provide an alternative planning path to manage regional costs and policy goals;
1d. Number and percentage of customers on time variant or dynamic pricing tariffs: Pricing and multiple use application participation models are preferred resources requiring broad customer participation;
1i. Nameplate capacity (MW) of grid-connected energy storage: Storage is a key device in unlocking cost effective multiple use applications.</v>
      </c>
      <c r="H41" s="125" t="str">
        <f t="array" ref="H41">INDEX('Consolidated Data'!J:J,MATCH($P41,'Consolidated Data'!$C:$C,0))</f>
        <v>2-3 years including outreach, analysis, and simulation</v>
      </c>
      <c r="I41" s="126">
        <f t="shared" si="0"/>
        <v>1</v>
      </c>
      <c r="J41" s="126" t="s">
        <v>85</v>
      </c>
      <c r="K41" s="126">
        <v>1</v>
      </c>
      <c r="L41" s="126">
        <v>1</v>
      </c>
      <c r="M41" s="126">
        <v>1</v>
      </c>
      <c r="N41" s="126">
        <v>1</v>
      </c>
      <c r="O41" s="135"/>
      <c r="P41" s="127" t="s">
        <v>134</v>
      </c>
      <c r="Q41" s="125" t="str">
        <f>INDEX('Consolidated Data'!B:B,MATCH($P41,'Consolidated Data'!$C:$C,0))</f>
        <v>Bottom Up Integrated Planning</v>
      </c>
    </row>
    <row r="42" spans="1:17" ht="240">
      <c r="A42" s="124" t="str">
        <f t="shared" si="2"/>
        <v>Assess EV Charging Technology Efficiencies</v>
      </c>
      <c r="B42" s="125" t="str">
        <f t="array" ref="B42">INDEX('Consolidated Data'!D:D,MATCH($P42,'Consolidated Data'!$C:$C,0))</f>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Fortunately,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DC EV Charging Efficiency: One 2013 study by VEIC indicated that in-vehicle transformation of AC power to DC is very inefficient, with losses of 15%. DC charging using solar energy DC output (and increasingly, stationary battery DC output) would largely avoid these losses. In addition, stationary transformers (AC/DC) may be much more efficient than in-vehicle systems. Further research on efficiency levels, and options for encouraging deployment of the most efficient charging solutions, could significantly reduce EV charging loads on the grid and provide many more miles per kW of electrical system capacity.</v>
      </c>
      <c r="C42" s="125" t="str">
        <f t="array" ref="C42">INDEX('Consolidated Data'!E:E,MATCH($P42,'Consolidated Data'!$C:$C,0))</f>
        <v>Applied Research and Development</v>
      </c>
      <c r="D42" s="125" t="str">
        <f t="array" ref="D42">INDEX('Consolidated Data'!F:F,MATCH($P42,'Consolidated Data'!$C:$C,0))</f>
        <v>EV Deployment: Overcoming two major barriers to EV adoption: on-site EV infrastructure and grid capacity;Climate change mitigation: Overcoming two major barriers to EV adoption: on-site EV infrastructure and grid capacity;</v>
      </c>
      <c r="E42" s="125" t="str">
        <f t="array" ref="E42">INDEX('Consolidated Data'!G:G,MATCH($P42,'Consolidated Data'!$C:$C,0))</f>
        <v>Grid capacity for EV charging: Maximizing the number of EVs supported by the available grid capacity by maxmimizing miles per kw of electrical capacity</v>
      </c>
      <c r="F42" s="125" t="str">
        <f t="array" ref="F42">INDEX('Consolidated Data'!H:H,MATCH($P42,'Consolidated Data'!$C:$C,0))</f>
        <v>Increase in EV miles per KW-hour, percent</v>
      </c>
      <c r="G42" s="125" t="str">
        <f t="array" ref="G42">INDEX('Consolidated Data'!I:I,MATCH($P42,'Consolidated Data'!$C:$C,0))</f>
        <v>3a: Able to maximize the number of EV's supported by the available grid capacity by maxmimizing miles per kw of electrical capacity;
1f: Able to maximize the number of EV's supported by the available grid capacity by maxmimizing miles per kw of electrical capacity;</v>
      </c>
      <c r="H42" s="125">
        <f t="array" ref="H42">INDEX('Consolidated Data'!J:J,MATCH($P42,'Consolidated Data'!$C:$C,0))</f>
        <v>0</v>
      </c>
      <c r="I42" s="126">
        <f t="shared" si="0"/>
        <v>1</v>
      </c>
      <c r="J42" s="126" t="s">
        <v>98</v>
      </c>
      <c r="K42" s="126">
        <v>1</v>
      </c>
      <c r="L42" s="126">
        <v>1</v>
      </c>
      <c r="M42" s="126">
        <v>1</v>
      </c>
      <c r="N42" s="126">
        <v>1</v>
      </c>
      <c r="O42" s="135"/>
      <c r="P42" s="127" t="s">
        <v>135</v>
      </c>
      <c r="Q42" s="125" t="str">
        <f>INDEX('Consolidated Data'!B:B,MATCH($P42,'Consolidated Data'!$C:$C,0))</f>
        <v>Assess EV Charging Technology E</v>
      </c>
    </row>
    <row r="43" spans="1:17" ht="409.5">
      <c r="A43" s="124" t="str">
        <f t="shared" si="2"/>
        <v>EV Charging Device Performance Standards</v>
      </c>
      <c r="B43" s="125" t="str">
        <f t="array" ref="B43">INDEX('Consolidated Data'!D:D,MATCH($P43,'Consolidated Data'!$C:$C,0))</f>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Ev Charging Load Management System Benchmarking: Load management systems are becoming popular to maxmimize the utilization of electrical load capacity, especially in existing buildings with limited electrical capacity available for EV charging and/or areas with high levels of EV adoption. Systems can be as simple as a dual head charger on a 40A208/240V circuit that can share power between two vehicles; or as complex as allocating capacity over dozens of vehicles while also managing non-EV loads. Several certifications are available for traditional electric vehicle supply equipment (such as ENERGYSTAR, SCE and other utility qualified product lists). Existing research has identified a dozen systems and the Canadian Standards Association has developed a helpful 2019 "Electric Vehicle Energy Management Systems"  overview report on how the technology is intended to work. However, the market lacks standardization information on load management system performance metrics such as:
1) Intended use - type of end use (i.e. heavy or light utilization per EVs): residential vs commercial, etc.
2) Claimed capabilities - How many EVSE, what utilization strategies are available, what DR and/or communications capabilities are available? Can the product sub-meter, and if so what are the sub-metering capabilities?
3) Safety - Is the product UL listed and/or does it meet other safety requirements?
4) Deployment Status - How widely has the product been deployed?
5) Reliability - Is the system filed-configured to verify proper installation? What is the typical system uptime? What is the process to resolve issues?
6) Consumer acceptance - How easy is the system for consumers to use and understand? Does the project meet consumer expectations, including sharing capacity between users?
7) Cost - What are product, installation, and operational/maintenance costs?</v>
      </c>
      <c r="C43" s="125" t="str">
        <f t="array" ref="C43">INDEX('Consolidated Data'!E:E,MATCH($P43,'Consolidated Data'!$C:$C,0))</f>
        <v>Applied Research and Development</v>
      </c>
      <c r="D43" s="125" t="str">
        <f t="array" ref="D43">INDEX('Consolidated Data'!F:F,MATCH($P43,'Consolidated Data'!$C:$C,0))</f>
        <v>EV Deployment: Overcoming two major barriers to EV adoption: on-site EV infrastructure and grid capacity;
Climate change mitigation: Overcoming two major barriers to EV adoption: on-site EV infrastructure and grid capacity</v>
      </c>
      <c r="E43" s="125" t="str">
        <f t="array" ref="E43">INDEX('Consolidated Data'!G:G,MATCH($P43,'Consolidated Data'!$C:$C,0))</f>
        <v>Grid capacity for EV charging: Maximizing the number of EVs supported by the available grid capacity by maxmimizing miles per kw of electrical capacity</v>
      </c>
      <c r="F43" s="125" t="str">
        <f t="array" ref="F43">INDEX('Consolidated Data'!H:H,MATCH($P43,'Consolidated Data'!$C:$C,0))</f>
        <v>Increase in EV miles per KW-hour, percent</v>
      </c>
      <c r="G43" s="125" t="str">
        <f t="array" ref="G43">INDEX('Consolidated Data'!I:I,MATCH($P43,'Consolidated Data'!$C:$C,0))</f>
        <v>3a: Able to maximize the number of EV's supported by the available grid capacity by maxmimizing miles per kw of electrical capacity;
1f: Able to maximize the number of EV's supported by the available grid capacity by maxmimizing miles per kw of electrical capacity;</v>
      </c>
      <c r="H43" s="125">
        <f t="array" ref="H43">INDEX('Consolidated Data'!J:J,MATCH($P43,'Consolidated Data'!$C:$C,0))</f>
        <v>0</v>
      </c>
      <c r="I43" s="126">
        <f t="shared" si="0"/>
        <v>1</v>
      </c>
      <c r="J43" s="126" t="s">
        <v>98</v>
      </c>
      <c r="K43" s="126">
        <v>1</v>
      </c>
      <c r="L43" s="126">
        <v>1</v>
      </c>
      <c r="M43" s="126">
        <v>1</v>
      </c>
      <c r="N43" s="126">
        <v>1</v>
      </c>
      <c r="O43" s="135"/>
      <c r="P43" s="127" t="s">
        <v>136</v>
      </c>
      <c r="Q43" s="125" t="str">
        <f>INDEX('Consolidated Data'!B:B,MATCH($P43,'Consolidated Data'!$C:$C,0))</f>
        <v xml:space="preserve">EV Charging Device Performance </v>
      </c>
    </row>
    <row r="44" spans="1:17" ht="60">
      <c r="A44" s="124" t="str">
        <f t="shared" si="2"/>
        <v>DER Performance in New Construction</v>
      </c>
      <c r="B44" s="125" t="str">
        <f t="array" ref="B44">INDEX('Consolidated Data'!D:D,MATCH($P44,'Consolidated Data'!$C:$C,0))</f>
        <v>While building codes have requirements for energy efficiency and load control technologies, it is important to also review the effectiveness of those technologies after they have been deployed to ensure the expected efficiencies are gained. Project would create two year case studies of new construction to measure and verify the performance of customer side load modification technologies.</v>
      </c>
      <c r="C44" s="125" t="str">
        <f t="array" ref="C44">INDEX('Consolidated Data'!E:E,MATCH($P44,'Consolidated Data'!$C:$C,0))</f>
        <v>Market Facilitation</v>
      </c>
      <c r="D44" s="125" t="str">
        <f t="array" ref="D44">INDEX('Consolidated Data'!F:F,MATCH($P44,'Consolidated Data'!$C:$C,0))</f>
        <v>SB350: Double energy efficiency savings</v>
      </c>
      <c r="E44" s="125" t="str">
        <f t="array" ref="E44">INDEX('Consolidated Data'!G:G,MATCH($P44,'Consolidated Data'!$C:$C,0))</f>
        <v>Uncertainty: Policy decisions made with ex ante assessments of load modification effectiveness; want to replace with measured impacts</v>
      </c>
      <c r="F44" s="125" t="str">
        <f t="array" ref="F44">INDEX('Consolidated Data'!H:H,MATCH($P44,'Consolidated Data'!$C:$C,0))</f>
        <v>Provides baseline metrics for new building DER performance</v>
      </c>
      <c r="G44" s="125" t="str">
        <f t="array" ref="G44">INDEX('Consolidated Data'!I:I,MATCH($P44,'Consolidated Data'!$C:$C,0))</f>
        <v>1h. Customer bill savings (dollars saved);2a. Maintain / Reduce operations and maintenance costs;2c. Reduction in electrical losses</v>
      </c>
      <c r="H44" s="125">
        <f t="array" ref="H44">INDEX('Consolidated Data'!J:J,MATCH($P44,'Consolidated Data'!$C:$C,0))</f>
        <v>0</v>
      </c>
      <c r="I44" s="126">
        <f t="shared" si="0"/>
        <v>1</v>
      </c>
      <c r="J44" s="126" t="s">
        <v>81</v>
      </c>
      <c r="K44" s="126">
        <v>1</v>
      </c>
      <c r="L44" s="126">
        <v>1</v>
      </c>
      <c r="M44" s="126">
        <v>1</v>
      </c>
      <c r="N44" s="126">
        <v>1</v>
      </c>
      <c r="O44" s="135"/>
      <c r="P44" s="127" t="s">
        <v>137</v>
      </c>
      <c r="Q44" s="125" t="str">
        <f>INDEX('Consolidated Data'!B:B,MATCH($P44,'Consolidated Data'!$C:$C,0))</f>
        <v>DER Performance in New Construc</v>
      </c>
    </row>
    <row r="45" spans="1:17" ht="150">
      <c r="A45" s="124" t="str">
        <f t="shared" si="2"/>
        <v>VGI - Comm Standards</v>
      </c>
      <c r="B45" s="125" t="str">
        <f t="array" ref="B45">INDEX('Consolidated Data'!D:D,MATCH($P45,'Consolidated Data'!$C:$C,0))</f>
        <v>As a forward looking part of the V2G market, stakeholders generally recognize that the potential benefits to V2G implementation are significant. As a result, substantial effort has been put into the development of communication standards for V2G. As they develop many of these standards have been included in newer infrastructure projects, including the Electrify America charging network. By seeking to include these V2G standards in hardware, the developing electrification network will reach a critical mass more quickly and be ready to realize the value of V2G connectivity.
Common communication standards also work to enable vehicle-to-grid services as EV penetration continues to scale into the future. The standards also provide a development base for third party service providers.</v>
      </c>
      <c r="C45" s="125" t="str">
        <f t="array" ref="C45">INDEX('Consolidated Data'!E:E,MATCH($P45,'Consolidated Data'!$C:$C,0))</f>
        <v>Market Facilitation</v>
      </c>
      <c r="D45" s="125" t="str">
        <f t="array" ref="D45">INDEX('Consolidated Data'!F:F,MATCH($P45,'Consolidated Data'!$C:$C,0))</f>
        <v>Alternative Fuel Standards (R. 13-11-07): Developing standards for the equipment and infrastructure;
Rates and Infrastrcuture for Vehicle Electrification (R. 18-12-006): Standards to facilitate infrastructure development and tariff design to enable transportation electrification.</v>
      </c>
      <c r="E45" s="125" t="str">
        <f t="array" ref="E45">INDEX('Consolidated Data'!G:G,MATCH($P45,'Consolidated Data'!$C:$C,0))</f>
        <v>Incomplete Standards: Inclusion of existing communication standards helps to unify current infrastructure</v>
      </c>
      <c r="F45" s="125" t="str">
        <f t="array" ref="F45">INDEX('Consolidated Data'!H:H,MATCH($P45,'Consolidated Data'!$C:$C,0))</f>
        <v>Percentage of vehicles capable of bi-directional charging: Unified communication standards will ensure that the any vehicle with hardware that supports bi-directional charging will also have the appropriate communications standards to support charing</v>
      </c>
      <c r="G45" s="125" t="str">
        <f t="array" ref="G45">INDEX('Consolidated Data'!I:I,MATCH($P45,'Consolidated Data'!$C:$C,0))</f>
        <v>2A: Standardization on infrastructure will help ensure interoperability;
2B: Reduces the need for redundant infrastruture to service alternative standards</v>
      </c>
      <c r="H45" s="125" t="str">
        <f t="array" ref="H45">INDEX('Consolidated Data'!J:J,MATCH($P45,'Consolidated Data'!$C:$C,0))</f>
        <v>This endeavor is likely a medium term (2-5 year) project. Additional details were not available in the techincal assessment, this would need additional information for consideration through the Research Roadmap process.</v>
      </c>
      <c r="I45" s="126">
        <f t="shared" si="0"/>
        <v>1</v>
      </c>
      <c r="J45" s="126" t="s">
        <v>98</v>
      </c>
      <c r="K45" s="126">
        <v>1</v>
      </c>
      <c r="L45" s="126">
        <v>1</v>
      </c>
      <c r="M45" s="126">
        <v>1</v>
      </c>
      <c r="N45" s="126">
        <v>1</v>
      </c>
      <c r="O45" s="135"/>
      <c r="P45" s="127" t="s">
        <v>138</v>
      </c>
      <c r="Q45" s="125" t="str">
        <f>INDEX('Consolidated Data'!B:B,MATCH($P45,'Consolidated Data'!$C:$C,0))</f>
        <v>VGI - Comm Standards</v>
      </c>
    </row>
    <row r="46" spans="1:17" ht="225">
      <c r="A46" s="124" t="str">
        <f t="shared" si="2"/>
        <v>Second Life EV Batteries</v>
      </c>
      <c r="B46" s="125" t="str">
        <f t="array" ref="B46">INDEX('Consolidated Data'!D:D,MATCH($P46,'Consolidated Data'!$C:$C,0))</f>
        <v>The degradation of EV batteries through many cycles will eventually begin to affect battery capacity. Recognizing that a battery with a diminished capacity may no longer be suitable for electric vehicles, they have the potential to be a valuable resource for secondary applications such as aggregated battery storage. Many first generation electric vehicles are approaching the time when their original batteries are no longer suited to vehicular use, meaning the supply of these reduced capacity batteries will begin to quickly expand.
Initial research at the UC Davis RMI Winery Microgrid Project and by hte Honda Research and Development Company has been conducted, but the need for further investigation and outreach is merited to assuage customer concerns and ensure that EV batteries are reused.</v>
      </c>
      <c r="C46" s="125" t="str">
        <f t="array" ref="C46">INDEX('Consolidated Data'!E:E,MATCH($P46,'Consolidated Data'!$C:$C,0))</f>
        <v>Technology Demonstration and Deployment</v>
      </c>
      <c r="D46" s="125" t="str">
        <f t="array" ref="D46">INDEX('Consolidated Data'!F:F,MATCH($P46,'Consolidated Data'!$C:$C,0))</f>
        <v>California AB 2868: Alternative source of storage that is easily aggregated with potential for utility scale storage;
CPUC E-4791: Nascent market to provide secondary/transportable storage to support grid reliability.</v>
      </c>
      <c r="E46" s="125" t="str">
        <f t="array" ref="E46">INDEX('Consolidated Data'!G:G,MATCH($P46,'Consolidated Data'!$C:$C,0))</f>
        <v>Cost - Competition: Sourcing degraded batteries would constitute a nascent secondary market at a lower cost than pristine batteries.</v>
      </c>
      <c r="F46" s="125" t="str">
        <f t="array" ref="F46">INDEX('Consolidated Data'!H:H,MATCH($P46,'Consolidated Data'!$C:$C,0))</f>
        <v>Installed capacity: Significant potential increase in capacity as EVs continue to become a larger market force and the secondary battery market develops</v>
      </c>
      <c r="G46" s="125" t="str">
        <f t="array" ref="G46">INDEX('Consolidated Data'!I:I,MATCH($P46,'Consolidated Data'!$C:$C,0))</f>
        <v>2F: Increased storage will provide greater grid flexibility;
1I: Available and cheaper storage procurement to increase installation</v>
      </c>
      <c r="H46" s="125" t="str">
        <f t="array" ref="H46">INDEX('Consolidated Data'!J:J,MATCH($P46,'Consolidated Data'!$C:$C,0))</f>
        <v>Exploring the potential should be a 18-24 month project that can utilize projected scale of the secondary market to estimate future implementation. Additional details were not available in the techincal assessment, this would need additional information for consideration through the Research Roadmap process.</v>
      </c>
      <c r="I46" s="126">
        <f t="shared" si="0"/>
        <v>1</v>
      </c>
      <c r="J46" s="126" t="s">
        <v>98</v>
      </c>
      <c r="K46" s="126">
        <v>1</v>
      </c>
      <c r="L46" s="126">
        <v>1</v>
      </c>
      <c r="M46" s="126">
        <v>1</v>
      </c>
      <c r="N46" s="126">
        <v>1</v>
      </c>
      <c r="O46" s="135"/>
      <c r="P46" s="127" t="s">
        <v>139</v>
      </c>
      <c r="Q46" s="125" t="str">
        <f>INDEX('Consolidated Data'!B:B,MATCH($P46,'Consolidated Data'!$C:$C,0))</f>
        <v>Second Life EV Batteries</v>
      </c>
    </row>
    <row r="47" spans="1:17" ht="409.5">
      <c r="A47" s="124" t="str">
        <f t="shared" si="2"/>
        <v>VGI Data Program</v>
      </c>
      <c r="B47" s="125" t="str">
        <f t="array" ref="B47">INDEX('Consolidated Data'!D:D,MATCH($P47,'Consolidated Data'!$C:$C,0))</f>
        <v>The CalETC coalition recommends a VGI Data Program that would help collect and catalogue information from a wide array of VGI related sources to provide an online platform for accessibility</v>
      </c>
      <c r="C47" s="125" t="str">
        <f t="array" ref="C47">INDEX('Consolidated Data'!E:E,MATCH($P47,'Consolidated Data'!$C:$C,0))</f>
        <v>Market Facilitation</v>
      </c>
      <c r="D47" s="125" t="str">
        <f t="array" ref="D47">INDEX('Consolidated Data'!F:F,MATCH($P47,'Consolidated Data'!$C:$C,0))</f>
        <v>Sustainability: VGI Data Program will help to collect, catalogue, consolidate, and potentially analyze and rationalize VGI data related to integration of EV charging with renewable energy and its impact on GHG emissions;
Reliability: VGI Data Program will help to collect, catalogue, consolidate, and potentially analyze and rationalize VGI data related to EV providing grid and wholesale reliability services;
Flexibility: VGI Data Program will help to collect, catalogue, consolidate, and potentially analyze and rationalize VGI data related to EV customer bill management;
Affordability: VGI Data Program will help to collect, catalogue, consolidate, and potentially analyze and rationalize VGI data related to EV load shifting, curtailment, and increase when needed;Security: VGI Data Program will help to collect, catalogue, consolidate, and potentially analyze and rationalize VGI data related to EV interconnection and cybersecurity implications if/when relevant;Other: Generally, a VGI data program supports decisions resulting from implementing the Public Utiities Code 740.12, California's 2014 VGI roadmap, the 2018 California ZEV Action Plan Update, the 2017 IEPR recommendation on VGI data, and the CPUC's new DRIVE OIR which initiated the VGIWG phase 2 process;
VGI Data Program will help to collect, catalogue, consolidate, and potentially analyze and rationalize VGI data from various CA state agencies, utilities, automakers, EV service equipment providers, and other industry stakeholders</v>
      </c>
      <c r="E47" s="125" t="str">
        <f t="array" ref="E47">INDEX('Consolidated Data'!G:G,MATCH($P47,'Consolidated Data'!$C:$C,0))</f>
        <v>Costs and Benefits: The VGI Data program can collect data on the net value (benefits minus costs) of a wide range of VGI use cases in many projects and paper studies. Understanding and comparing different results will allow determining of best practices and better decision making by the public and private sectors;
Uncertainty: The VGI Data Program can collet different sets of data, resulting in lower levels of uncertainty on the various technical, market, and customer aspects of VGI solutions, services, and capabilities. The program can collect data from a wide variety of VGI projects and programs in many charging market sectors and making it easily available and understood. While much data already exists, even larger amounts of new data is coming. The data program will be able to reduce the uncertainty of VGI efforts by comparing findings in order to determine best practices and make more informed decisions (e.g. validate hypotheses identified by the VGIWG Phase 1&amp;2 regarding consumer acceptance, communication protocols, business model issues, functionality, etc);Valuation: The VGI Data Program can collect data related to different aspects of valuation: valuation of benefits and costs; valuation of customer participation and satisfaction; valuation of service effectiveness and reliability; valuation of market evolution and progress;Capability: The VGI Data Program can collect data on the technical and market capabilities of VGI projects and programs; 
Coordination: The VGI data program will break down barriers between and within agencies by gathering data from CPUC, CEC, CARB and other programs in one spot and having consultants who can help contrast and compare the various results and suggest lessons learned and best practices. Similary the private sector will also have a useful resource by using the VGI data library enabling better design of programs.</v>
      </c>
      <c r="F47" s="125" t="str">
        <f t="array" ref="F47">INDEX('Consolidated Data'!H:H,MATCH($P47,'Consolidated Data'!$C:$C,0))</f>
        <v xml:space="preserve">Costs and Benefits &amp; Affordability: The VGI data program will collect, summarize, compare and contrast the benefits secured and costs incured from existing and future VGI projects within, and potentially outside of, California. The size of this future library and the number of lessons learned cateloged can be measured.;Sustainability: The VGI data program will collect, summarize, compare and contrast the findings from existing and upcoming VGI studies and real world projects including if the project worked (functionality) and is ready for scaling (sustainability). Functionality measurement may include determining if the VGI use can meet requirements for Rule 21, load control, pricing, smart charging, monitoring and restarting as defined by the VGIWG phase 1. See below on net value, consumer acceptance and security.;Reliability: The VGI data program will collect, summarize, compare and contrast the reliability of existing and future VGI projects including measuring functionality (see above) and customer acceptance with surveys and participation rates by consumers;
Flexibility: The VGI Data Program will collect, summarize, compare and contast findings from existing and future VGI projects regarding flexibility and seek to determine lessons learned and develop best practices. Flexibility could be tested based on either bulk power system needs or for hypthetical distribution system needs (e.g., to help design a future distribution services market);
Resiliency: The VGI data program will collect, summarize, compare and contrast existing and future VGI studies and real world projects on resiliency including customer interest, acceptance, functionality in real world situations.;
Security: The VGI data program will collect, summarize, compare and constrast existing and future VGI studies and real world projects on physical and cybersecurity.
</v>
      </c>
      <c r="G47" s="125" t="str">
        <f t="array" ref="G47">INDEX('Consolidated Data'!I:I,MATCH($P47,'Consolidated Data'!$C:$C,0))</f>
        <v>1c,1d,1e,1g,1h,2a,2b,2f,2g,3a,3b,1b,1i,2d,2e,4a,4b: The VGI data program will collect, summarize, compare and contrast existing and future VGI studies and real world projects on the avoided procurement and generation costs (and net value) from many types of VGI use cases.</v>
      </c>
      <c r="H47" s="125" t="str">
        <f t="array" ref="H47">INDEX('Consolidated Data'!J:J,MATCH($P47,'Consolidated Data'!$C:$C,0))</f>
        <v>This should be an on-going project, but at minimum a 3 year effort. Rough estimate of funding needed is at $2 million total covering cost items related to: consulting fees; meetings; IT costs for setting up online libraries, online tools, online forums, etc.</v>
      </c>
      <c r="I47" s="126">
        <f t="shared" si="0"/>
        <v>1</v>
      </c>
      <c r="J47" s="126" t="s">
        <v>98</v>
      </c>
      <c r="K47" s="126">
        <v>1</v>
      </c>
      <c r="L47" s="126">
        <v>1</v>
      </c>
      <c r="M47" s="126">
        <v>1</v>
      </c>
      <c r="N47" s="126">
        <v>1</v>
      </c>
      <c r="O47" s="135"/>
      <c r="P47" s="127" t="s">
        <v>140</v>
      </c>
      <c r="Q47" s="125" t="str">
        <f>INDEX('Consolidated Data'!B:B,MATCH($P47,'Consolidated Data'!$C:$C,0))</f>
        <v>VGI Data Program</v>
      </c>
    </row>
    <row r="48" spans="1:17" ht="225">
      <c r="A48" s="124" t="str">
        <f t="shared" si="2"/>
        <v>Valuing Operational Flexibility</v>
      </c>
      <c r="B48" s="125" t="str">
        <f t="array" ref="B48">INDEX('Consolidated Data'!D:D,MATCH($P48,'Consolidated Data'!$C:$C,0))</f>
        <v>Operational flexibility is something that utilities need when trying to pick up load on adjacent circuits for distribution planned and unplanned outages.  However this 'value' is not calculated, and distribution deferral projects are only calculated toward the value of the capacity upgrade alone (e.g. cost of the bank upgrade, or the new line feeder). The need for additional operational flexibility is not imbedded in the 'need' for an upgrade, and has been difficult for utilities to determine the amount and value that is required for standard operations.</v>
      </c>
      <c r="C48" s="125" t="str">
        <f t="array" ref="C48">INDEX('Consolidated Data'!E:E,MATCH($P48,'Consolidated Data'!$C:$C,0))</f>
        <v>Applied Research and Development</v>
      </c>
      <c r="D48" s="125" t="str">
        <f t="array" ref="D48">INDEX('Consolidated Data'!F:F,MATCH($P48,'Consolidated Data'!$C:$C,0))</f>
        <v>SB100: Requires the state to obtain all of its electricity from clean sources by 2045. The bill also requires electric utilities and other service providers to generate 60% of their power from renewable sources by 2030, up from the 50% goal previously set for that date.</v>
      </c>
      <c r="E48" s="125" t="str">
        <f t="array" ref="E48">INDEX('Consolidated Data'!G:G,MATCH($P48,'Consolidated Data'!$C:$C,0))</f>
        <v>Grid Operations - Capability: Currently, capacity is utilized not just to interconnect new customers and serve current load, but is also utilized to pick up load from adjacent circuits via back-ties and substation switching. However, as DERs defer traditional capacity projects through DIDF / DDOR, operational capacity is continually reduced. If DERs could be sized and valued by the utilities to create operational flexibility for planned and unplanned outages, it would enable greater grid flexibility that is lost from not doing the wires upgrade.</v>
      </c>
      <c r="F48" s="125" t="str">
        <f t="array" ref="F48">INDEX('Consolidated Data'!H:H,MATCH($P48,'Consolidated Data'!$C:$C,0))</f>
        <v>SAIDI: Operational flexibility allows reduction of impacts for planned outages, and faster restoration from unplanned outages</v>
      </c>
      <c r="G48" s="125" t="str">
        <f t="array" ref="G48">INDEX('Consolidated Data'!I:I,MATCH($P48,'Consolidated Data'!$C:$C,0))</f>
        <v>4A: Reduces SAIDI if DERs can be sized, valued, and deployed in such a way that generates operational flexibility to pick up load on adjacent circuits for planned and unplanned outages</v>
      </c>
      <c r="H48" s="125" t="str">
        <f t="array" ref="H48">INDEX('Consolidated Data'!J:J,MATCH($P48,'Consolidated Data'!$C:$C,0))</f>
        <v>1 year effort to value operational flexibility needs as a part of DDIF/DDOR - $500k</v>
      </c>
      <c r="I48" s="126">
        <f t="shared" si="0"/>
        <v>1</v>
      </c>
      <c r="J48" s="126" t="s">
        <v>113</v>
      </c>
      <c r="K48" s="126">
        <v>1</v>
      </c>
      <c r="L48" s="126">
        <v>1</v>
      </c>
      <c r="M48" s="126">
        <v>1</v>
      </c>
      <c r="N48" s="126">
        <v>1</v>
      </c>
      <c r="O48" s="135"/>
      <c r="P48" s="127" t="s">
        <v>141</v>
      </c>
      <c r="Q48" s="125" t="str">
        <f>INDEX('Consolidated Data'!B:B,MATCH($P48,'Consolidated Data'!$C:$C,0))</f>
        <v>Valuing Operational Flexibility</v>
      </c>
    </row>
    <row r="49" spans="1:17" ht="95.1" customHeight="1">
      <c r="A49" s="124" t="str">
        <f t="shared" si="2"/>
        <v>PSPS Grid Support Fuel Research</v>
      </c>
      <c r="B49" s="125" t="str">
        <f>INDEX('Consolidated Data'!D:D,MATCH($P49,'Consolidated Data'!$C:$C,0))</f>
        <v>In order to recover from unplanned outages or reduce impacts from planned outages, utilities will, at times, utilize diesel primary-connected generators.  Due to the GHGs and noise of primary-conntected temporary generators, this causes concerns for many of the communities and is not an environmentally friendly unit.  With PSPS, utilities may be required to utilize more and more TPG in order to reduce PSPS related impacts on its customers as well.  There are no known clean energy options available in the marketplace.</v>
      </c>
      <c r="C49" s="125" t="str">
        <f t="array" ref="C49">INDEX('Consolidated Data'!E:E,MATCH($P49,'Consolidated Data'!$C:$C,0))</f>
        <v>Applied Research and Development</v>
      </c>
      <c r="D49" s="125" t="str">
        <f t="array" ref="D49">INDEX('Consolidated Data'!F:F,MATCH($P49,'Consolidated Data'!$C:$C,0))</f>
        <v>SB100: Requires the state to obtain all of its electricity from clean sources by 2045. The bill also requires electric utilities and other service providers to generate 60% of their power from renewable sources by 2030, up from the 50% goal previously set for that date.</v>
      </c>
      <c r="E49" s="125" t="str">
        <f t="array" ref="E49">INDEX('Consolidated Data'!G:G,MATCH($P49,'Consolidated Data'!$C:$C,0))</f>
        <v>Grid Operations - Capability: TPG currently requires diesel fuel. No clean energy options are available</v>
      </c>
      <c r="F49" s="125" t="str">
        <f t="array" ref="F49">INDEX('Consolidated Data'!H:H,MATCH($P49,'Consolidated Data'!$C:$C,0))</f>
        <v>GHG/KWH: This can be measured by a reduction in GHG / KWH that is produced by temporary power generators</v>
      </c>
      <c r="G49" s="125" t="str">
        <f t="array" ref="G49">INDEX('Consolidated Data'!I:I,MATCH($P49,'Consolidated Data'!$C:$C,0))</f>
        <v>3a: Reduces GHG emissions from TPG utilization on distribution grid</v>
      </c>
      <c r="H49" s="126" t="str">
        <f t="array" ref="H49">INDEX('Consolidated Data'!J:J,MATCH($P49,'Consolidated Data'!$C:$C,0))</f>
        <v>2 year effort for research and development in partnership with TPG vendor. $5MM grant funding for research</v>
      </c>
      <c r="I49" s="126">
        <f t="shared" si="0"/>
        <v>1</v>
      </c>
      <c r="J49" s="126" t="s">
        <v>113</v>
      </c>
      <c r="K49" s="126">
        <v>1</v>
      </c>
      <c r="L49" s="126">
        <v>1</v>
      </c>
      <c r="M49" s="126">
        <v>1</v>
      </c>
      <c r="N49" s="126">
        <v>1</v>
      </c>
      <c r="O49" s="135"/>
      <c r="P49" s="127" t="s">
        <v>142</v>
      </c>
      <c r="Q49" s="125" t="str">
        <f>INDEX('Consolidated Data'!B:B,MATCH($P49,'Consolidated Data'!$C:$C,0))</f>
        <v>PSPS Grid Support Fuels</v>
      </c>
    </row>
    <row r="50" spans="1:17" ht="120">
      <c r="A50" s="124" t="str">
        <f t="shared" si="2"/>
        <v>DER Ramping Research</v>
      </c>
      <c r="B50" s="125" t="str">
        <f t="array" ref="B50">INDEX('Consolidated Data'!D:D,MATCH($P50,'Consolidated Data'!$C:$C,0))</f>
        <v>Increase in DERs away from centralized generation could create interia problems on the overall T&amp;D grid as there is no ramping capabilities present on dispatchable resources such as battery storage.  Research is needed to understand where and when this problem would occur and what can be done to mitigate it</v>
      </c>
      <c r="C50" s="125" t="str">
        <f t="array" ref="C50">INDEX('Consolidated Data'!E:E,MATCH($P50,'Consolidated Data'!$C:$C,0))</f>
        <v>Applied Research and Development</v>
      </c>
      <c r="D50" s="125" t="str">
        <f t="array" ref="D50">INDEX('Consolidated Data'!F:F,MATCH($P50,'Consolidated Data'!$C:$C,0))</f>
        <v>SB100: Requires the state to obtain all of its electricity from clean sources by 2045. The bill also requires electric utilities and other service providers to generate 60% of their power from renewable sources by 2030, up from the 50% goal previously set for that date.</v>
      </c>
      <c r="E50" s="125" t="str">
        <f t="array" ref="E50">INDEX('Consolidated Data'!G:G,MATCH($P50,'Consolidated Data'!$C:$C,0))</f>
        <v>Increase in solar and battery may end up causing interia problems that could restrict additional DER penetration in lieu of centralized generation</v>
      </c>
      <c r="F50" s="125" t="str">
        <f t="array" ref="F50">INDEX('Consolidated Data'!H:H,MATCH($P50,'Consolidated Data'!$C:$C,0))</f>
        <v>Frequency and voltage on transmission system after outage and restoration</v>
      </c>
      <c r="G50" s="125" t="str">
        <f t="array" ref="G50">INDEX('Consolidated Data'!I:I,MATCH($P50,'Consolidated Data'!$C:$C,0))</f>
        <v>2f: Ensures the transmission system and distribution system can operate without intertia generated by typical centralized generation units;
1b: If inertia becomes an issue into the future, it may hinder the number of DERs that can generate into the distribution grid</v>
      </c>
      <c r="H50" s="125" t="str">
        <f t="array" ref="H50">INDEX('Consolidated Data'!J:J,MATCH($P50,'Consolidated Data'!$C:$C,0))</f>
        <v>2 year simulation and study - $1M</v>
      </c>
      <c r="I50" s="126">
        <f t="shared" si="0"/>
        <v>1</v>
      </c>
      <c r="J50" s="126" t="s">
        <v>113</v>
      </c>
      <c r="K50" s="126">
        <v>1</v>
      </c>
      <c r="L50" s="126">
        <v>1</v>
      </c>
      <c r="M50" s="126">
        <v>1</v>
      </c>
      <c r="N50" s="126">
        <v>1</v>
      </c>
      <c r="O50" s="135"/>
      <c r="P50" s="127" t="s">
        <v>143</v>
      </c>
      <c r="Q50" s="125" t="str">
        <f>INDEX('Consolidated Data'!B:B,MATCH($P50,'Consolidated Data'!$C:$C,0))</f>
        <v>DER Ramping Research</v>
      </c>
    </row>
    <row r="51" spans="1:17" ht="409.5">
      <c r="A51" s="124" t="str">
        <f t="shared" si="2"/>
        <v>Utility Owned Submeters on AMI Network</v>
      </c>
      <c r="B51" s="125" t="str">
        <f t="array" ref="B51">INDEX('Consolidated Data'!D:D,MATCH($P51,'Consolidated Data'!$C:$C,0))</f>
        <v>We recommend that the CEC allocate funding to evaluate the feasibility of utility-owned submeters on a AMI network to enable California PEV owners to separately meter their EV usage from their house usage. Separate metering of EV usage has the potential to allow PEV owners to access EV specific rates for cost savings, to more directly influence and manage EV charging, and to provide more accurate GHG accounting. This funding would enable evaluation of various market models (e.g. utility submeter embedded in EVSE, standalone utility submeter, etc.) as well as develop learnings on data integration and transmission, customer billing integration, communication standards, costs, customer experience, and role accountabilities specific to utility-owned submeters on a AMI network.
Note that this is different than the California Statewide PEV Submetering Pilot which assessed third-party submeters on a third-party network; the findings from the latter Pilot indicate there is currently no path to production. There is potential need and value to exploring alternative approaches to PEV submetering that use different equipment and/or communication networks and are robust, secure, and less error-prone. Additional alternative approaches that may be worth exploring include virtual submetering and submetering inside EVs.</v>
      </c>
      <c r="C51" s="125" t="str">
        <f t="array" ref="C51">INDEX('Consolidated Data'!E:E,MATCH($P51,'Consolidated Data'!$C:$C,0))</f>
        <v>Applied Research and Development</v>
      </c>
      <c r="D51" s="125" t="str">
        <f t="array" ref="D51">INDEX('Consolidated Data'!F:F,MATCH($P51,'Consolidated Data'!$C:$C,0))</f>
        <v>DER Roadmap Energy System Goal: Sustainability: PEV Submetering can allow for more direct influence and management of EV charging as a grid resource, through EV-specific rate design or other mechanisms like Demand Response, to allow for more sustainable operations of the power system.; DER Roadmap Energy System Goal: Security - Utility PEV submeters on the AMI network may allow for more cybersecure transmission of customer data.;
DER Roadmap Energy System Goal: Flexibility: PEV Submetering can allow for more direct influence and management of EV charging as a grid resource, through EV-specific rate design or other mechanisms like Demand REsponse, to allow for the grid to respond to future uncertainties. In that sense, PEV submetering may be one way to address potentially increasing requirements for adaptation of the charging behavior on a large load that is growing with more adoption of PEVs.; 
DER Roadmap Energy System Goal:PEV Submetering may allow PEV owners to access EV specific rates or programs for potential cost savings, making it cheaper to own and operate a PEV. 
Affordability -California ZEV Target: California has set a state target of 5 million ZEVs on the road by 2030. PEV Submetering has potential to increase PEV adoption by allowing PEV owners to save on their bills, directly addressing the cost of ownership barrier to adoption.</v>
      </c>
      <c r="E51" s="125" t="str">
        <f t="array" ref="E51">INDEX('Consolidated Data'!G:G,MATCH($P51,'Consolidated Data'!$C:$C,0))</f>
        <v>Cost: The costs of utility PEV submeters on the AMI network could potentially be more cost-effective than alternative use cases and setups of PEV submetering;
Valuation: PEV submetering allows for accurate tracking of EV usage, which in turn provides more accurate GHG accounting that can factor into monetary compensation;
Capability: The existing setup tested in the previous California Statewide PEV Submetering Pilot indicates no path to production for third-party PEV submetering under the project conditions. There is a need for additional studies to examine alternative approaches to submetering to demonstrate the readiness of the technology and set up.</v>
      </c>
      <c r="F51" s="125" t="str">
        <f t="array" ref="F51">INDEX('Consolidated Data'!H:H,MATCH($P51,'Consolidated Data'!$C:$C,0))</f>
        <v>Benefits and costs: Additional understanding and knowledge on the cost-effectiveness of sub-metering; 
Affordability: Additional understanding and knowledge on the cost-effectiveness of sub-metering;Sustainability: More accurate accounting of GHG emissions;
Reliability: Potential to support grid reliability by facilitating participation in, and compensation for, reliability programs like Demand Response; 
Flexibility: Potential to support grid flexibility and consumer choice by facilitating the participation in, and compensation for, progams offfering grid services like Demand Response</v>
      </c>
      <c r="G51" s="125" t="str">
        <f t="array" ref="G51">INDEX('Consolidated Data'!I:I,MATCH($P51,'Consolidated Data'!$C:$C,0))</f>
        <v>1d: PEV submetering can encourage PEV owners to choose to go on a PEV specific time variant rate compared to their default rate. PEV submetering may also encourage additional particpation in managed charging programs;
1h: PEV Submetering enables PEV owners to go on a separate EV rate (separate from their house rate), which allows for potential customer bill savings;
2f: PEV Submetering allows for more direct influence of EV charging as a grid resource through EV specific rate design, or other mechanisms such as Demand Response, to allow for the grid to respond to future uncertainties that require adaptation of the charging behavior on a large load that is growing with more adoption of PEVs.</v>
      </c>
      <c r="H51" s="125" t="str">
        <f t="array" ref="H51">INDEX('Consolidated Data'!J:J,MATCH($P51,'Consolidated Data'!$C:$C,0))</f>
        <v>The efforts and costs of evaluating utility submeters on the AMI network would roughly be comparable to the California Statewide PEV Submetering Pilot, which can be used as a benchmark - the California Statewide PEV Submetering Pilot spend was approximately $2-3M per IOU. Examining alternative approaches to submetering will be beneficial for understanding the market needs and feasibility for PEV submetering at full scale.</v>
      </c>
      <c r="I51" s="126">
        <f t="shared" si="0"/>
        <v>1</v>
      </c>
      <c r="J51" s="126" t="s">
        <v>113</v>
      </c>
      <c r="K51" s="126">
        <v>1</v>
      </c>
      <c r="L51" s="126">
        <v>1</v>
      </c>
      <c r="M51" s="126">
        <v>1</v>
      </c>
      <c r="N51" s="126">
        <v>1</v>
      </c>
      <c r="O51" s="135"/>
      <c r="P51" s="127" t="s">
        <v>144</v>
      </c>
      <c r="Q51" s="125" t="str">
        <f>INDEX('Consolidated Data'!B:B,MATCH($P51,'Consolidated Data'!$C:$C,0))</f>
        <v>Utility Owned Submeters (AMI)</v>
      </c>
    </row>
    <row r="52" spans="1:17" ht="75">
      <c r="A52" s="124" t="str">
        <f t="shared" si="2"/>
        <v>Enabling DER to Support FLISR Operations</v>
      </c>
      <c r="B52" s="125" t="str">
        <f t="array" ref="B52">INDEX('Consolidated Data'!D:D,MATCH($P52,'Consolidated Data'!$C:$C,0))</f>
        <v>FLISR schemes may not operate due to loading constraints.  Determine how a model may be utilized that would enable DERs to dispatch in lowering load on impacted FLISR schemes that would enable FLISR to pick up additional load</v>
      </c>
      <c r="C52" s="125" t="str">
        <f t="array" ref="C52">INDEX('Consolidated Data'!E:E,MATCH($P52,'Consolidated Data'!$C:$C,0))</f>
        <v>Applied Research and Development</v>
      </c>
      <c r="D52" s="125" t="str">
        <f t="array" ref="D52">INDEX('Consolidated Data'!F:F,MATCH($P52,'Consolidated Data'!$C:$C,0))</f>
        <v>n/a</v>
      </c>
      <c r="E52" s="125" t="str">
        <f t="array" ref="E52">INDEX('Consolidated Data'!G:G,MATCH($P52,'Consolidated Data'!$C:$C,0))</f>
        <v>Creates additional value streams for DER in the operational world</v>
      </c>
      <c r="F52" s="125" t="str">
        <f t="array" ref="F52">INDEX('Consolidated Data'!H:H,MATCH($P52,'Consolidated Data'!$C:$C,0))</f>
        <v>CAIDI reduction for FLISR related activations, 
SAIDI reduction</v>
      </c>
      <c r="G52" s="125" t="str">
        <f t="array" ref="G52">INDEX('Consolidated Data'!I:I,MATCH($P52,'Consolidated Data'!$C:$C,0))</f>
        <v>4a: Ability for FLISR to pickup greater customers due to DER dispatch would reduce CAIDI for the impacted outage and overall SAIDI
2f: See 4a</v>
      </c>
      <c r="H52" s="125" t="str">
        <f t="array" ref="H52">INDEX('Consolidated Data'!J:J,MATCH($P52,'Consolidated Data'!$C:$C,0))</f>
        <v>2 years, $2M</v>
      </c>
      <c r="I52" s="126">
        <f t="shared" si="0"/>
        <v>1</v>
      </c>
      <c r="J52" s="126" t="s">
        <v>113</v>
      </c>
      <c r="K52" s="126">
        <v>1</v>
      </c>
      <c r="L52" s="126">
        <v>1</v>
      </c>
      <c r="M52" s="126">
        <v>1</v>
      </c>
      <c r="N52" s="126">
        <v>1</v>
      </c>
      <c r="O52" s="135"/>
      <c r="P52" s="127" t="s">
        <v>145</v>
      </c>
      <c r="Q52" s="125" t="str">
        <f>INDEX('Consolidated Data'!B:B,MATCH($P52,'Consolidated Data'!$C:$C,0))</f>
        <v>Research DER to Improve FLISR</v>
      </c>
    </row>
    <row r="53" spans="1:17" ht="120">
      <c r="A53" s="124" t="str">
        <f t="shared" si="2"/>
        <v>Load Shift Participation / Adoption</v>
      </c>
      <c r="B53" s="125" t="str">
        <f t="array" ref="B53">INDEX('Consolidated Data'!D:D,MATCH($P53,'Consolidated Data'!$C:$C,0))</f>
        <v>Many DR and Load Shift products / services exist, but customer adoption and participation is limited. Using existing products, test methods for increasing participation and customer motivations including different methods of customer outreach, different incentive schemes, etc. Advocate for changes in market integrations as necessary. Identify strategies to motivate people to participate. Test w/ pilots. Potentially include specific call out for DAC customer adoption. Report on ability to achieve sufficient participation density to compete with local distribution upgrades or replacements.
Assess customer comfort preferences, e.g. HVAC settings versus incentives for participation.</v>
      </c>
      <c r="C53" s="125" t="str">
        <f t="array" ref="C53">INDEX('Consolidated Data'!E:E,MATCH($P53,'Consolidated Data'!$C:$C,0))</f>
        <v>Applied Research and Development</v>
      </c>
      <c r="D53" s="125" t="str">
        <f t="array" ref="D53">INDEX('Consolidated Data'!F:F,MATCH($P53,'Consolidated Data'!$C:$C,0))</f>
        <v>SB 100</v>
      </c>
      <c r="E53" s="125" t="str">
        <f t="array" ref="E53">INDEX('Consolidated Data'!G:G,MATCH($P53,'Consolidated Data'!$C:$C,0))</f>
        <v>Solves limited participation in DR / load shift focused programs;
Increased adoption of load shift capabilities</v>
      </c>
      <c r="F53" s="125" t="str">
        <f t="array" ref="F53">INDEX('Consolidated Data'!H:H,MATCH($P53,'Consolidated Data'!$C:$C,0))</f>
        <v>Criteria pollutants / CO2. Health benefits</v>
      </c>
      <c r="G53" s="125" t="str">
        <f t="array" ref="G53">INDEX('Consolidated Data'!I:I,MATCH($P53,'Consolidated Data'!$C:$C,0))</f>
        <v>2f. Improvements in system operation efficiency from increased flexibility;
1d. Number and percentage of customers on time variant or dynamic pricing tariffs;
1e. Peak load reduction (MW) from summer and winter programs</v>
      </c>
      <c r="H53" s="126">
        <f t="array" ref="H53">INDEX('Consolidated Data'!J:J,MATCH($P53,'Consolidated Data'!$C:$C,0))</f>
        <v>0</v>
      </c>
      <c r="I53" s="126">
        <f t="shared" si="0"/>
        <v>0</v>
      </c>
      <c r="J53" s="126" t="s">
        <v>81</v>
      </c>
      <c r="K53" s="126">
        <v>0</v>
      </c>
      <c r="L53" s="126">
        <v>1</v>
      </c>
      <c r="M53" s="126">
        <v>1</v>
      </c>
      <c r="N53" s="126">
        <v>1</v>
      </c>
      <c r="O53" s="125" t="s">
        <v>1202</v>
      </c>
      <c r="P53" s="128" t="s">
        <v>146</v>
      </c>
      <c r="Q53" s="125" t="str">
        <f>INDEX('Consolidated Data'!B:B,MATCH($P53,'Consolidated Data'!$C:$C,0))</f>
        <v>Load Shift Participation  Adopt</v>
      </c>
    </row>
    <row r="54" spans="1:17" ht="105">
      <c r="A54" s="124" t="str">
        <f t="shared" si="2"/>
        <v>DER and Load Coordination @ Local Level</v>
      </c>
      <c r="B54" s="125" t="str">
        <f t="array" ref="B54">INDEX('Consolidated Data'!D:D,MATCH($P54,'Consolidated Data'!$C:$C,0))</f>
        <v>Coordination of large loads with solar and storage assets at local level to avoid the need for grid infrastructure upgrades. Need communication and control protocols that match intensive loads (e.g. electric buses, construction equipment) to local sources of generation</v>
      </c>
      <c r="C54" s="125" t="str">
        <f t="array" ref="C54">INDEX('Consolidated Data'!E:E,MATCH($P54,'Consolidated Data'!$C:$C,0))</f>
        <v>Technology Demonstration and Deployment</v>
      </c>
      <c r="D54" s="125" t="str">
        <f t="array" ref="D54">INDEX('Consolidated Data'!F:F,MATCH($P54,'Consolidated Data'!$C:$C,0))</f>
        <v>Enabling electrification at lower cost;
Building Decarbonization;
Meeting EV penetration goals</v>
      </c>
      <c r="E54" s="125" t="str">
        <f t="array" ref="E54">INDEX('Consolidated Data'!G:G,MATCH($P54,'Consolidated Data'!$C:$C,0))</f>
        <v>Coordination and valuation;Need to not only coordinate DERs with loads but the compensation structure needs to be developed for DERs. Potentially based on the NWA frameworks adopted or under consideration at the CPUC</v>
      </c>
      <c r="F54" s="125" t="str">
        <f t="array" ref="F54">INDEX('Consolidated Data'!H:H,MATCH($P54,'Consolidated Data'!$C:$C,0))</f>
        <v>Flexibility;
Affordability</v>
      </c>
      <c r="G54" s="125" t="str">
        <f t="array" ref="G54">INDEX('Consolidated Data'!I:I,MATCH($P54,'Consolidated Data'!$C:$C,0))</f>
        <v>Reduced expenditures on utility infrastructure</v>
      </c>
      <c r="H54" s="126" t="str">
        <f t="array" ref="H54">INDEX('Consolidated Data'!J:J,MATCH($P54,'Consolidated Data'!$C:$C,0))</f>
        <v>The study could be virtual with a simulated circuit load. Real world demonstration would be costly in order to prove the DER and controls necessary to defer infrastructure upgrades</v>
      </c>
      <c r="I54" s="126">
        <f t="shared" si="0"/>
        <v>0</v>
      </c>
      <c r="J54" s="126" t="s">
        <v>85</v>
      </c>
      <c r="K54" s="126">
        <v>1</v>
      </c>
      <c r="L54" s="126">
        <v>1</v>
      </c>
      <c r="M54" s="126">
        <v>0</v>
      </c>
      <c r="N54" s="126">
        <v>1</v>
      </c>
      <c r="O54" s="125" t="s">
        <v>147</v>
      </c>
      <c r="P54" s="128" t="s">
        <v>148</v>
      </c>
      <c r="Q54" s="125" t="str">
        <f>INDEX('Consolidated Data'!B:B,MATCH($P54,'Consolidated Data'!$C:$C,0))</f>
        <v>Localized DER and Load Coordina</v>
      </c>
    </row>
    <row r="55" spans="1:17" ht="105">
      <c r="A55" s="124" t="str">
        <f t="shared" ref="A55:A70" si="3">HYPERLINK("#'"&amp;Q55&amp;"'!A3",P55)</f>
        <v>Removing Barriers to Biogas</v>
      </c>
      <c r="B55" s="125" t="str">
        <f t="array" ref="B55">INDEX('Consolidated Data'!D:D,MATCH($P55,'Consolidated Data'!$C:$C,0))</f>
        <v>Research to assess barriers to the use of biogas/syngas to provide renewable hydrogen for fuel cells. Cleanup technology needed and demonstration</v>
      </c>
      <c r="C55" s="125" t="str">
        <f t="array" ref="C55">INDEX('Consolidated Data'!E:E,MATCH($P55,'Consolidated Data'!$C:$C,0))</f>
        <v>Technology Demonstration and Deployment</v>
      </c>
      <c r="D55" s="125" t="str">
        <f t="array" ref="D55">INDEX('Consolidated Data'!F:F,MATCH($P55,'Consolidated Data'!$C:$C,0))</f>
        <v>;SB1383: By converting organic waste to biogas and renewable hydrogen, this will help to reduce black carbon and methane emissions.;
Grid reliability: Removing barriers to renewable hydrogen use by fuel cells</v>
      </c>
      <c r="E55" s="125" t="str">
        <f t="array" ref="E55">INDEX('Consolidated Data'!G:G,MATCH($P55,'Consolidated Data'!$C:$C,0))</f>
        <v>Description how the research resolves the barrier;
Cleanup technology needed to use biogas in fuel cells</v>
      </c>
      <c r="F55" s="125" t="str">
        <f t="array" ref="F55">INDEX('Consolidated Data'!H:H,MATCH($P55,'Consolidated Data'!$C:$C,0))</f>
        <v>Estimation of impact;
Air quality: Reduces emissions from flaring or combustion of biogas</v>
      </c>
      <c r="G55" s="125" t="str">
        <f t="array" ref="G55">INDEX('Consolidated Data'!I:I,MATCH($P55,'Consolidated Data'!$C:$C,0))</f>
        <v>1a,b,i
2c,e,f
3a,b
4a,c,g</v>
      </c>
      <c r="H55" s="125" t="str">
        <f t="array" ref="H55">INDEX('Consolidated Data'!J:J,MATCH($P55,'Consolidated Data'!$C:$C,0))</f>
        <v>$250k for study
$2-5 million for TD&amp;D (2-5 projects)</v>
      </c>
      <c r="I55" s="126">
        <f t="shared" si="0"/>
        <v>1</v>
      </c>
      <c r="J55" s="126" t="s">
        <v>85</v>
      </c>
      <c r="K55" s="126">
        <v>1</v>
      </c>
      <c r="L55" s="126">
        <v>1</v>
      </c>
      <c r="M55" s="126">
        <v>1</v>
      </c>
      <c r="N55" s="126">
        <v>1</v>
      </c>
      <c r="O55" s="125" t="s">
        <v>1199</v>
      </c>
      <c r="P55" s="127" t="s">
        <v>149</v>
      </c>
      <c r="Q55" s="125" t="str">
        <f>INDEX('Consolidated Data'!B:B,MATCH($P55,'Consolidated Data'!$C:$C,0))</f>
        <v>Removing Barriers to Biogas</v>
      </c>
    </row>
    <row r="56" spans="1:17" ht="120">
      <c r="A56" s="124" t="str">
        <f t="shared" si="3"/>
        <v>Bioenergy for Local Resilience</v>
      </c>
      <c r="B56" s="125" t="str">
        <f t="array" ref="B56">INDEX('Consolidated Data'!D:D,MATCH($P56,'Consolidated Data'!$C:$C,0))</f>
        <v>California has a lot of organic waste that is burned or landfilled. SB1383 requires alternative uses, including bioenergy. This project would assess the potential for local bioenergy to provide flexible generation and energy storage, especially in wildfire risk areas and rural communities to help increase reliability and microgrid resilience.</v>
      </c>
      <c r="C56" s="125" t="str">
        <f t="array" ref="C56">INDEX('Consolidated Data'!E:E,MATCH($P56,'Consolidated Data'!$C:$C,0))</f>
        <v>All</v>
      </c>
      <c r="D56" s="125" t="str">
        <f t="array" ref="D56">INDEX('Consolidated Data'!F:F,MATCH($P56,'Consolidated Data'!$C:$C,0))</f>
        <v>SB1383: Help meet the SLCP reduction requirements by converting organic waste to energy;
Wildfire reduction: Helps meet SB901 and Emergency Order on Tree Mortality by converting forest waste to energy</v>
      </c>
      <c r="E56" s="125" t="str">
        <f t="array" ref="E56">INDEX('Consolidated Data'!G:G,MATCH($P56,'Consolidated Data'!$C:$C,0))</f>
        <v>Cost/Financing: This project would identify the range of grid services and the economic value of renewable flex generation;
Tree Mortality: Helps put the forest waste to beneficial use and improve forest health</v>
      </c>
      <c r="F56" s="125" t="str">
        <f t="array" ref="F56">INDEX('Consolidated Data'!H:H,MATCH($P56,'Consolidated Data'!$C:$C,0))</f>
        <v>Increases reliability, especially of microgrids, and community resilience;Reduction in SLCP emissions (methane + black carbon);Reduction in wildfire risks and impacts</v>
      </c>
      <c r="G56" s="125" t="str">
        <f t="array" ref="G56">INDEX('Consolidated Data'!I:I,MATCH($P56,'Consolidated Data'!$C:$C,0))</f>
        <v>1a,1b,1i,2e,2f,2g,3a,3b,4c,4g</v>
      </c>
      <c r="H56" s="125" t="str">
        <f t="array" ref="H56">INDEX('Consolidated Data'!J:J,MATCH($P56,'Consolidated Data'!$C:$C,0))</f>
        <v>$250,000, 12 month project needing the support of a multi-disciplinary research team</v>
      </c>
      <c r="I56" s="126">
        <f t="shared" si="0"/>
        <v>0</v>
      </c>
      <c r="J56" s="126" t="s">
        <v>85</v>
      </c>
      <c r="K56" s="126">
        <v>0</v>
      </c>
      <c r="L56" s="126">
        <v>1</v>
      </c>
      <c r="M56" s="126">
        <v>1</v>
      </c>
      <c r="N56" s="126">
        <v>1</v>
      </c>
      <c r="O56" s="125" t="s">
        <v>1200</v>
      </c>
      <c r="P56" s="127" t="s">
        <v>150</v>
      </c>
      <c r="Q56" s="125" t="str">
        <f>INDEX('Consolidated Data'!B:B,MATCH($P56,'Consolidated Data'!$C:$C,0))</f>
        <v>Bioenergy for local resilience</v>
      </c>
    </row>
    <row r="57" spans="1:17" ht="120">
      <c r="A57" s="124" t="str">
        <f t="shared" si="3"/>
        <v>Monetize Bioenergy</v>
      </c>
      <c r="B57" s="125" t="str">
        <f t="array" ref="B57">INDEX('Consolidated Data'!D:D,MATCH($P57,'Consolidated Data'!$C:$C,0))</f>
        <v xml:space="preserve">Project to monetize the full benefits of distributed generation of bioenergy including:
1) benefits to the grid (flexible generation and storage)
2) Short-lived climate pollutants (SLCP) reduction
3) Landfill reduction
4) Wildfire reduction
5) Water and soil benefits
6) benefits of co-products (biochar, compost)
</v>
      </c>
      <c r="C57" s="125" t="str">
        <f t="array" ref="C57">INDEX('Consolidated Data'!E:E,MATCH($P57,'Consolidated Data'!$C:$C,0))</f>
        <v>Applied research or market facilitation</v>
      </c>
      <c r="D57" s="125" t="str">
        <f t="array" ref="D57">INDEX('Consolidated Data'!F:F,MATCH($P57,'Consolidated Data'!$C:$C,0))</f>
        <v>SB1383: Monetizing the upstream benefits of bioenergy allows this project to accelerate implementation of the states SLCP strategy.;
Air Quality: Will reduce the burning of forest and agricultural waste, odor from dairies, etc</v>
      </c>
      <c r="E57" s="125" t="str">
        <f t="array" ref="E57">INDEX('Consolidated Data'!G:G,MATCH($P57,'Consolidated Data'!$C:$C,0))</f>
        <v>Failure to monetize all the benefits of bioenergy, especially climate, air quality, and grid benefits</v>
      </c>
      <c r="F57" s="125" t="str">
        <f t="array" ref="F57">INDEX('Consolidated Data'!H:H,MATCH($P57,'Consolidated Data'!$C:$C,0))</f>
        <v>SLCP Permission: Net reductions of methane and black carbon from organic waste;Air quality: reduction in burning of agricultural and forest waste</v>
      </c>
      <c r="G57" s="125" t="str">
        <f t="array" ref="G57">INDEX('Consolidated Data'!I:I,MATCH($P57,'Consolidated Data'!$C:$C,0))</f>
        <v>1a,1b,1i,2e,2f,2g,3a,3b,4c,4g</v>
      </c>
      <c r="H57" s="125" t="str">
        <f t="array" ref="H57">INDEX('Consolidated Data'!J:J,MATCH($P57,'Consolidated Data'!$C:$C,0))</f>
        <v>$500,000 1.5 year project with a multidisciplinary research team with expertise in grid resilience, grid benefits, air quality, climate, and economics.</v>
      </c>
      <c r="I57" s="126">
        <f t="shared" si="0"/>
        <v>0</v>
      </c>
      <c r="J57" s="126" t="s">
        <v>85</v>
      </c>
      <c r="K57" s="126">
        <v>0</v>
      </c>
      <c r="L57" s="126">
        <v>1</v>
      </c>
      <c r="M57" s="126">
        <v>1</v>
      </c>
      <c r="N57" s="126">
        <v>1</v>
      </c>
      <c r="O57" s="125" t="s">
        <v>1200</v>
      </c>
      <c r="P57" s="127" t="s">
        <v>151</v>
      </c>
      <c r="Q57" s="125" t="str">
        <f>INDEX('Consolidated Data'!B:B,MATCH($P57,'Consolidated Data'!$C:$C,0))</f>
        <v>Monetize Bioenergy</v>
      </c>
    </row>
    <row r="58" spans="1:17" ht="135">
      <c r="A58" s="124" t="str">
        <f t="shared" si="3"/>
        <v>Assess Office Lighting Solutions</v>
      </c>
      <c r="B58" s="125" t="str">
        <f t="array" ref="B58">INDEX('Consolidated Data'!D:D,MATCH($P58,'Consolidated Data'!$C:$C,0))</f>
        <v>Project goal is to develop, implement, and validate classes of office lighting solutions that efficiently provide light for vision and circadian stimulus without discomfort or glare, and to quantify energy performance, including comparison against a hypothetical alternative circadian lighting scenario at higher energy intensity (i.e. potential practice in absence of this project’s methods). Performance metrics and targets will be laid out in a Performance Specification at the outset, which the experimental lighting systems will be judged against to assess success or failure.</v>
      </c>
      <c r="C58" s="125" t="str">
        <f t="array" ref="C58">INDEX('Consolidated Data'!E:E,MATCH($P58,'Consolidated Data'!$C:$C,0))</f>
        <v>All</v>
      </c>
      <c r="D58" s="125" t="str">
        <f t="array" ref="D58">INDEX('Consolidated Data'!F:F,MATCH($P58,'Consolidated Data'!$C:$C,0))</f>
        <v>California SB 350 – Double the rate of efficiency, 
California SB 338 - Meet peak loads w/ DER’s</v>
      </c>
      <c r="E58" s="125" t="str">
        <f t="array" ref="E58">INDEX('Consolidated Data'!G:G,MATCH($P58,'Consolidated Data'!$C:$C,0))</f>
        <v>Coordination – fully integrated w/ DER assets,;Uncertainty – interfacing w/ legacy systems, Uncertainty – insitu verification of interoperability;</v>
      </c>
      <c r="F58" s="125" t="str">
        <f t="array" ref="F58">INDEX('Consolidated Data'!H:H,MATCH($P58,'Consolidated Data'!$C:$C,0))</f>
        <v>Resiliency-grid impacts from integrated/aggregated dispatchable assets,;
Flexibility – load arbitrage (shifted/balanced/consumed) to improve system efficacy,;
Sustainability – Maintain performance over time w/ changing load assets.</v>
      </c>
      <c r="G58" s="125" t="str">
        <f t="array" ref="G58">INDEX('Consolidated Data'!I:I,MATCH($P58,'Consolidated Data'!$C:$C,0))</f>
        <v>1c,1d,1e,1f,1g,1h,2a,2b,2e,2f,3a,4c</v>
      </c>
      <c r="H58" s="125" t="str">
        <f t="array" ref="H58">INDEX('Consolidated Data'!J:J,MATCH($P58,'Consolidated Data'!$C:$C,0))</f>
        <v>Moderate</v>
      </c>
      <c r="I58" s="126">
        <f t="shared" si="0"/>
        <v>0</v>
      </c>
      <c r="J58" s="126" t="s">
        <v>81</v>
      </c>
      <c r="K58" s="126">
        <v>0</v>
      </c>
      <c r="L58" s="126">
        <v>1</v>
      </c>
      <c r="M58" s="126">
        <v>1</v>
      </c>
      <c r="N58" s="126">
        <v>1</v>
      </c>
      <c r="O58" s="125" t="s">
        <v>1200</v>
      </c>
      <c r="P58" s="127" t="s">
        <v>152</v>
      </c>
      <c r="Q58" s="125" t="str">
        <f>INDEX('Consolidated Data'!B:B,MATCH($P58,'Consolidated Data'!$C:$C,0))</f>
        <v>Assess Office Lighting Solution</v>
      </c>
    </row>
    <row r="59" spans="1:17" ht="90">
      <c r="A59" s="124" t="str">
        <f t="shared" si="3"/>
        <v>Evaluating EV Adoption in DAC</v>
      </c>
      <c r="B59" s="125" t="str">
        <f t="array" ref="B59">INDEX('Consolidated Data'!D:D,MATCH($P59,'Consolidated Data'!$C:$C,0))</f>
        <v>Current EV rebate programs only apply to new purchases, but California has mandated that utilizes invest in charging infrastructure for low income/disadvantaged communities. However, without being about to purchase EVs this infrastructure investment will remain idle or under utilized in these communities. As the EV market matures, the possibility of a secondary/used EV market grows, however this used EV market is not eligible for current rebate programs. The CEC should fund a pilot project to test the effectiveness of a rebate program for used EVs on increasing the adoption of EVs among low income/disadvantaged communities.</v>
      </c>
      <c r="C59" s="125" t="str">
        <f t="array" ref="C59">INDEX('Consolidated Data'!E:E,MATCH($P59,'Consolidated Data'!$C:$C,0))</f>
        <v>Market Facilitation</v>
      </c>
      <c r="D59" s="125" t="str">
        <f t="array" ref="D59">INDEX('Consolidated Data'!F:F,MATCH($P59,'Consolidated Data'!$C:$C,0))</f>
        <v>Executive Order B-48-18 – 5M Zero Emission Vehicle Target;
SB 535</v>
      </c>
      <c r="E59" s="125" t="str">
        <f t="array" ref="E59">INDEX('Consolidated Data'!G:G,MATCH($P59,'Consolidated Data'!$C:$C,0))</f>
        <v>Cost-reduce initial capital costs for EV purchases for low income communities;
Uncertainty- What is the adoption rate for EVs</v>
      </c>
      <c r="F59" s="125" t="str">
        <f t="array" ref="F59">INDEX('Consolidated Data'!H:H,MATCH($P59,'Consolidated Data'!$C:$C,0))</f>
        <v>Resiliency- Increased adoption rates;Sustainability- Maintain performance over time</v>
      </c>
      <c r="G59" s="125" t="str">
        <f t="array" ref="G59">INDEX('Consolidated Data'!I:I,MATCH($P59,'Consolidated Data'!$C:$C,0))</f>
        <v>2b. Maintain / Reduce capital costs;2e. Non-energy economic benefits;
3b. Criteria air pollution emission reductions</v>
      </c>
      <c r="H59" s="125" t="str">
        <f t="array" ref="H59">INDEX('Consolidated Data'!J:J,MATCH($P59,'Consolidated Data'!$C:$C,0))</f>
        <v>$2 million depending on rebate size and target number.</v>
      </c>
      <c r="I59" s="126">
        <f t="shared" si="0"/>
        <v>0</v>
      </c>
      <c r="J59" s="126" t="s">
        <v>98</v>
      </c>
      <c r="K59" s="126">
        <v>0</v>
      </c>
      <c r="L59" s="126">
        <v>1</v>
      </c>
      <c r="M59" s="126">
        <v>1</v>
      </c>
      <c r="N59" s="126">
        <v>1</v>
      </c>
      <c r="O59" s="125" t="s">
        <v>1201</v>
      </c>
      <c r="P59" s="127" t="s">
        <v>153</v>
      </c>
      <c r="Q59" s="125" t="str">
        <f>INDEX('Consolidated Data'!B:B,MATCH($P59,'Consolidated Data'!$C:$C,0))</f>
        <v>Evaluating EV Adoption in DAC</v>
      </c>
    </row>
    <row r="60" spans="1:17" ht="345">
      <c r="A60" s="124" t="str">
        <f t="shared" si="3"/>
        <v>Derive Capacity Value of Variable DR</v>
      </c>
      <c r="B60" s="125" t="str">
        <f t="array" ref="B60">INDEX('Consolidated Data'!D:D,MATCH($P60,'Consolidated Data'!$C:$C,0))</f>
        <v>Explore new methods to understand and derive the capacity value of demand response, particularly demand response that has a variable nature, i.e. demonstrates variability by day, hour, or season due to temperature, weather, production cycles, occupancy, etc. The goal is to apply a new resource adequacy capacity valuation method to DR that measures DR’s ability to meet system load requirements and reduce GHG to meet state renewable integration goals. Given the variable nature of most DR, there is a need to study how effective variable DR is at helping the system meet load requirements in all hours of the year and how effective (and cost effective) it is at reducing GHG considering its use and availability limitations. Given the transforming grid, the value of DR is less about meeting peak demand and more about how well it helps integrate renewable resources, meets system load requirements, and reduces GHG all hours of the year. Thus, DR must be valued relevant to evolving needs using loss of load expectancy and effective load carrying capability or similar probabilistic methods to understand how well DR serves the needs of the grid all hours of the year, and how effective DR is at reducing GHG to better understand its value relative to other resource types. Research into applying effective load carrying capability, or similar probabilistic-based capacity valuation methods to DR must be explored to inform policy makers and ratepayers about what resource types are the most effective and least cost to achieve California’s energy policy goals.</v>
      </c>
      <c r="C60" s="125" t="str">
        <f t="array" ref="C60">INDEX('Consolidated Data'!E:E,MATCH($P60,'Consolidated Data'!$C:$C,0))</f>
        <v>Market Facilitation</v>
      </c>
      <c r="D60" s="125" t="str">
        <f t="array" ref="D60">INDEX('Consolidated Data'!F:F,MATCH($P60,'Consolidated Data'!$C:$C,0))</f>
        <v>SB100: 100% RPS by 2045</v>
      </c>
      <c r="E60" s="125" t="str">
        <f t="array" ref="E60">INDEX('Consolidated Data'!G:G,MATCH($P60,'Consolidated Data'!$C:$C,0))</f>
        <v>Uncertainty: The research will inform policymakers about the value of DR in the context of the evolving grid. It will inform how effective DR is at meeting system load requirements and reducing GHG all hours of the year relative to other resource types. This information will allow policymakers to make informed decisions about future resource investments that can help achieve California’s GHG reduction goals at the least cost to ratepayers;
Cost: Evaluation of least cost options to achieve CA energy policy goals;Coordination: Inform policy makers and developers about the resource adequacy capacity value of DR given the transforming needs of the grid . Informs grid and resource planning studies so that accurate capacity valuation methods are applied in technical planning studies</v>
      </c>
      <c r="F60" s="125" t="str">
        <f t="array" ref="F60">INDEX('Consolidated Data'!H:H,MATCH($P60,'Consolidated Data'!$C:$C,0))</f>
        <v>Capacity Value: Number of grid balancing services provided by DER;
GHG impacts: Capacity of DER aggregations able to be providing grid services;
Comparability/Benchmarking: How capacity value compares to other resource types to make informed investment decisions</v>
      </c>
      <c r="G60" s="125" t="str">
        <f t="array" ref="G60">INDEX('Consolidated Data'!I:I,MATCH($P60,'Consolidated Data'!$C:$C,0))</f>
        <v>1c. Avoided procurement and generation costs: See above metrics- we can add that it helps inform investment decisions; how effective DR is at reducing GHG;
3b. Criteria air pollution emission reductions: See above metrics- we can add that it helps inform investment decisions; how effective DR is at reducing GHG</v>
      </c>
      <c r="H60" s="125" t="str">
        <f t="array" ref="H60">INDEX('Consolidated Data'!J:J,MATCH($P60,'Consolidated Data'!$C:$C,0))</f>
        <v>$.75- $1 M</v>
      </c>
      <c r="I60" s="126">
        <f t="shared" si="0"/>
        <v>1</v>
      </c>
      <c r="J60" s="126" t="s">
        <v>81</v>
      </c>
      <c r="K60" s="126">
        <v>1</v>
      </c>
      <c r="L60" s="126">
        <v>1</v>
      </c>
      <c r="M60" s="126">
        <v>1</v>
      </c>
      <c r="N60" s="126">
        <v>1</v>
      </c>
      <c r="O60" s="125"/>
      <c r="P60" s="127" t="s">
        <v>154</v>
      </c>
      <c r="Q60" s="125" t="str">
        <f>INDEX('Consolidated Data'!B:B,MATCH($P60,'Consolidated Data'!$C:$C,0))</f>
        <v>Derive Capacity Value of Variab</v>
      </c>
    </row>
    <row r="61" spans="1:17" ht="345">
      <c r="A61" s="124" t="str">
        <f t="shared" si="3"/>
        <v>Power Flow Controllers Development</v>
      </c>
      <c r="B61" s="125" t="str">
        <f t="array" ref="B61">INDEX('Consolidated Data'!D:D,MATCH($P61,'Consolidated Data'!$C:$C,0))</f>
        <v>Distribution systems tend to be operated with a radial feeder basis with each feeder acting as a main delivery artery to about 600 to 1000 homes and businesses. These distribution feeders are designed in "open-loop" or radial with a tie configurations. This means that these feeders can be connected to one another. This potential connectivity is only used when one feeder is cut off from its source due to a reliability issue (i.e. vegetations hitting a wire, a car hitting a pole). Under normal conditions these circuits operate separately to maintain system stability.
Power flow controllers have the capability of connecting at these tie locations and turning them into "soft open points". This means that the utility can have the flexibility to control power flow from one circuit to another on a dynamic basis, similar to energy storage: if there is too much generation on one circuit it can be routed through the feeder tie, to load; if there is too much load on one circuit, supporting more can be routed through the tie of an adjacent circuit.</v>
      </c>
      <c r="C61" s="125" t="str">
        <f t="array" ref="C61">INDEX('Consolidated Data'!E:E,MATCH($P61,'Consolidated Data'!$C:$C,0))</f>
        <v>Technology Demonstration and Deployment</v>
      </c>
      <c r="D61" s="125" t="str">
        <f t="array" ref="D61">INDEX('Consolidated Data'!F:F,MATCH($P61,'Consolidated Data'!$C:$C,0))</f>
        <v>SB 100: Renewables Portfolio Standard</v>
      </c>
      <c r="E61" s="125" t="str">
        <f t="array" ref="E61">INDEX('Consolidated Data'!G:G,MATCH($P61,'Consolidated Data'!$C:$C,0))</f>
        <v>Unfamiliarity with technology. The demonstration of this equipment will allow for utilities to gain familiarity and also help quantify the benefits around at least one, if not multiple use cases;
Real-world deployment would allow for advanced testing of the technology;
Proof of concept of real world field deployment</v>
      </c>
      <c r="F61" s="125" t="str">
        <f t="array" ref="F61">INDEX('Consolidated Data'!H:H,MATCH($P61,'Consolidated Data'!$C:$C,0))</f>
        <v>By offering another path for distributed generated energy to reach load. This will ultimately allow for reduction in interconnection costs and an increase in the amount of solar that can be hosted by the distribution system before encountering costly interconnection upgrades.;
Decreasing ratepayer costs by taking full advantage of multiple current paths made possible by power flow controllers.;Increasing visibility and controllability in remote sections of the utility grid</v>
      </c>
      <c r="G61" s="125" t="str">
        <f t="array" ref="G61">INDEX('Consolidated Data'!I:I,MATCH($P61,'Consolidated Data'!$C:$C,0))</f>
        <v>1a, 1b: Medium voltage power flow controllers at tie locations allow excess solar generation to be routed to load otherwise isolated through "normally-open" tie. This is similar in benefit to using an energy storage device, except with storage, only 85% of energy in the battery makes its way back out to users. For power flow controllers more than 95% of this excess energy is used instantaneously;
2b,2c,
2d: Instead of reconductoring or taking other measures to manage constraints, distribution lines can be tied together to create a new path for power flow, thereby eliminating the need;4a, 4f, 4g: A new point of measurement and control will be added to the utility SCADA system. This will allow grid operators more flexibility in operating their systems.</v>
      </c>
      <c r="H61" s="125" t="str">
        <f t="array" ref="H61">INDEX('Consolidated Data'!J:J,MATCH($P61,'Consolidated Data'!$C:$C,0))</f>
        <v>$1.5 million required for the cost of the equipment, installation, and required integration engineering. Much of this is non-recurring engineering cost and will not be required in incremental units. The deployment is expected to demonstrate at least one of the desired applications: increased solar hosting capability, non-wire alternative or upgrade deferral, and increased resiliency/reliability. This will require approximately 6 months of engineering and planning and one year of demonstration.</v>
      </c>
      <c r="I61" s="126">
        <f t="shared" si="0"/>
        <v>0</v>
      </c>
      <c r="J61" s="126" t="s">
        <v>113</v>
      </c>
      <c r="K61" s="126">
        <v>1</v>
      </c>
      <c r="L61" s="126">
        <v>1</v>
      </c>
      <c r="M61" s="126">
        <v>1</v>
      </c>
      <c r="N61" s="126">
        <v>0</v>
      </c>
      <c r="O61" s="125" t="s">
        <v>155</v>
      </c>
      <c r="P61" s="127" t="s">
        <v>156</v>
      </c>
      <c r="Q61" s="125" t="str">
        <f>INDEX('Consolidated Data'!B:B,MATCH($P61,'Consolidated Data'!$C:$C,0))</f>
        <v>Power Flow Controllers Developm</v>
      </c>
    </row>
    <row r="62" spans="1:17" ht="409.5">
      <c r="A62" s="124" t="str">
        <f t="shared" si="3"/>
        <v>VGIWG Support + Funding</v>
      </c>
      <c r="B62" s="125" t="str">
        <f t="array" ref="B62">INDEX('Consolidated Data'!D:D,MATCH($P62,'Consolidated Data'!$C:$C,0))</f>
        <v>CalETC coalition recommends allocating funds to further and compliment the efforts of the interagency VGI Working Group Phase 2 (VGIWG). To the extent that the VGIWG identifies needs and opportunities for additional resources, including to conduct dditional and/or more detailed analyses on VGI use-cases and net value or identifying policy changes, we propose that some funds be allocated for that purpose. The goal of this proposal is not to duplicate the efforts of the VGIWG but rather to support its progress and success. The exact nature of this project would be determined by the agencies and stakeholders as part of the WG process.</v>
      </c>
      <c r="C62" s="125" t="str">
        <f t="array" ref="C62">INDEX('Consolidated Data'!E:E,MATCH($P62,'Consolidated Data'!$C:$C,0))</f>
        <v>Market Facilitation</v>
      </c>
      <c r="D62" s="125" t="str">
        <f t="array" ref="D62">INDEX('Consolidated Data'!F:F,MATCH($P62,'Consolidated Data'!$C:$C,0))</f>
        <v>Sustainability: VGIWG will articulate VGI use-cases, and their potential value related to integration of EV charging with renewable energy;
Reliability: VGIWG will articulate VGI use-cases, and their potential value, related to providing grid and wholesale reliability services;
Affordability: VGIWG will articulate VGI use-cases, and their potential value, realted to customer bill management;
Flexibility: VGIWG will articulate VGI use-cases, and their potential value, related to EV load shifting, curtailment, and increase when needed;
Resiliency: VGIWG will articulate VGI use-cases, and their potential value, related to grid resliency such as providing backup generation;
Security: VGIWG will articulate VGI use-cases, and their potential value, while considering cybersecurity implications if/when relevant;
Other: VGIWG will articulate 100s of VGI use-cases, and strive to clarify the pathway to defining, creating, and enabling their value. This project supports Public Utilities Code 740.12, from California's 2014 VGI roadmap, the 2018 California ZEV Action Plan Update, the CPUC's new DRIVE OIR which initiated the VGIWG Phase 2 process and Initiative 3.1.2</v>
      </c>
      <c r="E62" s="125" t="str">
        <f t="array" ref="E62">INDEX('Consolidated Data'!G:G,MATCH($P62,'Consolidated Data'!$C:$C,0))</f>
        <v>Cost: The VGIWG will be focusing on evaluating VGI net value, including the important component of cost;
Valuation: Provide a clear valuation framework;
Capability: Determine full market potential of VGI solutions;
Uncertainty: Identify gaps and issues for determining net value;
Coordination: Significant coordination among stakeholder groups</v>
      </c>
      <c r="F62" s="125" t="str">
        <f t="array" ref="F62">INDEX('Consolidated Data'!H:H,MATCH($P62,'Consolidated Data'!$C:$C,0))</f>
        <v>Costs,Benefits,Sustainability,Reliability,Affordability,Flexibility,Resiliency,Security: Better understanding of large scale demonstration VGI contributions in this area</v>
      </c>
      <c r="G62" s="125" t="str">
        <f t="array" ref="G62">INDEX('Consolidated Data'!I:I,MATCH($P62,'Consolidated Data'!$C:$C,0))</f>
        <v>1c,1d,1e,1g,1h,2a,2b,2f,2g,3a,3b</v>
      </c>
      <c r="H62" s="125" t="str">
        <f t="array" ref="H62">INDEX('Consolidated Data'!J:J,MATCH($P62,'Consolidated Data'!$C:$C,0))</f>
        <v>To the extent that the VGIWG identifies needs and opportunities for additional resources, we propose that some funds be allocated for that purpose. Support the VGIWG in its endeavors and successes. Estimated cost of up to $2 million for supporting work over a 1-2 year timeline coincident with the VGIWG</v>
      </c>
      <c r="I62" s="126">
        <f t="shared" si="0"/>
        <v>0</v>
      </c>
      <c r="J62" s="126" t="s">
        <v>98</v>
      </c>
      <c r="K62" s="126">
        <v>0</v>
      </c>
      <c r="L62" s="126">
        <v>1</v>
      </c>
      <c r="M62" s="126">
        <v>1</v>
      </c>
      <c r="N62" s="126">
        <v>1</v>
      </c>
      <c r="O62" s="125" t="s">
        <v>157</v>
      </c>
      <c r="P62" s="127" t="s">
        <v>158</v>
      </c>
      <c r="Q62" s="125" t="str">
        <f>INDEX('Consolidated Data'!B:B,MATCH($P62,'Consolidated Data'!$C:$C,0))</f>
        <v>VGIWG Support + Funding</v>
      </c>
    </row>
    <row r="63" spans="1:17" ht="360">
      <c r="A63" s="124" t="str">
        <f t="shared" si="3"/>
        <v>VGIWG Use Case Demonstration</v>
      </c>
      <c r="B63" s="125" t="str">
        <f t="array" ref="B63">INDEX('Consolidated Data'!D:D,MATCH($P63,'Consolidated Data'!$C:$C,0))</f>
        <v>CalETC coalition recommends large scale VGI demonstration of promising VGI use cases to validate and augment the work done by the interagency VGIWG. Large scale VGI demos may imbed in them several other DER technologies and solutions, including DR, distributed PV, and stationary energy storage. THe integration of V1G and V2G solutions with other DERs may very well be a part of these proposed demos.</v>
      </c>
      <c r="C63" s="125" t="str">
        <f t="array" ref="C63">INDEX('Consolidated Data'!E:E,MATCH($P63,'Consolidated Data'!$C:$C,0))</f>
        <v>Technology Demonstration and Deployment</v>
      </c>
      <c r="D63" s="125" t="str">
        <f t="array" ref="D63">INDEX('Consolidated Data'!F:F,MATCH($P63,'Consolidated Data'!$C:$C,0))</f>
        <v>Sustainability: Selected VGI projects are likely to test if expected benefits from renewables integration;
Reliability: Selected projects are likely to test reliability.;
Affordability: Selected projects are likely to test complex VGI use cases;
Flexibility: Selected VGI projects are likely to test EV driver responsiveness;
Resiliency: Selected projects may test the real world promise under disaster and other concerns;
Security: Selected projects may test resiliency and durability when under duress;
Other: Large scale demonstration supports PUC 740.12, 2014 VGI Roadmap, 2018 ZEV Action Plan, Drive OIR</v>
      </c>
      <c r="E63" s="125" t="str">
        <f t="array" ref="E63">INDEX('Consolidated Data'!G:G,MATCH($P63,'Consolidated Data'!$C:$C,0))</f>
        <v>Cost: The VGIWG will be focusing on evaluating VGI net value, including the important component of cost;Valuation: Provide a clear valuation framework;Capability: Determine full market potential of VGI solutions;
Uncertainty: Identify gaps and issues for determining net value;
Coordination: Significant coordination among stakeholder groups</v>
      </c>
      <c r="F63" s="125" t="str">
        <f t="array" ref="F63">INDEX('Consolidated Data'!H:H,MATCH($P63,'Consolidated Data'!$C:$C,0))</f>
        <v>Costs,Benefits,Sustainability,Reliability,Affordability,Flexibility,Resiliency,Security: Better understanding of large scale demonstration VGI contributions in this area</v>
      </c>
      <c r="G63" s="125" t="str">
        <f t="array" ref="G63">INDEX('Consolidated Data'!I:I,MATCH($P63,'Consolidated Data'!$C:$C,0))</f>
        <v>1c,1d,1e,1g,1h,2a,2b,2f,2g,3a,3b</v>
      </c>
      <c r="H63" s="125" t="str">
        <f t="array" ref="H63">INDEX('Consolidated Data'!J:J,MATCH($P63,'Consolidated Data'!$C:$C,0))</f>
        <v>Effort is solely to validate in real world projects the hypotheses coming from the VGIWG. Funds needed are substantial with co-funding potential. Rough EPIC CEC funds needed is $50 million across a wide array of projects under this umbrella</v>
      </c>
      <c r="I63" s="126">
        <f t="shared" si="0"/>
        <v>0</v>
      </c>
      <c r="J63" s="126" t="s">
        <v>98</v>
      </c>
      <c r="K63" s="126">
        <v>0</v>
      </c>
      <c r="L63" s="126">
        <v>1</v>
      </c>
      <c r="M63" s="126">
        <v>1</v>
      </c>
      <c r="N63" s="126">
        <v>1</v>
      </c>
      <c r="O63" s="125" t="s">
        <v>157</v>
      </c>
      <c r="P63" s="127" t="s">
        <v>159</v>
      </c>
      <c r="Q63" s="125" t="str">
        <f>INDEX('Consolidated Data'!B:B,MATCH($P63,'Consolidated Data'!$C:$C,0))</f>
        <v>VGIWG Use Case Demonstration</v>
      </c>
    </row>
    <row r="64" spans="1:17" ht="135">
      <c r="A64" s="124" t="str">
        <f t="shared" si="3"/>
        <v>Secure DER Communication Protocol</v>
      </c>
      <c r="B64" s="125" t="str">
        <f t="array" ref="B64">INDEX('Consolidated Data'!D:D,MATCH($P64,'Consolidated Data'!$C:$C,0))</f>
        <v>Demonstrate a small platform where a number of DER connect via a common protocal and establish connection to a utility entity. Test out specific functions of capability response as well as the protocols ability to withstand cyber intrusions; if intrusions are sucessful, assess/demonstrate the level of intrusion (DER control, utility control, etc.) Project will look at the cybersecurity implications of connection of third party DER; any potential barriers in communications latency and availability between grid operator and end devices and will present on issues integrating these third party assets with conventional grid controls. This project would also investigate the level of trust / certification necessary for grid operators to know what end points they are communicating with, as well as whether the grid operators have any continuing concerns about the robustness of IEEE cybersecurity standards.</v>
      </c>
      <c r="C64" s="125" t="str">
        <f t="array" ref="C64">INDEX('Consolidated Data'!E:E,MATCH($P64,'Consolidated Data'!$C:$C,0))</f>
        <v>Technology Demonstration and Deployment</v>
      </c>
      <c r="D64" s="125" t="str">
        <f t="array" ref="D64">INDEX('Consolidated Data'!F:F,MATCH($P64,'Consolidated Data'!$C:$C,0))</f>
        <v>SB 100;
CPUC DER Action Plan</v>
      </c>
      <c r="E64" s="125" t="str">
        <f t="array" ref="E64">INDEX('Consolidated Data'!G:G,MATCH($P64,'Consolidated Data'!$C:$C,0))</f>
        <v>Difficulty in establishing secure, authenticated communications between third party DER and utility;
Coordination: Grid operators need to integrate third party DER resources, especially ones not directly controlled by the operator, with existing control schemes</v>
      </c>
      <c r="F64" s="125" t="str">
        <f t="array" ref="F64">INDEX('Consolidated Data'!H:H,MATCH($P64,'Consolidated Data'!$C:$C,0))</f>
        <v>Increased third-party DER visible and controllable by grid operator;
Increased DER penetration;Increases the value proposition of DERs as NWA to provide realtime grid services (capacity, reliability)</v>
      </c>
      <c r="G64" s="125" t="str">
        <f t="array" ref="G64">INDEX('Consolidated Data'!I:I,MATCH($P64,'Consolidated Data'!$C:$C,0))</f>
        <v>2g, 4b, 4f</v>
      </c>
      <c r="H64" s="125">
        <f t="array" ref="H64">INDEX('Consolidated Data'!J:J,MATCH($P64,'Consolidated Data'!$C:$C,0))</f>
        <v>0</v>
      </c>
      <c r="I64" s="126">
        <f t="shared" si="0"/>
        <v>-1</v>
      </c>
      <c r="J64" s="126" t="s">
        <v>83</v>
      </c>
      <c r="K64" s="126">
        <v>1</v>
      </c>
      <c r="L64" s="126">
        <v>1</v>
      </c>
      <c r="M64" s="126">
        <v>1</v>
      </c>
      <c r="N64" s="126">
        <v>-1</v>
      </c>
      <c r="O64" s="125" t="s">
        <v>160</v>
      </c>
      <c r="P64" s="127" t="s">
        <v>161</v>
      </c>
      <c r="Q64" s="125" t="str">
        <f>INDEX('Consolidated Data'!B:B,MATCH($P64,'Consolidated Data'!$C:$C,0))</f>
        <v>Secure DER Communication Protoc</v>
      </c>
    </row>
    <row r="65" spans="1:17" ht="45">
      <c r="A65" s="124" t="str">
        <f t="shared" si="3"/>
        <v>Residential EMS for Panel Upgrade Deferral</v>
      </c>
      <c r="B65" s="125" t="str">
        <f t="array" ref="B65">INDEX('Consolidated Data'!D:D,MATCH($P65,'Consolidated Data'!$C:$C,0))</f>
        <v>Demonstrate a Residential EMS to defer panel upgrades to permit Building Electrification. Research and test strategies to work within the NEC requirements and/or comply with code requirements without upgrading panel. Get Demand Limiting Signal from Distribution system operator.</v>
      </c>
      <c r="C65" s="125" t="str">
        <f t="array" ref="C65">INDEX('Consolidated Data'!E:E,MATCH($P65,'Consolidated Data'!$C:$C,0))</f>
        <v>Market Facilitation</v>
      </c>
      <c r="D65" s="125" t="str">
        <f t="array" ref="D65">INDEX('Consolidated Data'!F:F,MATCH($P65,'Consolidated Data'!$C:$C,0))</f>
        <v>SB3232 Building Decarb;
SB100</v>
      </c>
      <c r="E65" s="125" t="str">
        <f t="array" ref="E65">INDEX('Consolidated Data'!G:G,MATCH($P65,'Consolidated Data'!$C:$C,0))</f>
        <v>NEC code requirements for panel sizing;Consumer Demand for Residential EMS</v>
      </c>
      <c r="F65" s="125" t="str">
        <f t="array" ref="F65">INDEX('Consolidated Data'!H:H,MATCH($P65,'Consolidated Data'!$C:$C,0))</f>
        <v/>
      </c>
      <c r="G65" s="125" t="str">
        <f t="array" ref="G65">INDEX('Consolidated Data'!I:I,MATCH($P65,'Consolidated Data'!$C:$C,0))</f>
        <v>1c, 1e, 1g, 2a, 2b, 3a, 3b</v>
      </c>
      <c r="H65" s="125">
        <f t="array" ref="H65">INDEX('Consolidated Data'!J:J,MATCH($P65,'Consolidated Data'!$C:$C,0))</f>
        <v>0</v>
      </c>
      <c r="I65" s="126">
        <f t="shared" si="0"/>
        <v>-1</v>
      </c>
      <c r="J65" s="126" t="s">
        <v>81</v>
      </c>
      <c r="K65" s="126">
        <v>1</v>
      </c>
      <c r="L65" s="126">
        <v>1</v>
      </c>
      <c r="M65" s="126">
        <v>1</v>
      </c>
      <c r="N65" s="126">
        <v>-1</v>
      </c>
      <c r="O65" s="125" t="s">
        <v>162</v>
      </c>
      <c r="P65" s="127" t="s">
        <v>163</v>
      </c>
      <c r="Q65" s="125" t="str">
        <f>INDEX('Consolidated Data'!B:B,MATCH($P65,'Consolidated Data'!$C:$C,0))</f>
        <v>Residential EMS for Panel Upgra</v>
      </c>
    </row>
    <row r="66" spans="1:17" ht="45">
      <c r="A66" s="124" t="str">
        <f t="shared" si="3"/>
        <v>Building Dercarbonization ideas</v>
      </c>
      <c r="B66" s="125" t="str">
        <f>INDEX('Consolidated Data'!D:D,MATCH($P66,'Consolidated Data'!$C:$C,0))</f>
        <v>Electrifying existing buildings via control schemes for Load Shifting in buildings; Thermal energy storage - active = load shifting, passive = load shifting ; demand management to avoid panel upsizing</v>
      </c>
      <c r="C66" s="125" t="str">
        <f t="array" ref="C66">INDEX('Consolidated Data'!E:E,MATCH($P66,'Consolidated Data'!$C:$C,0))</f>
        <v>Technology Demonstration and Deployment</v>
      </c>
      <c r="D66" s="125" t="str">
        <f t="array" ref="D66">INDEX('Consolidated Data'!F:F,MATCH($P66,'Consolidated Data'!$C:$C,0))</f>
        <v/>
      </c>
      <c r="E66" s="125">
        <f t="array" ref="E66">INDEX('Consolidated Data'!G:G,MATCH($P66,'Consolidated Data'!$C:$C,0))</f>
        <v>0</v>
      </c>
      <c r="F66" s="125" t="str">
        <f t="array" ref="F66">INDEX('Consolidated Data'!H:H,MATCH($P66,'Consolidated Data'!$C:$C,0))</f>
        <v/>
      </c>
      <c r="G66" s="125">
        <f t="array" ref="G66">INDEX('Consolidated Data'!I:I,MATCH($P66,'Consolidated Data'!$C:$C,0))</f>
        <v>0</v>
      </c>
      <c r="H66" s="125">
        <f t="array" ref="H66">INDEX('Consolidated Data'!J:J,MATCH($P66,'Consolidated Data'!$C:$C,0))</f>
        <v>0</v>
      </c>
      <c r="I66" s="126">
        <f t="shared" si="0"/>
        <v>-1</v>
      </c>
      <c r="J66" s="126" t="s">
        <v>81</v>
      </c>
      <c r="K66" s="126">
        <v>1</v>
      </c>
      <c r="L66" s="126">
        <v>1</v>
      </c>
      <c r="M66" s="126">
        <v>1</v>
      </c>
      <c r="N66" s="126">
        <v>-1</v>
      </c>
      <c r="O66" s="125" t="s">
        <v>164</v>
      </c>
      <c r="P66" s="128" t="s">
        <v>165</v>
      </c>
      <c r="Q66" s="125" t="str">
        <f>INDEX('Consolidated Data'!B:B,MATCH($P66,'Consolidated Data'!$C:$C,0))</f>
        <v>3 Ideas for Building Decarboniz</v>
      </c>
    </row>
    <row r="67" spans="1:17" ht="75">
      <c r="A67" s="124" t="str">
        <f t="shared" si="3"/>
        <v>Understanding Occupant Comfort in DR</v>
      </c>
      <c r="B67" s="125" t="str">
        <f t="array" ref="B67">INDEX('Consolidated Data'!D:D,MATCH($P67,'Consolidated Data'!$C:$C,0))</f>
        <v>Understand how occupant comfort and space utilization can drive acceptance of DR and load flexibility. Conduct research on set points and control options available for customer classes. Design a pilot to test a wide range of customers of different types to contribute to load shift through HVAC settings. Potentially review differences across California climate zone. Take note of impact of seasonal or daily timing on flexibility.</v>
      </c>
      <c r="C67" s="125" t="str">
        <f t="array" ref="C67">INDEX('Consolidated Data'!E:E,MATCH($P67,'Consolidated Data'!$C:$C,0))</f>
        <v>Market Facilitation</v>
      </c>
      <c r="D67" s="125" t="str">
        <f t="array" ref="D67">INDEX('Consolidated Data'!F:F,MATCH($P67,'Consolidated Data'!$C:$C,0))</f>
        <v>Load flexibility leading to reduced renewable curtailment</v>
      </c>
      <c r="E67" s="125" t="str">
        <f t="array" ref="E67">INDEX('Consolidated Data'!G:G,MATCH($P67,'Consolidated Data'!$C:$C,0))</f>
        <v>Uncertainty of availability of demand side resources;
Uncertainty of cost of demand side resources</v>
      </c>
      <c r="F67" s="125" t="str">
        <f t="array" ref="F67">INDEX('Consolidated Data'!H:H,MATCH($P67,'Consolidated Data'!$C:$C,0))</f>
        <v>Customer comfort;
HVAC driven demand response availability</v>
      </c>
      <c r="G67" s="125" t="str">
        <f t="array" ref="G67">INDEX('Consolidated Data'!I:I,MATCH($P67,'Consolidated Data'!$C:$C,0))</f>
        <v>1d. Number and percentage of customers on time variant or dynamic pricing tariffs;
1e. Peak load reduction (MW) from summer and winter programs</v>
      </c>
      <c r="H67" s="125">
        <f t="array" ref="H67">INDEX('Consolidated Data'!J:J,MATCH($P67,'Consolidated Data'!$C:$C,0))</f>
        <v>0</v>
      </c>
      <c r="I67" s="126">
        <f t="shared" si="0"/>
        <v>-1</v>
      </c>
      <c r="J67" s="126" t="s">
        <v>81</v>
      </c>
      <c r="K67" s="126">
        <v>1</v>
      </c>
      <c r="L67" s="126">
        <v>1</v>
      </c>
      <c r="M67" s="126">
        <v>1</v>
      </c>
      <c r="N67" s="126">
        <v>-1</v>
      </c>
      <c r="O67" s="125" t="s">
        <v>166</v>
      </c>
      <c r="P67" s="127" t="s">
        <v>167</v>
      </c>
      <c r="Q67" s="125" t="str">
        <f>INDEX('Consolidated Data'!B:B,MATCH($P67,'Consolidated Data'!$C:$C,0))</f>
        <v xml:space="preserve">Understanding Occupant Comfort </v>
      </c>
    </row>
    <row r="68" spans="1:17" ht="30">
      <c r="A68" s="124" t="str">
        <f t="shared" si="3"/>
        <v>Price API for Device Makers</v>
      </c>
      <c r="B68" s="125" t="str">
        <f t="array" ref="B68">INDEX('Consolidated Data'!D:D,MATCH($P68,'Consolidated Data'!$C:$C,0))</f>
        <v>Enable standardized response to wholesale conditions without market exposure. Develop a forward pricing signal &amp; API for device manufacturers.</v>
      </c>
      <c r="C68" s="125" t="str">
        <f t="array" ref="C68">INDEX('Consolidated Data'!E:E,MATCH($P68,'Consolidated Data'!$C:$C,0))</f>
        <v>Market Facilitation</v>
      </c>
      <c r="D68" s="125" t="str">
        <f t="array" ref="D68">INDEX('Consolidated Data'!F:F,MATCH($P68,'Consolidated Data'!$C:$C,0))</f>
        <v/>
      </c>
      <c r="E68" s="125">
        <f t="array" ref="E68">INDEX('Consolidated Data'!G:G,MATCH($P68,'Consolidated Data'!$C:$C,0))</f>
        <v>0</v>
      </c>
      <c r="F68" s="125" t="str">
        <f t="array" ref="F68">INDEX('Consolidated Data'!H:H,MATCH($P68,'Consolidated Data'!$C:$C,0))</f>
        <v/>
      </c>
      <c r="G68" s="125">
        <f t="array" ref="G68">INDEX('Consolidated Data'!I:I,MATCH($P68,'Consolidated Data'!$C:$C,0))</f>
        <v>0</v>
      </c>
      <c r="H68" s="125">
        <f t="array" ref="H68">INDEX('Consolidated Data'!J:J,MATCH($P68,'Consolidated Data'!$C:$C,0))</f>
        <v>0</v>
      </c>
      <c r="I68" s="126">
        <f t="shared" si="0"/>
        <v>-1</v>
      </c>
      <c r="J68" s="126" t="s">
        <v>81</v>
      </c>
      <c r="K68" s="126">
        <v>1</v>
      </c>
      <c r="L68" s="126">
        <v>1</v>
      </c>
      <c r="M68" s="126">
        <v>1</v>
      </c>
      <c r="N68" s="126">
        <v>-1</v>
      </c>
      <c r="O68" s="125" t="s">
        <v>168</v>
      </c>
      <c r="P68" s="127" t="s">
        <v>169</v>
      </c>
      <c r="Q68" s="125" t="str">
        <f>INDEX('Consolidated Data'!B:B,MATCH($P68,'Consolidated Data'!$C:$C,0))</f>
        <v>Price API for device makers</v>
      </c>
    </row>
    <row r="69" spans="1:17" ht="45">
      <c r="A69" s="124" t="str">
        <f t="shared" si="3"/>
        <v>Biomass for Energy Recovery</v>
      </c>
      <c r="B69" s="125" t="str">
        <f t="array" ref="B69">INDEX('Consolidated Data'!D:D,MATCH($P69,'Consolidated Data'!$C:$C,0))</f>
        <v>Using organic biomass (woody fuels) for energy recovery</v>
      </c>
      <c r="C69" s="125" t="str">
        <f t="array" ref="C69">INDEX('Consolidated Data'!E:E,MATCH($P69,'Consolidated Data'!$C:$C,0))</f>
        <v>Technology Demonstration and Deployment</v>
      </c>
      <c r="D69" s="125" t="str">
        <f t="array" ref="D69">INDEX('Consolidated Data'!F:F,MATCH($P69,'Consolidated Data'!$C:$C,0))</f>
        <v>allow for grants to extend for long periods of time for financial development;grid resiliency;</v>
      </c>
      <c r="E69" s="125" t="str">
        <f t="array" ref="E69">INDEX('Consolidated Data'!G:G,MATCH($P69,'Consolidated Data'!$C:$C,0))</f>
        <v>allows for the project to use CEC grant funding to secure financing</v>
      </c>
      <c r="F69" s="125" t="str">
        <f t="array" ref="F69">INDEX('Consolidated Data'!H:H,MATCH($P69,'Consolidated Data'!$C:$C,0))</f>
        <v>allows for construction of bioenergy projects in California.</v>
      </c>
      <c r="G69" s="125" t="str">
        <f t="array" ref="G69">INDEX('Consolidated Data'!I:I,MATCH($P69,'Consolidated Data'!$C:$C,0))</f>
        <v>1a, 1b, 2c, 2b, 3a, 3b, 4a, 4c</v>
      </c>
      <c r="H69" s="125">
        <f t="array" ref="H69">INDEX('Consolidated Data'!J:J,MATCH($P69,'Consolidated Data'!$C:$C,0))</f>
        <v>0</v>
      </c>
      <c r="I69" s="126">
        <f t="shared" si="0"/>
        <v>-1</v>
      </c>
      <c r="J69" s="126" t="s">
        <v>85</v>
      </c>
      <c r="K69" s="126">
        <v>1</v>
      </c>
      <c r="L69" s="126">
        <v>-1</v>
      </c>
      <c r="M69" s="126">
        <v>1</v>
      </c>
      <c r="N69" s="126">
        <v>1</v>
      </c>
      <c r="O69" s="125" t="s">
        <v>170</v>
      </c>
      <c r="P69" s="127" t="s">
        <v>171</v>
      </c>
      <c r="Q69" s="125" t="str">
        <f>INDEX('Consolidated Data'!B:B,MATCH($P69,'Consolidated Data'!$C:$C,0))</f>
        <v>Biomass for Energy Recovery</v>
      </c>
    </row>
    <row r="70" spans="1:17" ht="75">
      <c r="A70" s="124" t="str">
        <f t="shared" si="3"/>
        <v>Economic Value of Resiliency</v>
      </c>
      <c r="B70" s="125" t="str">
        <f t="array" ref="B70">INDEX('Consolidated Data'!D:D,MATCH($P70,'Consolidated Data'!$C:$C,0))</f>
        <v>Identify the economic value of resiliency by taking existing research and translate to financial incentives that make resiliency instruments possible; focus on disadvantaged communities</v>
      </c>
      <c r="C70" s="125">
        <f t="array" ref="C70">INDEX('Consolidated Data'!E:E,MATCH($P70,'Consolidated Data'!$C:$C,0))</f>
        <v>0</v>
      </c>
      <c r="D70" s="125" t="str">
        <f t="array" ref="D70">INDEX('Consolidated Data'!F:F,MATCH($P70,'Consolidated Data'!$C:$C,0))</f>
        <v>Financial viability of resilience is increased;
Reliability: Resiliency needs for the disadvantaged, elderly, and those with medical conditions are provided for</v>
      </c>
      <c r="E70" s="125" t="str">
        <f t="array" ref="E70">INDEX('Consolidated Data'!G:G,MATCH($P70,'Consolidated Data'!$C:$C,0))</f>
        <v>Need for power to rate payer for critical life saving needs</v>
      </c>
      <c r="F70" s="125" t="str">
        <f t="array" ref="F70">INDEX('Consolidated Data'!H:H,MATCH($P70,'Consolidated Data'!$C:$C,0))</f>
        <v/>
      </c>
      <c r="G70" s="125" t="str">
        <f t="array" ref="G70">INDEX('Consolidated Data'!I:I,MATCH($P70,'Consolidated Data'!$C:$C,0))</f>
        <v>2c, 2e, 4a, 4e, 4g, 5a,</v>
      </c>
      <c r="H70" s="126" t="str">
        <f t="array" ref="H70">INDEX('Consolidated Data'!J:J,MATCH($P70,'Consolidated Data'!$C:$C,0))</f>
        <v>2 year effort - $200-400k effort. 
Output - funding schemes</v>
      </c>
      <c r="I70" s="126">
        <f t="shared" si="0"/>
        <v>-1</v>
      </c>
      <c r="J70" s="126" t="s">
        <v>91</v>
      </c>
      <c r="K70" s="126">
        <v>1</v>
      </c>
      <c r="L70" s="126">
        <v>1</v>
      </c>
      <c r="M70" s="126">
        <v>1</v>
      </c>
      <c r="N70" s="126">
        <v>-1</v>
      </c>
      <c r="O70" s="125" t="s">
        <v>172</v>
      </c>
      <c r="P70" s="128" t="s">
        <v>173</v>
      </c>
      <c r="Q70" s="125" t="str">
        <f>INDEX('Consolidated Data'!B:B,MATCH($P70,'Consolidated Data'!$C:$C,0))</f>
        <v>Valuation of Resiliency</v>
      </c>
    </row>
    <row r="71" spans="1:17" ht="45">
      <c r="A71" s="124" t="str">
        <f t="shared" ref="A71:A84" si="4">HYPERLINK("#'"&amp;Q71&amp;"'!A3",P71)</f>
        <v>Design Guidance for Resilience</v>
      </c>
      <c r="B71" s="125" t="str">
        <f t="array" ref="B71">INDEX('Consolidated Data'!D:D,MATCH($P71,'Consolidated Data'!$C:$C,0))</f>
        <v>Characterizing physical forces that act upon DG and battery technologies to inform system design and procurement: seismic, flood, wind, fire, blizzard, dust storm</v>
      </c>
      <c r="C71" s="125" t="str">
        <f t="array" ref="C71">INDEX('Consolidated Data'!E:E,MATCH($P71,'Consolidated Data'!$C:$C,0))</f>
        <v>Technology Demonstration and Deployment</v>
      </c>
      <c r="D71" s="125" t="str">
        <f t="array" ref="D71">INDEX('Consolidated Data'!F:F,MATCH($P71,'Consolidated Data'!$C:$C,0))</f>
        <v>"Shelter-in-place";
Reduction in electrical losses;
Public Safety</v>
      </c>
      <c r="E71" s="125" t="str">
        <f t="array" ref="E71">INDEX('Consolidated Data'!G:G,MATCH($P71,'Consolidated Data'!$C:$C,0))</f>
        <v>Lack of technological understanding of in design community &amp; customers</v>
      </c>
      <c r="F71" s="125" t="str">
        <f t="array" ref="F71">INDEX('Consolidated Data'!H:H,MATCH($P71,'Consolidated Data'!$C:$C,0))</f>
        <v>Improve design practices;
Improve hardware resiliency</v>
      </c>
      <c r="G71" s="125" t="str">
        <f t="array" ref="G71">INDEX('Consolidated Data'!I:I,MATCH($P71,'Consolidated Data'!$C:$C,0))</f>
        <v>1b, 2a, 2g, 4a, 4g,</v>
      </c>
      <c r="H71" s="125" t="str">
        <f t="array" ref="H71">INDEX('Consolidated Data'!J:J,MATCH($P71,'Consolidated Data'!$C:$C,0))</f>
        <v>1 year, $100-200k 
Output would be a design matrix</v>
      </c>
      <c r="I71" s="126">
        <f t="shared" si="0"/>
        <v>-1</v>
      </c>
      <c r="J71" s="126" t="s">
        <v>91</v>
      </c>
      <c r="K71" s="126">
        <v>1</v>
      </c>
      <c r="L71" s="126">
        <v>1</v>
      </c>
      <c r="M71" s="126">
        <v>1</v>
      </c>
      <c r="N71" s="126">
        <v>-1</v>
      </c>
      <c r="O71" s="125" t="s">
        <v>174</v>
      </c>
      <c r="P71" s="127" t="s">
        <v>175</v>
      </c>
      <c r="Q71" s="125" t="str">
        <f>INDEX('Consolidated Data'!B:B,MATCH($P71,'Consolidated Data'!$C:$C,0))</f>
        <v>Design Guidance for Resilience</v>
      </c>
    </row>
    <row r="72" spans="1:17" ht="120">
      <c r="A72" s="124" t="str">
        <f t="shared" si="4"/>
        <v>Utility Upgrade Review Process</v>
      </c>
      <c r="B72" s="125" t="str">
        <f t="array" ref="B72">INDEX('Consolidated Data'!D:D,MATCH($P72,'Consolidated Data'!$C:$C,0))</f>
        <v>Utility upgrade policies have little to no oversight. A 3rd party engineer should review all IOU upgrade proposals and advise if better options exist</v>
      </c>
      <c r="C72" s="125" t="str">
        <f t="array" ref="C72">INDEX('Consolidated Data'!E:E,MATCH($P72,'Consolidated Data'!$C:$C,0))</f>
        <v>Market Facilitation</v>
      </c>
      <c r="D72" s="125" t="str">
        <f t="array" ref="D72">INDEX('Consolidated Data'!F:F,MATCH($P72,'Consolidated Data'!$C:$C,0))</f>
        <v>Oversight of extremely costly upgrades and close examination of their validity based on current technology.;
Cost reduction on upgrades;SB 100</v>
      </c>
      <c r="E72" s="125" t="str">
        <f t="array" ref="E72">INDEX('Consolidated Data'!G:G,MATCH($P72,'Consolidated Data'!$C:$C,0))</f>
        <v>Antiquated approach to addressing DER penetration has justified expensive upgrades for "technical" reasons. This program would assess the validity of this argument and allow for new solutions to be proposed;
Oversight on the technical level</v>
      </c>
      <c r="F72" s="125" t="str">
        <f t="array" ref="F72">INDEX('Consolidated Data'!H:H,MATCH($P72,'Consolidated Data'!$C:$C,0))</f>
        <v>Overall ratepayer borne costs for utility upgrades would either be validated or not.;Review upgrade policy for all 3 IOUs;Increases integration rate of DER in support of SB100</v>
      </c>
      <c r="G72" s="125" t="str">
        <f t="array" ref="G72">INDEX('Consolidated Data'!I:I,MATCH($P72,'Consolidated Data'!$C:$C,0))</f>
        <v>1a,1b,1c,2a,2b,2d,2c,4e,4f,4g</v>
      </c>
      <c r="H72" s="125" t="str">
        <f t="array" ref="H72">INDEX('Consolidated Data'!J:J,MATCH($P72,'Consolidated Data'!$C:$C,0))</f>
        <v>6-12 month timeline. Rough cost estimate ~$100k per utility</v>
      </c>
      <c r="I72" s="126">
        <f t="shared" si="0"/>
        <v>-1</v>
      </c>
      <c r="J72" s="126" t="s">
        <v>113</v>
      </c>
      <c r="K72" s="126">
        <v>-1</v>
      </c>
      <c r="L72" s="126">
        <v>1</v>
      </c>
      <c r="M72" s="126">
        <v>1</v>
      </c>
      <c r="N72" s="126">
        <v>1</v>
      </c>
      <c r="O72" s="125" t="s">
        <v>176</v>
      </c>
      <c r="P72" s="127" t="s">
        <v>177</v>
      </c>
      <c r="Q72" s="125" t="str">
        <f>INDEX('Consolidated Data'!B:B,MATCH($P72,'Consolidated Data'!$C:$C,0))</f>
        <v>Utility Upgrade Review Process</v>
      </c>
    </row>
    <row r="73" spans="1:17" ht="75">
      <c r="A73" s="124" t="str">
        <f t="shared" si="4"/>
        <v>Load Management Solutions Demonstration</v>
      </c>
      <c r="B73" s="125" t="str">
        <f t="array" ref="B73">INDEX('Consolidated Data'!D:D,MATCH($P73,'Consolidated Data'!$C:$C,0))</f>
        <v>Demonstrate that Load Management Technology solutions (eg. PV curtailment control, etc.) can operate reliably enough that utilities do not need to make worst-case assumptions when performing interconnection studies. Discussed in Rule 21 and ICA proceedings, but can be supported by demonstration.</v>
      </c>
      <c r="C73" s="125" t="str">
        <f t="array" ref="C73">INDEX('Consolidated Data'!E:E,MATCH($P73,'Consolidated Data'!$C:$C,0))</f>
        <v>Technology Demonstration and Deployment</v>
      </c>
      <c r="D73" s="125" t="str">
        <f t="array" ref="D73">INDEX('Consolidated Data'!F:F,MATCH($P73,'Consolidated Data'!$C:$C,0))</f>
        <v>DPR / DER: Ensure better use of existing investments in distribution system;Rule 21 : scrutinize decisions to make expensive distribution investments / cost effectiveness;</v>
      </c>
      <c r="E73" s="125" t="str">
        <f t="array" ref="E73">INDEX('Consolidated Data'!G:G,MATCH($P73,'Consolidated Data'!$C:$C,0))</f>
        <v>Valuation: Value and function of technology is not intergrated into grid planning / operation process; 
Cost</v>
      </c>
      <c r="F73" s="125" t="str">
        <f t="array" ref="F73">INDEX('Consolidated Data'!H:H,MATCH($P73,'Consolidated Data'!$C:$C,0))</f>
        <v>Deferred investments;
Higher load factors in circuits</v>
      </c>
      <c r="G73" s="125" t="str">
        <f t="array" ref="G73">INDEX('Consolidated Data'!I:I,MATCH($P73,'Consolidated Data'!$C:$C,0))</f>
        <v>1c, 1e, 1f, 1h, 2d</v>
      </c>
      <c r="H73" s="125" t="str">
        <f t="array" ref="H73">INDEX('Consolidated Data'!J:J,MATCH($P73,'Consolidated Data'!$C:$C,0))</f>
        <v>- Site level study would be low cost and have a shorter timeline.
- Circuit level study would be longer term</v>
      </c>
      <c r="I73" s="126">
        <f t="shared" si="0"/>
        <v>-1</v>
      </c>
      <c r="J73" s="126" t="s">
        <v>85</v>
      </c>
      <c r="K73" s="126">
        <v>1</v>
      </c>
      <c r="L73" s="126">
        <v>1</v>
      </c>
      <c r="M73" s="126">
        <v>1</v>
      </c>
      <c r="N73" s="126">
        <v>-1</v>
      </c>
      <c r="O73" s="125" t="s">
        <v>178</v>
      </c>
      <c r="P73" s="127" t="s">
        <v>179</v>
      </c>
      <c r="Q73" s="125" t="str">
        <f>INDEX('Consolidated Data'!B:B,MATCH($P73,'Consolidated Data'!$C:$C,0))</f>
        <v>Load Management Solutions Demon</v>
      </c>
    </row>
    <row r="74" spans="1:17" ht="105">
      <c r="A74" s="124" t="str">
        <f t="shared" si="4"/>
        <v>DER Aggregation Demonstration</v>
      </c>
      <c r="B74" s="125" t="str">
        <f t="array" ref="B74">INDEX('Consolidated Data'!D:D,MATCH($P74,'Consolidated Data'!$C:$C,0))</f>
        <v>Demonstrate aggregated DER "Virtual Power Plan" comprised of various technologies (load, PV, EV, storage, etc) that respond to wholesale market signals or autonomous/event based responses to provide frequency response to support to the grid</v>
      </c>
      <c r="C74" s="125" t="str">
        <f t="array" ref="C74">INDEX('Consolidated Data'!E:E,MATCH($P74,'Consolidated Data'!$C:$C,0))</f>
        <v>Select a Research Area</v>
      </c>
      <c r="D74" s="125" t="str">
        <f t="array" ref="D74">INDEX('Consolidated Data'!F:F,MATCH($P74,'Consolidated Data'!$C:$C,0))</f>
        <v>SB1339</v>
      </c>
      <c r="E74" s="125" t="str">
        <f t="array" ref="E74">INDEX('Consolidated Data'!G:G,MATCH($P74,'Consolidated Data'!$C:$C,0))</f>
        <v>DER Integration, interconnection;
Metering/telemetry standard/costs</v>
      </c>
      <c r="F74" s="125" t="str">
        <f t="array" ref="F74">INDEX('Consolidated Data'!H:H,MATCH($P74,'Consolidated Data'!$C:$C,0))</f>
        <v>Quality of services provided;
Communications/Control capability;
Customer participation</v>
      </c>
      <c r="G74" s="125" t="str">
        <f t="array" ref="G74">INDEX('Consolidated Data'!I:I,MATCH($P74,'Consolidated Data'!$C:$C,0))</f>
        <v>1b,1d,1i,1h,4a,4f</v>
      </c>
      <c r="H74" s="125" t="str">
        <f t="array" ref="H74">INDEX('Consolidated Data'!J:J,MATCH($P74,'Consolidated Data'!$C:$C,0))</f>
        <v>Estimated 31 month project split to:
9 months to aggregate DER
10 months to enable systems
12 months to test</v>
      </c>
      <c r="I74" s="126">
        <f t="shared" si="0"/>
        <v>-1</v>
      </c>
      <c r="J74" s="126" t="s">
        <v>85</v>
      </c>
      <c r="K74" s="126">
        <v>1</v>
      </c>
      <c r="L74" s="126">
        <v>1</v>
      </c>
      <c r="M74" s="126">
        <v>1</v>
      </c>
      <c r="N74" s="126">
        <v>-1</v>
      </c>
      <c r="O74" s="125" t="s">
        <v>180</v>
      </c>
      <c r="P74" s="127" t="s">
        <v>181</v>
      </c>
      <c r="Q74" s="125" t="str">
        <f>INDEX('Consolidated Data'!B:B,MATCH($P74,'Consolidated Data'!$C:$C,0))</f>
        <v>DER Aggregation Demonstration</v>
      </c>
    </row>
    <row r="75" spans="1:17" ht="195">
      <c r="A75" s="124" t="str">
        <f t="shared" si="4"/>
        <v>Customer Engagement</v>
      </c>
      <c r="B75" s="125" t="str">
        <f t="array" ref="B75">INDEX('Consolidated Data'!D:D,MATCH($P75,'Consolidated Data'!$C:$C,0))</f>
        <v>On a technology demonstration and deployment level, DERs are already seeing market expansion, especially as DERs relate to smart devices in the home. Furthermore, smart devices are already being installed in residences to enable grid-responsive communication. However, these smart devices still have a human component. It is up to residents to ensure DERs are actually connected to the grid and responding to dynamic grid signals.
Therefore, it is important to understand how consumers are responding to smart devices and other grid-connected DERs. For example, how are consumers responding to demand response or other grid-based events? What is the opt-out rate, and how does that impact the reliability of flexible loads? How do smart device controls impact occupant comfort, and how does that change opt-out rates? What measureable variables (e.g. indoor and outoodr temperatures, time of day, etc) can be shown to increase or decrease opt-out rates? Such engagement-based questions are necessary to ensure consumers are indeed connecting their smart comes to the grid. Significant market expansion is likely not possible without careful consideration of the behavioral aspects of DERs.</v>
      </c>
      <c r="C75" s="125" t="str">
        <f t="array" ref="C75">INDEX('Consolidated Data'!E:E,MATCH($P75,'Consolidated Data'!$C:$C,0))</f>
        <v>Applied Research and Development</v>
      </c>
      <c r="D75" s="125" t="str">
        <f t="array" ref="D75">INDEX('Consolidated Data'!F:F,MATCH($P75,'Consolidated Data'!$C:$C,0))</f>
        <v>EV Deployment: Overcoming two major barriers to EV adoption: on-site EV infrastructure and grid capacity;Climate change mitigation: Overcoming two major barriers to EV adoption: on-site EV infrastructure and grid capacity;</v>
      </c>
      <c r="E75" s="125" t="str">
        <f t="array" ref="E75">INDEX('Consolidated Data'!G:G,MATCH($P75,'Consolidated Data'!$C:$C,0))</f>
        <v>Grid capacity for EV charging: Maximizing the number of EVs supported by the available grid capacity by maxmimizing miles per kw of electrical capacity</v>
      </c>
      <c r="F75" s="125" t="str">
        <f t="array" ref="F75">INDEX('Consolidated Data'!H:H,MATCH($P75,'Consolidated Data'!$C:$C,0))</f>
        <v>Increase in EV miles per KW-hour, percent</v>
      </c>
      <c r="G75" s="125" t="str">
        <f t="array" ref="G75">INDEX('Consolidated Data'!I:I,MATCH($P75,'Consolidated Data'!$C:$C,0))</f>
        <v>3a: Able to maximize the number of EV's supported by the available grid capacity by maxmimizing miles per kw of electrical capacity;
1f: Able to maximize the number of EV's supported by the available grid capacity by maxmimizing miles per kw of electrical capacity;</v>
      </c>
      <c r="H75" s="125">
        <f t="array" ref="H75">INDEX('Consolidated Data'!J:J,MATCH($P75,'Consolidated Data'!$C:$C,0))</f>
        <v>0</v>
      </c>
      <c r="I75" s="126">
        <f t="shared" si="0"/>
        <v>-1</v>
      </c>
      <c r="J75" s="126" t="s">
        <v>81</v>
      </c>
      <c r="K75" s="126">
        <v>1</v>
      </c>
      <c r="L75" s="126">
        <v>1</v>
      </c>
      <c r="M75" s="126">
        <v>1</v>
      </c>
      <c r="N75" s="126">
        <v>-1</v>
      </c>
      <c r="O75" s="125" t="s">
        <v>182</v>
      </c>
      <c r="P75" s="127" t="s">
        <v>183</v>
      </c>
      <c r="Q75" s="125" t="str">
        <f>INDEX('Consolidated Data'!B:B,MATCH($P75,'Consolidated Data'!$C:$C,0))</f>
        <v>Sheet9</v>
      </c>
    </row>
    <row r="76" spans="1:17" ht="105">
      <c r="A76" s="124" t="str">
        <f t="shared" si="4"/>
        <v>Connected Controls for Load Management</v>
      </c>
      <c r="B76" s="125" t="str">
        <f t="array" ref="B76">INDEX('Consolidated Data'!D:D,MATCH($P76,'Consolidated Data'!$C:$C,0))</f>
        <v>Connected controls to manage load. Link lighting and HVAC (not thermostats). Explore capabilities and affordability for small-medium business customers</v>
      </c>
      <c r="C76" s="125" t="str">
        <f t="array" ref="C76">INDEX('Consolidated Data'!E:E,MATCH($P76,'Consolidated Data'!$C:$C,0))</f>
        <v>Technology Demonstration and Deployment / Applied R&amp;D</v>
      </c>
      <c r="D76" s="125" t="str">
        <f t="array" ref="D76">INDEX('Consolidated Data'!F:F,MATCH($P76,'Consolidated Data'!$C:$C,0))</f>
        <v>DAC, low income outreach;
IDSM</v>
      </c>
      <c r="E76" s="125" t="str">
        <f t="array" ref="E76">INDEX('Consolidated Data'!G:G,MATCH($P76,'Consolidated Data'!$C:$C,0))</f>
        <v>Controls not talking to each other, streamline data;
Aid in future building commissioning</v>
      </c>
      <c r="F76" s="125" t="str">
        <f t="array" ref="F76">INDEX('Consolidated Data'!H:H,MATCH($P76,'Consolidated Data'!$C:$C,0))</f>
        <v>Streamlined data</v>
      </c>
      <c r="G76" s="125" t="str">
        <f t="array" ref="G76">INDEX('Consolidated Data'!I:I,MATCH($P76,'Consolidated Data'!$C:$C,0))</f>
        <v>1h,1f,2c,3a,2f,5a</v>
      </c>
      <c r="H76" s="125" t="str">
        <f t="array" ref="H76">INDEX('Consolidated Data'!J:J,MATCH($P76,'Consolidated Data'!$C:$C,0))</f>
        <v>2 year pilot, survey control integrations and pilot new tech. Potentially $500,000/year for R&amp;D and smll-medium business outreach + education.</v>
      </c>
      <c r="I76" s="126">
        <f t="shared" si="0"/>
        <v>-1</v>
      </c>
      <c r="J76" s="126" t="s">
        <v>81</v>
      </c>
      <c r="K76" s="126">
        <v>1</v>
      </c>
      <c r="L76" s="126">
        <v>1</v>
      </c>
      <c r="M76" s="126">
        <v>1</v>
      </c>
      <c r="N76" s="126">
        <v>-1</v>
      </c>
      <c r="O76" s="125" t="s">
        <v>184</v>
      </c>
      <c r="P76" s="127" t="s">
        <v>185</v>
      </c>
      <c r="Q76" s="125" t="str">
        <f>INDEX('Consolidated Data'!B:B,MATCH($P76,'Consolidated Data'!$C:$C,0))</f>
        <v>Connected Controls for Load Man</v>
      </c>
    </row>
    <row r="77" spans="1:17" ht="90">
      <c r="A77" s="124" t="str">
        <f t="shared" si="4"/>
        <v>DER Security Framework</v>
      </c>
      <c r="B77" s="125" t="str">
        <f t="array" ref="B77">INDEX('Consolidated Data'!D:D,MATCH($P77,'Consolidated Data'!$C:$C,0))</f>
        <v>Demonstrate a framework that enables different DERs to exchange status information and request service from each other and has authentication and authorization security. System should resist cyber attacks.</v>
      </c>
      <c r="C77" s="125" t="str">
        <f t="array" ref="C77">INDEX('Consolidated Data'!E:E,MATCH($P77,'Consolidated Data'!$C:$C,0))</f>
        <v>Applied Research and Development</v>
      </c>
      <c r="D77" s="125" t="str">
        <f t="array" ref="D77">INDEX('Consolidated Data'!F:F,MATCH($P77,'Consolidated Data'!$C:$C,0))</f>
        <v>Energy reliability - system will protect against internal errors and external attacks.</v>
      </c>
      <c r="E77" s="125" t="str">
        <f t="array" ref="E77">INDEX('Consolidated Data'!G:G,MATCH($P77,'Consolidated Data'!$C:$C,0))</f>
        <v>DERs can't communicate with each other. Each DER will know who they are talking to and what they want without high risk</v>
      </c>
      <c r="F77" s="125" t="str">
        <f t="array" ref="F77">INDEX('Consolidated Data'!H:H,MATCH($P77,'Consolidated Data'!$C:$C,0))</f>
        <v>Authorized users - Only authorized equipment users will be able to access resources and initiate actions;
Trusted actions - System will be able to trust requests to take action.</v>
      </c>
      <c r="G77" s="125" t="str">
        <f t="array" ref="G77">INDEX('Consolidated Data'!I:I,MATCH($P77,'Consolidated Data'!$C:$C,0))</f>
        <v>2g, 4f</v>
      </c>
      <c r="H77" s="125" t="str">
        <f t="array" ref="H77">INDEX('Consolidated Data'!J:J,MATCH($P77,'Consolidated Data'!$C:$C,0))</f>
        <v>Use off-the-shelf security technology to create a framework for a simple communication network. Bring best practices from other industries</v>
      </c>
      <c r="I77" s="126">
        <f t="shared" si="0"/>
        <v>-1</v>
      </c>
      <c r="J77" s="126" t="s">
        <v>83</v>
      </c>
      <c r="K77" s="126">
        <v>1</v>
      </c>
      <c r="L77" s="126">
        <v>1</v>
      </c>
      <c r="M77" s="126">
        <v>1</v>
      </c>
      <c r="N77" s="126">
        <v>-1</v>
      </c>
      <c r="O77" s="125" t="s">
        <v>160</v>
      </c>
      <c r="P77" s="127" t="s">
        <v>186</v>
      </c>
      <c r="Q77" s="125" t="str">
        <f>INDEX('Consolidated Data'!B:B,MATCH($P77,'Consolidated Data'!$C:$C,0))</f>
        <v>DER Security Framework</v>
      </c>
    </row>
    <row r="78" spans="1:17" ht="45">
      <c r="A78" s="124" t="str">
        <f t="shared" si="4"/>
        <v>Protecting Medical Baselines</v>
      </c>
      <c r="B78" s="125" t="str">
        <f t="array" ref="B78">INDEX('Consolidated Data'!D:D,MATCH($P78,'Consolidated Data'!$C:$C,0))</f>
        <v>Determining the scale of the problem: how many customers on a medical baseline are relying on a life critical medical device? Are there other vulnerable populations that are exposed at longer outage times? How to best keep it on without affecting GHG/pollutant criteria?</v>
      </c>
      <c r="C78" s="125" t="str">
        <f t="array" ref="C78">INDEX('Consolidated Data'!E:E,MATCH($P78,'Consolidated Data'!$C:$C,0))</f>
        <v>Market Facilitation</v>
      </c>
      <c r="D78" s="125" t="str">
        <f t="array" ref="D78">INDEX('Consolidated Data'!F:F,MATCH($P78,'Consolidated Data'!$C:$C,0))</f>
        <v/>
      </c>
      <c r="E78" s="125" t="str">
        <f t="array" ref="E78">INDEX('Consolidated Data'!G:G,MATCH($P78,'Consolidated Data'!$C:$C,0))</f>
        <v>Lack of Info: Planning requires projections</v>
      </c>
      <c r="F78" s="125" t="str">
        <f t="array" ref="F78">INDEX('Consolidated Data'!H:H,MATCH($P78,'Consolidated Data'!$C:$C,0))</f>
        <v>Estimation of impact</v>
      </c>
      <c r="G78" s="125" t="str">
        <f t="array" ref="G78">INDEX('Consolidated Data'!I:I,MATCH($P78,'Consolidated Data'!$C:$C,0))</f>
        <v>1a,1b,1c,1i,4a,3b,3a,4g</v>
      </c>
      <c r="H78" s="125">
        <f t="array" ref="H78">INDEX('Consolidated Data'!J:J,MATCH($P78,'Consolidated Data'!$C:$C,0))</f>
        <v>0</v>
      </c>
      <c r="I78" s="126">
        <f t="shared" si="0"/>
        <v>-1</v>
      </c>
      <c r="J78" s="126" t="s">
        <v>91</v>
      </c>
      <c r="K78" s="126">
        <v>1</v>
      </c>
      <c r="L78" s="126">
        <v>1</v>
      </c>
      <c r="M78" s="126">
        <v>1</v>
      </c>
      <c r="N78" s="126">
        <v>-1</v>
      </c>
      <c r="O78" s="125" t="s">
        <v>187</v>
      </c>
      <c r="P78" s="127" t="s">
        <v>188</v>
      </c>
      <c r="Q78" s="125" t="str">
        <f>INDEX('Consolidated Data'!B:B,MATCH($P78,'Consolidated Data'!$C:$C,0))</f>
        <v>Protecting Medical Baselines</v>
      </c>
    </row>
    <row r="79" spans="1:17" ht="60">
      <c r="A79" s="124" t="str">
        <f t="shared" si="4"/>
        <v>Modeling DER Price Response</v>
      </c>
      <c r="B79" s="125" t="str">
        <f t="array" ref="B79">INDEX('Consolidated Data'!D:D,MATCH($P79,'Consolidated Data'!$C:$C,0))</f>
        <v>Modeling of DER price-response as the fundamental coordination between the grid and DER, including locational prices</v>
      </c>
      <c r="C79" s="125" t="str">
        <f t="array" ref="C79">INDEX('Consolidated Data'!E:E,MATCH($P79,'Consolidated Data'!$C:$C,0))</f>
        <v>All</v>
      </c>
      <c r="D79" s="125" t="str">
        <f t="array" ref="D79">INDEX('Consolidated Data'!F:F,MATCH($P79,'Consolidated Data'!$C:$C,0))</f>
        <v>Increased DG adoption, Resiliency, GHG reduction.</v>
      </c>
      <c r="E79" s="125" t="str">
        <f t="array" ref="E79">INDEX('Consolidated Data'!G:G,MATCH($P79,'Consolidated Data'!$C:$C,0))</f>
        <v>Interoperability, costs and other problems with complex communication and business arrangements, microgrid integration</v>
      </c>
      <c r="F79" s="125" t="str">
        <f t="array" ref="F79">INDEX('Consolidated Data'!H:H,MATCH($P79,'Consolidated Data'!$C:$C,0))</f>
        <v>Increased DER penetration, SB 100</v>
      </c>
      <c r="G79" s="125" t="str">
        <f t="array" ref="G79">INDEX('Consolidated Data'!I:I,MATCH($P79,'Consolidated Data'!$C:$C,0))</f>
        <v>1c, 1d, 1e, 1f, 1g, 1h, 1i, 2f, 2g, 3a, 4c, 4g, 5a</v>
      </c>
      <c r="H79" s="125" t="str">
        <f t="array" ref="H79">INDEX('Consolidated Data'!J:J,MATCH($P79,'Consolidated Data'!$C:$C,0))</f>
        <v>High</v>
      </c>
      <c r="I79" s="126">
        <f t="shared" si="0"/>
        <v>-1</v>
      </c>
      <c r="J79" s="126" t="s">
        <v>85</v>
      </c>
      <c r="K79" s="126">
        <v>1</v>
      </c>
      <c r="L79" s="126">
        <v>1</v>
      </c>
      <c r="M79" s="126">
        <v>1</v>
      </c>
      <c r="N79" s="126">
        <v>-1</v>
      </c>
      <c r="O79" s="125" t="s">
        <v>180</v>
      </c>
      <c r="P79" s="127" t="s">
        <v>189</v>
      </c>
      <c r="Q79" s="125" t="str">
        <f>INDEX('Consolidated Data'!B:B,MATCH($P79,'Consolidated Data'!$C:$C,0))</f>
        <v>Modeling DER Price Response</v>
      </c>
    </row>
    <row r="80" spans="1:17" ht="45">
      <c r="A80" s="124" t="str">
        <f t="shared" si="4"/>
        <v>Communication Protocols for Local Capacity Management</v>
      </c>
      <c r="B80" s="125" t="str">
        <f t="array" ref="B80">INDEX('Consolidated Data'!D:D,MATCH($P80,'Consolidated Data'!$C:$C,0))</f>
        <v>Development of communication protocols for managing local capacity constraints in the face of high levels of EV charging</v>
      </c>
      <c r="C80" s="125" t="str">
        <f t="array" ref="C80">INDEX('Consolidated Data'!E:E,MATCH($P80,'Consolidated Data'!$C:$C,0))</f>
        <v>All</v>
      </c>
      <c r="D80" s="125" t="str">
        <f t="array" ref="D80">INDEX('Consolidated Data'!F:F,MATCH($P80,'Consolidated Data'!$C:$C,0))</f>
        <v>Increased DG adoption, Resiliency, GHG reduction.</v>
      </c>
      <c r="E80" s="125" t="str">
        <f t="array" ref="E80">INDEX('Consolidated Data'!G:G,MATCH($P80,'Consolidated Data'!$C:$C,0))</f>
        <v>EV integration, local capacity constraints from limited transformer and cable capacity on distribution lines</v>
      </c>
      <c r="F80" s="125" t="str">
        <f t="array" ref="F80">INDEX('Consolidated Data'!H:H,MATCH($P80,'Consolidated Data'!$C:$C,0))</f>
        <v>Increased EV charging, distribution system management</v>
      </c>
      <c r="G80" s="125" t="str">
        <f t="array" ref="G80">INDEX('Consolidated Data'!I:I,MATCH($P80,'Consolidated Data'!$C:$C,0))</f>
        <v>1e, 1g, 1h, 2a, 2b, 2c, 2e, 2f, 4e, 5</v>
      </c>
      <c r="H80" s="125" t="str">
        <f t="array" ref="H80">INDEX('Consolidated Data'!J:J,MATCH($P80,'Consolidated Data'!$C:$C,0))</f>
        <v>Moderate</v>
      </c>
      <c r="I80" s="126">
        <f t="shared" si="0"/>
        <v>-1</v>
      </c>
      <c r="J80" s="126" t="s">
        <v>85</v>
      </c>
      <c r="K80" s="126">
        <v>1</v>
      </c>
      <c r="L80" s="126">
        <v>1</v>
      </c>
      <c r="M80" s="126">
        <v>1</v>
      </c>
      <c r="N80" s="126">
        <v>-1</v>
      </c>
      <c r="O80" s="125" t="s">
        <v>190</v>
      </c>
      <c r="P80" s="127" t="s">
        <v>191</v>
      </c>
      <c r="Q80" s="125" t="str">
        <f>INDEX('Consolidated Data'!B:B,MATCH($P80,'Consolidated Data'!$C:$C,0))</f>
        <v>Communication Protocols for Loc</v>
      </c>
    </row>
    <row r="81" spans="1:17" ht="255">
      <c r="A81" s="124" t="str">
        <f t="shared" si="4"/>
        <v>Improve DER Visibility</v>
      </c>
      <c r="B81" s="125" t="str">
        <f t="array" ref="B81">INDEX('Consolidated Data'!D:D,MATCH($P81,'Consolidated Data'!$C:$C,0))</f>
        <v>Improve DER Visibility:
 Can DER supply and demand be accurately forecasted across various time horizons(seasonal, weeks, days, minutes, seconds)? Can real-time DER activity be captured and communicated to inform Distribution and Transmission grid operators in a cost effective, timely manner.</v>
      </c>
      <c r="C81" s="125" t="str">
        <f t="array" ref="C81">INDEX('Consolidated Data'!E:E,MATCH($P81,'Consolidated Data'!$C:$C,0))</f>
        <v>Technology Demonstration and Deployment</v>
      </c>
      <c r="D81" s="125" t="str">
        <f t="array" ref="D81">INDEX('Consolidated Data'!F:F,MATCH($P81,'Consolidated Data'!$C:$C,0))</f>
        <v>SB100: Integrating Additional Renewable Energy; SB150: Transportation Electrification;
SB1339: Commercialization of Microgrid capability;
AB2868: 500MW of BTM Storage</v>
      </c>
      <c r="E81" s="125" t="str">
        <f t="array" ref="E81">INDEX('Consolidated Data'!G:G,MATCH($P81,'Consolidated Data'!$C:$C,0))</f>
        <v>Uncertainty: Can DER provide grid services reliably;
Cost: Can real-time DER visibility be provided at low cost; Can real-time DER visibility be provided at low cost;
Coordination: Can DER be controlled to act as a single unified resource</v>
      </c>
      <c r="F81" s="125" t="str">
        <f t="array" ref="F81">INDEX('Consolidated Data'!H:H,MATCH($P81,'Consolidated Data'!$C:$C,0))</f>
        <v>Estimation of impact;
Benefits: What is the potential value of DER capacity available for grid services;
Resiliency: Capacity of DER aggregations able to be providing grid services</v>
      </c>
      <c r="G81" s="125" t="str">
        <f t="array" ref="G81">INDEX('Consolidated Data'!I:I,MATCH($P81,'Consolidated Data'!$C:$C,0))</f>
        <v>2f. Improvements in system operation efficiency from increased flexibility: Demonstrate how better visibility of DER capacity can enable DER to provide reliable grid services reliably and cost effectively as traditional transmission grid resources;
3a. GHG emissions reduction: Manage DER in a way to reduce fossil fuel needs, especially at peak loads and at low operating levels which tend to emit higher levels of CO2;
4f. Increase in system monitoring capabilities: Demonstrate how better visibility of DER capacity can be utilized to provide grid value in the form of competitive grid services</v>
      </c>
      <c r="H81" s="125">
        <f t="array" ref="H81">INDEX('Consolidated Data'!J:J,MATCH($P81,'Consolidated Data'!$C:$C,0))</f>
        <v>0</v>
      </c>
      <c r="I81" s="126">
        <f t="shared" si="0"/>
        <v>-1</v>
      </c>
      <c r="J81" s="126" t="s">
        <v>113</v>
      </c>
      <c r="K81" s="126">
        <v>1</v>
      </c>
      <c r="L81" s="126">
        <v>1</v>
      </c>
      <c r="M81" s="126">
        <v>1</v>
      </c>
      <c r="N81" s="126">
        <v>-1</v>
      </c>
      <c r="O81" s="125" t="s">
        <v>192</v>
      </c>
      <c r="P81" s="127" t="s">
        <v>193</v>
      </c>
      <c r="Q81" s="125" t="str">
        <f>INDEX('Consolidated Data'!B:B,MATCH($P81,'Consolidated Data'!$C:$C,0))</f>
        <v>Improve DER Visibility</v>
      </c>
    </row>
    <row r="82" spans="1:17" ht="300">
      <c r="A82" s="124" t="str">
        <f t="shared" si="4"/>
        <v>Fuel Efficient Tire Standards</v>
      </c>
      <c r="B82" s="125" t="str">
        <f t="array" ref="B82">INDEX('Consolidated Data'!D:D,MATCH($P82,'Consolidated Data'!$C:$C,0))</f>
        <v>EV sales rates are on a trajectory to outpace internal combustion vehicles in the foreseeable future in areas such as Santa Clara County, where about a quarter of all new vehicle sales are EVs, and EV adoption rates are dramatically increasing across California. Continuing to grow this EV adoption success story to achieve California's EV adoption goals will require overcoming two major barriers: on-site EV infrastructure and grid capacity. Fortunatel, a number of solutions will address both challenges simultaneously and can be implemented on the customer side of the meter to reduce the need for potentially costly utility service upgrades. They can maximize the number of EVs supported by the available grid capacity by maximizing miles per kw of electrical capacity. These technologies are either commercially available or ready for the demonstration phase and further research can help propel them into fully commercial deployment.
Energy Efficient Tires: Fuel efficient tires will decrease energy use while also increasing range. For instance, improving from a "D" rated tire that is common in the market to a "B" rated tire will likely reduce energy use by 3%; and improving to an "A" rated tire could reduce energy use by 4%-5% while also increasing range. most tires sold globally are subject to ratings and/or standards similar to the EU ratings and standards, but the United States does not have any similar programs. The Energy Commission should fund a report that would leverage 1) EU and other programs and 2) Natural Resources Canada's research on implementing standards in North America (See Pike, E. et al. 2018. "Market Analysis Report for Passenger Car Replacement Tires in Canada"). The California report would evaluate the expected benefits of minimum efficiency and safety standards as well as incentives for EV replacement tires to increase EV range, decrease energy use, and increase the environmental benefits of EV adoption</v>
      </c>
      <c r="C82" s="125" t="str">
        <f t="array" ref="C82">INDEX('Consolidated Data'!E:E,MATCH($P82,'Consolidated Data'!$C:$C,0))</f>
        <v>Applied Research and Development</v>
      </c>
      <c r="D82" s="125" t="str">
        <f t="array" ref="D82">INDEX('Consolidated Data'!F:F,MATCH($P82,'Consolidated Data'!$C:$C,0))</f>
        <v>EV Deployment: Overcoming two major barriers to EV adoption: on-site EV infrastructure and grid capacity;
Climate change mitigation: Overcoming two major barriers to EV adoption: on-site EV infrastructure and grid capacity</v>
      </c>
      <c r="E82" s="125" t="str">
        <f t="array" ref="E82">INDEX('Consolidated Data'!G:G,MATCH($P82,'Consolidated Data'!$C:$C,0))</f>
        <v>Grid capacity for EV charging: Maximizing the number of EVs supported by the available grid capacity by maxmimizing miles per kw of electrical capacity</v>
      </c>
      <c r="F82" s="125" t="str">
        <f t="array" ref="F82">INDEX('Consolidated Data'!H:H,MATCH($P82,'Consolidated Data'!$C:$C,0))</f>
        <v>Increase in EV miles per KW-hour, percent (3% estimated)</v>
      </c>
      <c r="G82" s="125" t="str">
        <f t="array" ref="G82">INDEX('Consolidated Data'!I:I,MATCH($P82,'Consolidated Data'!$C:$C,0))</f>
        <v>3a: Able to maximize the number of EV's supported by the available grid capacity by maxmimizing miles per kw of electrical capacity;
1f: Able to maximize the number of EV's supported by the available grid capacity by maxmimizing miles per kw of electrical capacity;</v>
      </c>
      <c r="H82" s="125">
        <f t="array" ref="H82">INDEX('Consolidated Data'!J:J,MATCH($P82,'Consolidated Data'!$C:$C,0))</f>
        <v>0</v>
      </c>
      <c r="I82" s="126">
        <f t="shared" si="0"/>
        <v>-1</v>
      </c>
      <c r="J82" s="126" t="s">
        <v>98</v>
      </c>
      <c r="K82" s="126">
        <v>-1</v>
      </c>
      <c r="L82" s="126">
        <v>1</v>
      </c>
      <c r="M82" s="126">
        <v>1</v>
      </c>
      <c r="N82" s="126">
        <v>1</v>
      </c>
      <c r="O82" s="125" t="s">
        <v>194</v>
      </c>
      <c r="P82" s="127" t="s">
        <v>195</v>
      </c>
      <c r="Q82" s="125" t="str">
        <f>INDEX('Consolidated Data'!B:B,MATCH($P82,'Consolidated Data'!$C:$C,0))</f>
        <v>Fuel Efficient Tire Standards</v>
      </c>
    </row>
    <row r="83" spans="1:17" ht="240">
      <c r="A83" s="124" t="str">
        <f t="shared" si="4"/>
        <v>Consumer Engagement and Response to DER/Flex Load</v>
      </c>
      <c r="B83" s="125" t="str">
        <f t="array" ref="B83">INDEX('Consolidated Data'!D:D,MATCH($P83,'Consolidated Data'!$C:$C,0))</f>
        <v>Power system planning continues to evolve, with varying inputs that effect the system level needs, but remain system level optimizations.  Rate design, energy efficiency, and DER adoption forecasts are all variables, which impact the plan, but do not reflect a planning process focused on deferred infrastructure capacity benefits as the initial multiple use applications customers can provide within the broader planning study.  Hosting capacity expansion of existing network infrastructure to accommodate new load (EV, etc.) and DER growth must be enabled to align multiple use application services with the  long-term needs of the grid across as many power domains as possible. The distribution system operator will play an integral role within this bottom up planning process as they will not only optimize for hosting capacity, but shape regional power flow needs and provide bulk system services. This study will evaluate the benefits of a bottom up planning approach in order to achieve the goals of SB100.</v>
      </c>
      <c r="C83" s="125" t="str">
        <f t="array" ref="C83">INDEX('Consolidated Data'!E:E,MATCH($P83,'Consolidated Data'!$C:$C,0))</f>
        <v>Market Facilitation</v>
      </c>
      <c r="D83" s="125" t="str">
        <f t="array" ref="D83">INDEX('Consolidated Data'!F:F,MATCH($P83,'Consolidated Data'!$C:$C,0))</f>
        <v>SB100: In order to achieve California's clean energy goals, we must investigate benefits of multiple use application planning to cost effectively meet local and regional power infrastructure needs as well as needs of CAISO.</v>
      </c>
      <c r="E83" s="125" t="str">
        <f t="array" ref="E83">INDEX('Consolidated Data'!G:G,MATCH($P83,'Consolidated Data'!$C:$C,0))</f>
        <v>Bottom up planning focuses on customer pricing and programs to maximize regional savings, through local DER optimization with CASIO participation and procurement of system resources;
Bottom up planning requires an expansion of policies and utility processes to plan for future operational flexibility of local networks, enabling rapid DER interconnection. Cost causation principles are interfering with planning needs required to achieve SB100;</v>
      </c>
      <c r="F83" s="125" t="str">
        <f t="array" ref="F83">INDEX('Consolidated Data'!H:H,MATCH($P83,'Consolidated Data'!$C:$C,0))</f>
        <v>Bottom up planning reduces operational flexibility challenges at the system level.;Bottom up hosting capacity expansion modeling approach will provide superior long term savings in comparison to a system level planning process.</v>
      </c>
      <c r="G83" s="125" t="str">
        <f t="array" ref="G83">INDEX('Consolidated Data'!I:I,MATCH($P83,'Consolidated Data'!$C:$C,0))</f>
        <v>1b. Total electricity deliveries from grid-connected distributed generation facilities: Non-market integrated services will provide an alternative planning path to manage regional costs and policy goals;
1d. Number and percentage of customers on time variant or dynamic pricing tariffs: Pricing and multiple use application participation models are preferred resources requiring broad customer participation;
1i. Nameplate capacity (MW) of grid-connected energy storage: Storage is a key device in unlocking cost effective multiple use applications.</v>
      </c>
      <c r="H83" s="125" t="str">
        <f t="array" ref="H83">INDEX('Consolidated Data'!J:J,MATCH($P83,'Consolidated Data'!$C:$C,0))</f>
        <v>2-3 years including outreach, analysis, and simulation</v>
      </c>
      <c r="I83" s="126">
        <f t="shared" si="0"/>
        <v>-1</v>
      </c>
      <c r="J83" s="126" t="s">
        <v>85</v>
      </c>
      <c r="K83" s="126">
        <v>1</v>
      </c>
      <c r="L83" s="126">
        <v>1</v>
      </c>
      <c r="M83" s="126">
        <v>1</v>
      </c>
      <c r="N83" s="126">
        <v>-1</v>
      </c>
      <c r="O83" s="125" t="s">
        <v>182</v>
      </c>
      <c r="P83" s="127" t="s">
        <v>196</v>
      </c>
      <c r="Q83" s="125" t="str">
        <f>INDEX('Consolidated Data'!B:B,MATCH($P83,'Consolidated Data'!$C:$C,0))</f>
        <v>Consumer Engagement and Respons</v>
      </c>
    </row>
    <row r="84" spans="1:17" ht="120">
      <c r="A84" s="124" t="str">
        <f t="shared" si="4"/>
        <v>VGI Valuation Framework and Methodology</v>
      </c>
      <c r="B84" s="125" t="str">
        <f t="array" ref="B84">INDEX('Consolidated Data'!D:D,MATCH($P84,'Consolidated Data'!$C:$C,0))</f>
        <v>Value stacking of DER resources is critical to maximize the capability and economics of a DER implementation.  If a DER could economically stack distribution deferral, with RA tags, with wholesale energy dispatch, with Demand Response, in a calculated decision making framework, it could allow greater commercialization of DERs to make the deployment more economical.  Develop a framework and a methodology to optimize the commercialization of DER's excess capacity capabilities to maximize the value stream of those units</v>
      </c>
      <c r="C84" s="125" t="str">
        <f t="array" ref="C84">INDEX('Consolidated Data'!E:E,MATCH($P84,'Consolidated Data'!$C:$C,0))</f>
        <v>Applied Research and Development</v>
      </c>
      <c r="D84" s="125" t="str">
        <f t="array" ref="D84">INDEX('Consolidated Data'!F:F,MATCH($P84,'Consolidated Data'!$C:$C,0))</f>
        <v>SB100: Requires the state to obtain all of its electricity from clean sources by 2045. The bill also requires electric utilities and other service providers to generate 60% of their power from renewable sources by 2030, up from the 50% goal previously set for that date.</v>
      </c>
      <c r="E84" s="125" t="str">
        <f t="array" ref="E84">INDEX('Consolidated Data'!G:G,MATCH($P84,'Consolidated Data'!$C:$C,0))</f>
        <v>Valuation: Development of a framework and methodology that helps utilities and developers create the optimal portfolio of products that a DER customer can bring to bear on the marketplace</v>
      </c>
      <c r="F84" s="125" t="str">
        <f t="array" ref="F84">INDEX('Consolidated Data'!H:H,MATCH($P84,'Consolidated Data'!$C:$C,0))</f>
        <v>$ valuation of DER projects: Benefit maximization of DER Projects through a portfolio approach (RA, DR, distribution deferral, rates, etc.)</v>
      </c>
      <c r="G84" s="125" t="str">
        <f t="array" ref="G84">INDEX('Consolidated Data'!I:I,MATCH($P84,'Consolidated Data'!$C:$C,0))</f>
        <v>1h: Allows customers to maximize the value of their DER units by participating in multiple programs (perhaps not simultaneously but optimally);
1b: Value stacking will allow for DER projects to have better cost-benefit ratios than current</v>
      </c>
      <c r="H84" s="125" t="str">
        <f t="array" ref="H84">INDEX('Consolidated Data'!J:J,MATCH($P84,'Consolidated Data'!$C:$C,0))</f>
        <v>2 year effort to identify the right framework and methodology to create a commercial maximization model for DER projects</v>
      </c>
      <c r="I84" s="126">
        <f t="shared" si="0"/>
        <v>-1</v>
      </c>
      <c r="J84" s="126" t="s">
        <v>98</v>
      </c>
      <c r="K84" s="126">
        <v>1</v>
      </c>
      <c r="L84" s="126">
        <v>1</v>
      </c>
      <c r="M84" s="126">
        <v>-1</v>
      </c>
      <c r="N84" s="126">
        <v>1</v>
      </c>
      <c r="O84" s="125" t="s">
        <v>197</v>
      </c>
      <c r="P84" s="127" t="s">
        <v>198</v>
      </c>
      <c r="Q84" s="125" t="str">
        <f>INDEX('Consolidated Data'!B:B,MATCH($P84,'Consolidated Data'!$C:$C,0))</f>
        <v>VGI Valuation Framework</v>
      </c>
    </row>
  </sheetData>
  <autoFilter ref="A1:Q84"/>
  <conditionalFormatting sqref="Q53">
    <cfRule type="cellIs" dxfId="1025" priority="6" operator="equal">
      <formula>0</formula>
    </cfRule>
  </conditionalFormatting>
  <conditionalFormatting sqref="Q53">
    <cfRule type="cellIs" dxfId="1024" priority="7" operator="equal">
      <formula>1</formula>
    </cfRule>
  </conditionalFormatting>
  <conditionalFormatting sqref="Q53">
    <cfRule type="cellIs" dxfId="1023" priority="8" operator="equal">
      <formula>-1</formula>
    </cfRule>
  </conditionalFormatting>
  <conditionalFormatting sqref="Q70 Q54">
    <cfRule type="cellIs" dxfId="1022" priority="3" operator="equal">
      <formula>0</formula>
    </cfRule>
  </conditionalFormatting>
  <conditionalFormatting sqref="Q70 Q54">
    <cfRule type="cellIs" dxfId="1021" priority="4" operator="equal">
      <formula>1</formula>
    </cfRule>
  </conditionalFormatting>
  <conditionalFormatting sqref="Q70 Q54">
    <cfRule type="cellIs" dxfId="1020" priority="5" operator="equal">
      <formula>-1</formula>
    </cfRule>
  </conditionalFormatting>
  <conditionalFormatting sqref="I2:I84 K2:N84 Q55:Q69 Q71:Q84 Q2:Q52">
    <cfRule type="cellIs" dxfId="1019" priority="12" operator="equal">
      <formula>0</formula>
    </cfRule>
    <cfRule type="cellIs" dxfId="1018" priority="13" operator="equal">
      <formula>1</formula>
    </cfRule>
    <cfRule type="cellIs" dxfId="1017" priority="14" operator="equal">
      <formula>-1</formula>
    </cfRule>
  </conditionalFormatting>
  <conditionalFormatting sqref="H1:H1048576 H1:O1">
    <cfRule type="cellIs" dxfId="1016" priority="2" operator="equal">
      <formula>0</formula>
    </cfRule>
  </conditionalFormatting>
  <conditionalFormatting sqref="B1:H1048576">
    <cfRule type="cellIs" dxfId="1015" priority="1" operator="equal">
      <formula>0</formula>
    </cfRule>
  </conditionalFormatting>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4"/>
      <c r="D1" s="4"/>
      <c r="E1" s="4"/>
      <c r="F1" s="79" t="s">
        <v>649</v>
      </c>
      <c r="G1" s="79" t="s">
        <v>796</v>
      </c>
      <c r="H1" s="79" t="s">
        <v>797</v>
      </c>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341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798</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31" t="s">
        <v>25</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799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800</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31" t="s">
        <v>29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343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32</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22" priority="1" operator="greaterThan">
      <formula>1</formula>
    </cfRule>
  </conditionalFormatting>
  <conditionalFormatting sqref="E33:E35">
    <cfRule type="cellIs" dxfId="721" priority="2" operator="greaterThan">
      <formula>1</formula>
    </cfRule>
  </conditionalFormatting>
  <conditionalFormatting sqref="E33:E35">
    <cfRule type="cellIs" dxfId="720" priority="3" operator="greaterThan">
      <formula>100</formula>
    </cfRule>
  </conditionalFormatting>
  <conditionalFormatting sqref="E38:E40">
    <cfRule type="cellIs" dxfId="719" priority="4" operator="greaterThan">
      <formula>1</formula>
    </cfRule>
  </conditionalFormatting>
  <conditionalFormatting sqref="E38:E40">
    <cfRule type="cellIs" dxfId="718" priority="5" operator="greaterThan">
      <formula>1</formula>
    </cfRule>
  </conditionalFormatting>
  <conditionalFormatting sqref="E38:E40">
    <cfRule type="cellIs" dxfId="717" priority="6" operator="greaterThan">
      <formula>100</formula>
    </cfRule>
  </conditionalFormatting>
  <conditionalFormatting sqref="E43:E45">
    <cfRule type="cellIs" dxfId="716" priority="7" operator="greaterThan">
      <formula>1</formula>
    </cfRule>
  </conditionalFormatting>
  <conditionalFormatting sqref="E43:E45">
    <cfRule type="cellIs" dxfId="715" priority="8" operator="greaterThan">
      <formula>1</formula>
    </cfRule>
  </conditionalFormatting>
  <conditionalFormatting sqref="E43:E45">
    <cfRule type="cellIs" dxfId="714" priority="9" operator="greaterThan">
      <formula>100</formula>
    </cfRule>
  </conditionalFormatting>
  <conditionalFormatting sqref="E48:E50">
    <cfRule type="cellIs" dxfId="713" priority="10" operator="greaterThan">
      <formula>1</formula>
    </cfRule>
  </conditionalFormatting>
  <conditionalFormatting sqref="E48:E50">
    <cfRule type="cellIs" dxfId="712" priority="11" operator="greaterThan">
      <formula>1</formula>
    </cfRule>
  </conditionalFormatting>
  <conditionalFormatting sqref="E48:E50">
    <cfRule type="cellIs" dxfId="711" priority="12" operator="greaterThan">
      <formula>100</formula>
    </cfRule>
  </conditionalFormatting>
  <hyperlinks>
    <hyperlink ref="A8" r:id="rId1"/>
  </hyperlinks>
  <pageMargins left="0.7" right="0.7" top="0.75" bottom="0.75" header="0" footer="0"/>
  <pageSetup orientation="portrait"/>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30.75" customHeight="1">
      <c r="A1" s="3" t="s">
        <v>0</v>
      </c>
      <c r="B1" s="4"/>
      <c r="C1" s="79" t="s">
        <v>801</v>
      </c>
      <c r="D1" s="4"/>
      <c r="E1" s="4"/>
      <c r="F1" s="79" t="s">
        <v>649</v>
      </c>
      <c r="G1" s="79" t="s">
        <v>802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344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803</v>
      </c>
      <c r="B30" s="38" t="s">
        <v>37</v>
      </c>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31" t="s">
        <v>25</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804</v>
      </c>
      <c r="B34" s="36" t="s">
        <v>805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t="s">
        <v>806</v>
      </c>
      <c r="B35" s="36" t="s">
        <v>807</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1" t="s">
        <v>27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808</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31" t="s">
        <v>29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809</v>
      </c>
      <c r="B44" s="36" t="s">
        <v>810</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348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349</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710" priority="1" operator="greaterThan">
      <formula>1</formula>
    </cfRule>
  </conditionalFormatting>
  <conditionalFormatting sqref="E33:E35">
    <cfRule type="cellIs" dxfId="709" priority="2" operator="greaterThan">
      <formula>1</formula>
    </cfRule>
  </conditionalFormatting>
  <conditionalFormatting sqref="E33:E35">
    <cfRule type="cellIs" dxfId="708" priority="3" operator="greaterThan">
      <formula>100</formula>
    </cfRule>
  </conditionalFormatting>
  <conditionalFormatting sqref="E38:E40">
    <cfRule type="cellIs" dxfId="707" priority="4" operator="greaterThan">
      <formula>1</formula>
    </cfRule>
  </conditionalFormatting>
  <conditionalFormatting sqref="E38:E40">
    <cfRule type="cellIs" dxfId="706" priority="5" operator="greaterThan">
      <formula>1</formula>
    </cfRule>
  </conditionalFormatting>
  <conditionalFormatting sqref="E38:E40">
    <cfRule type="cellIs" dxfId="705" priority="6" operator="greaterThan">
      <formula>100</formula>
    </cfRule>
  </conditionalFormatting>
  <conditionalFormatting sqref="E43:E45">
    <cfRule type="cellIs" dxfId="704" priority="7" operator="greaterThan">
      <formula>1</formula>
    </cfRule>
  </conditionalFormatting>
  <conditionalFormatting sqref="E43:E45">
    <cfRule type="cellIs" dxfId="703" priority="8" operator="greaterThan">
      <formula>1</formula>
    </cfRule>
  </conditionalFormatting>
  <conditionalFormatting sqref="E43:E45">
    <cfRule type="cellIs" dxfId="702" priority="9" operator="greaterThan">
      <formula>100</formula>
    </cfRule>
  </conditionalFormatting>
  <conditionalFormatting sqref="E48:E50">
    <cfRule type="cellIs" dxfId="701" priority="10" operator="greaterThan">
      <formula>1</formula>
    </cfRule>
  </conditionalFormatting>
  <conditionalFormatting sqref="E48:E50">
    <cfRule type="cellIs" dxfId="700" priority="11" operator="greaterThan">
      <formula>1</formula>
    </cfRule>
  </conditionalFormatting>
  <conditionalFormatting sqref="E48:E50">
    <cfRule type="cellIs" dxfId="699" priority="12" operator="greaterThan">
      <formula>100</formula>
    </cfRule>
  </conditionalFormatting>
  <hyperlinks>
    <hyperlink ref="A8" r:id="rId1"/>
  </hyperlinks>
  <pageMargins left="0.7" right="0.7" top="0.75" bottom="0.75" header="0" footer="0"/>
  <pageSetup orientation="portrait"/>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3" t="s">
        <v>0</v>
      </c>
      <c r="B1" s="4"/>
      <c r="C1" s="79" t="s">
        <v>811</v>
      </c>
      <c r="D1" s="4"/>
      <c r="E1" s="4"/>
      <c r="F1" s="79" t="s">
        <v>649</v>
      </c>
      <c r="G1" s="79" t="s">
        <v>802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351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352</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804</v>
      </c>
      <c r="B33" s="26" t="s">
        <v>812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813</v>
      </c>
      <c r="B34" s="36" t="s">
        <v>814</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815</v>
      </c>
      <c r="B38" s="26" t="s">
        <v>816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t="s">
        <v>817</v>
      </c>
      <c r="B39" s="36" t="s">
        <v>818</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819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820</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821</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356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357</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98" priority="1" operator="greaterThan">
      <formula>1</formula>
    </cfRule>
  </conditionalFormatting>
  <conditionalFormatting sqref="E33:E35">
    <cfRule type="cellIs" dxfId="697" priority="2" operator="greaterThan">
      <formula>1</formula>
    </cfRule>
  </conditionalFormatting>
  <conditionalFormatting sqref="E33:E35">
    <cfRule type="cellIs" dxfId="696" priority="3" operator="greaterThan">
      <formula>100</formula>
    </cfRule>
  </conditionalFormatting>
  <conditionalFormatting sqref="E38:E40">
    <cfRule type="cellIs" dxfId="695" priority="4" operator="greaterThan">
      <formula>1</formula>
    </cfRule>
  </conditionalFormatting>
  <conditionalFormatting sqref="E38:E40">
    <cfRule type="cellIs" dxfId="694" priority="5" operator="greaterThan">
      <formula>1</formula>
    </cfRule>
  </conditionalFormatting>
  <conditionalFormatting sqref="E38:E40">
    <cfRule type="cellIs" dxfId="693" priority="6" operator="greaterThan">
      <formula>100</formula>
    </cfRule>
  </conditionalFormatting>
  <conditionalFormatting sqref="E43:E45">
    <cfRule type="cellIs" dxfId="692" priority="7" operator="greaterThan">
      <formula>1</formula>
    </cfRule>
  </conditionalFormatting>
  <conditionalFormatting sqref="E43:E45">
    <cfRule type="cellIs" dxfId="691" priority="8" operator="greaterThan">
      <formula>1</formula>
    </cfRule>
  </conditionalFormatting>
  <conditionalFormatting sqref="E43:E45">
    <cfRule type="cellIs" dxfId="690" priority="9" operator="greaterThan">
      <formula>100</formula>
    </cfRule>
  </conditionalFormatting>
  <conditionalFormatting sqref="E48:E50">
    <cfRule type="cellIs" dxfId="689" priority="10" operator="greaterThan">
      <formula>1</formula>
    </cfRule>
  </conditionalFormatting>
  <conditionalFormatting sqref="E48:E50">
    <cfRule type="cellIs" dxfId="688" priority="11" operator="greaterThan">
      <formula>1</formula>
    </cfRule>
  </conditionalFormatting>
  <conditionalFormatting sqref="E48:E50">
    <cfRule type="cellIs" dxfId="687" priority="12" operator="greaterThan">
      <formula>100</formula>
    </cfRule>
  </conditionalFormatting>
  <hyperlinks>
    <hyperlink ref="A8" r:id="rId1"/>
  </hyperlinks>
  <pageMargins left="0.7" right="0.7" top="0.75" bottom="0.75" header="0" footer="0"/>
  <pageSetup orientation="portrait"/>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A3" sqref="A3"/>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822</v>
      </c>
      <c r="D1" s="4"/>
      <c r="E1" s="4"/>
      <c r="F1" s="79" t="s">
        <v>649</v>
      </c>
      <c r="G1" s="79" t="s">
        <v>802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3.75" customHeight="1">
      <c r="A27" s="102" t="s">
        <v>358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359</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804</v>
      </c>
      <c r="B33" s="26" t="s">
        <v>823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824</v>
      </c>
      <c r="B34" s="36" t="s">
        <v>825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361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826</v>
      </c>
      <c r="B43" s="26" t="s">
        <v>827</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809</v>
      </c>
      <c r="B44" s="36" t="s">
        <v>828</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356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363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86" priority="1" operator="greaterThan">
      <formula>1</formula>
    </cfRule>
  </conditionalFormatting>
  <conditionalFormatting sqref="E33:E35">
    <cfRule type="cellIs" dxfId="685" priority="2" operator="greaterThan">
      <formula>1</formula>
    </cfRule>
  </conditionalFormatting>
  <conditionalFormatting sqref="E33:E35">
    <cfRule type="cellIs" dxfId="684" priority="3" operator="greaterThan">
      <formula>100</formula>
    </cfRule>
  </conditionalFormatting>
  <conditionalFormatting sqref="E38:E40">
    <cfRule type="cellIs" dxfId="683" priority="4" operator="greaterThan">
      <formula>1</formula>
    </cfRule>
  </conditionalFormatting>
  <conditionalFormatting sqref="E38:E40">
    <cfRule type="cellIs" dxfId="682" priority="5" operator="greaterThan">
      <formula>1</formula>
    </cfRule>
  </conditionalFormatting>
  <conditionalFormatting sqref="E38:E40">
    <cfRule type="cellIs" dxfId="681" priority="6" operator="greaterThan">
      <formula>100</formula>
    </cfRule>
  </conditionalFormatting>
  <conditionalFormatting sqref="E43:E45">
    <cfRule type="cellIs" dxfId="680" priority="7" operator="greaterThan">
      <formula>1</formula>
    </cfRule>
  </conditionalFormatting>
  <conditionalFormatting sqref="E43:E45">
    <cfRule type="cellIs" dxfId="679" priority="8" operator="greaterThan">
      <formula>1</formula>
    </cfRule>
  </conditionalFormatting>
  <conditionalFormatting sqref="E43:E45">
    <cfRule type="cellIs" dxfId="678" priority="9" operator="greaterThan">
      <formula>100</formula>
    </cfRule>
  </conditionalFormatting>
  <conditionalFormatting sqref="E48:E50">
    <cfRule type="cellIs" dxfId="677" priority="10" operator="greaterThan">
      <formula>1</formula>
    </cfRule>
  </conditionalFormatting>
  <conditionalFormatting sqref="E48:E50">
    <cfRule type="cellIs" dxfId="676" priority="11" operator="greaterThan">
      <formula>1</formula>
    </cfRule>
  </conditionalFormatting>
  <conditionalFormatting sqref="E48:E50">
    <cfRule type="cellIs" dxfId="675" priority="12" operator="greaterThan">
      <formula>100</formula>
    </cfRule>
  </conditionalFormatting>
  <hyperlinks>
    <hyperlink ref="A8" r:id="rId1"/>
  </hyperlinks>
  <pageMargins left="0.7" right="0.7" top="0.75" bottom="0.75" header="0" footer="0"/>
  <pageSetup orientation="portrait"/>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J53"/>
  <sheetViews>
    <sheetView workbookViewId="0"/>
  </sheetViews>
  <sheetFormatPr defaultColWidth="14.42578125" defaultRowHeight="15" customHeight="1"/>
  <sheetData>
    <row r="1" spans="1:10" ht="18.75">
      <c r="A1" s="3" t="s">
        <v>0</v>
      </c>
      <c r="B1" s="4"/>
      <c r="C1" s="79"/>
      <c r="D1" s="4"/>
      <c r="E1" s="4"/>
      <c r="F1" s="79" t="s">
        <v>649</v>
      </c>
      <c r="G1" s="79" t="s">
        <v>829</v>
      </c>
      <c r="H1" s="4"/>
      <c r="I1" s="4"/>
      <c r="J1" s="4"/>
    </row>
    <row r="2" spans="1:10" ht="15.75" customHeight="1">
      <c r="A2" s="5"/>
      <c r="B2" s="5"/>
      <c r="C2" s="5"/>
      <c r="D2" s="5"/>
      <c r="E2" s="5"/>
      <c r="F2" s="5"/>
      <c r="G2" s="5"/>
      <c r="H2" s="5"/>
      <c r="I2" s="5"/>
      <c r="J2" s="5"/>
    </row>
    <row r="3" spans="1:10" ht="18.75" hidden="1">
      <c r="A3" s="6" t="s">
        <v>1</v>
      </c>
      <c r="B3" s="7"/>
      <c r="C3" s="7"/>
      <c r="D3" s="7"/>
      <c r="E3" s="7"/>
      <c r="F3" s="7"/>
      <c r="G3" s="7"/>
      <c r="H3" s="7"/>
      <c r="I3" s="7"/>
      <c r="J3" s="8"/>
    </row>
    <row r="4" spans="1:10" hidden="1">
      <c r="A4" s="9" t="s">
        <v>2</v>
      </c>
      <c r="B4" s="5"/>
      <c r="C4" s="5"/>
      <c r="D4" s="5"/>
      <c r="E4" s="5"/>
      <c r="F4" s="5"/>
      <c r="G4" s="5"/>
      <c r="H4" s="5"/>
      <c r="I4" s="5"/>
      <c r="J4" s="10"/>
    </row>
    <row r="5" spans="1:10" hidden="1">
      <c r="A5" s="9" t="s">
        <v>3</v>
      </c>
      <c r="B5" s="5"/>
      <c r="C5" s="5"/>
      <c r="D5" s="5"/>
      <c r="E5" s="5"/>
      <c r="F5" s="5"/>
      <c r="G5" s="5"/>
      <c r="H5" s="5"/>
      <c r="I5" s="5"/>
      <c r="J5" s="10"/>
    </row>
    <row r="6" spans="1:10" hidden="1">
      <c r="A6" s="9" t="s">
        <v>4</v>
      </c>
      <c r="B6" s="5"/>
      <c r="C6" s="5"/>
      <c r="D6" s="5"/>
      <c r="E6" s="5"/>
      <c r="F6" s="5"/>
      <c r="G6" s="5"/>
      <c r="H6" s="5"/>
      <c r="I6" s="5"/>
      <c r="J6" s="10"/>
    </row>
    <row r="7" spans="1:10" hidden="1">
      <c r="A7" s="11" t="s">
        <v>5</v>
      </c>
      <c r="B7" s="5"/>
      <c r="C7" s="5"/>
      <c r="D7" s="5"/>
      <c r="E7" s="5"/>
      <c r="F7" s="5"/>
      <c r="G7" s="5"/>
      <c r="H7" s="5"/>
      <c r="I7" s="5"/>
      <c r="J7" s="10"/>
    </row>
    <row r="8" spans="1:10" hidden="1">
      <c r="A8" s="12" t="s">
        <v>6</v>
      </c>
      <c r="B8" s="5"/>
      <c r="C8" s="5"/>
      <c r="D8" s="5"/>
      <c r="E8" s="5"/>
      <c r="F8" s="5"/>
      <c r="G8" s="5"/>
      <c r="H8" s="5"/>
      <c r="I8" s="5"/>
      <c r="J8" s="10"/>
    </row>
    <row r="9" spans="1:10" hidden="1">
      <c r="A9" s="13"/>
      <c r="B9" s="5"/>
      <c r="C9" s="5"/>
      <c r="D9" s="5"/>
      <c r="E9" s="5"/>
      <c r="F9" s="5"/>
      <c r="G9" s="5"/>
      <c r="H9" s="5"/>
      <c r="I9" s="5"/>
      <c r="J9" s="10"/>
    </row>
    <row r="10" spans="1:10" ht="18.75" hidden="1">
      <c r="A10" s="14" t="s">
        <v>7</v>
      </c>
      <c r="B10" s="5"/>
      <c r="C10" s="5"/>
      <c r="D10" s="5"/>
      <c r="E10" s="5"/>
      <c r="F10" s="5"/>
      <c r="G10" s="5"/>
      <c r="H10" s="5"/>
      <c r="I10" s="5"/>
      <c r="J10" s="10"/>
    </row>
    <row r="11" spans="1:10" hidden="1">
      <c r="A11" s="9" t="s">
        <v>8</v>
      </c>
      <c r="B11" s="5"/>
      <c r="C11" s="5"/>
      <c r="D11" s="5"/>
      <c r="E11" s="5"/>
      <c r="F11" s="5"/>
      <c r="G11" s="5"/>
      <c r="H11" s="5"/>
      <c r="I11" s="5"/>
      <c r="J11" s="10"/>
    </row>
    <row r="12" spans="1:10" hidden="1">
      <c r="A12" s="15" t="s">
        <v>9</v>
      </c>
      <c r="B12" s="5"/>
      <c r="C12" s="5"/>
      <c r="D12" s="5"/>
      <c r="E12" s="5"/>
      <c r="F12" s="5"/>
      <c r="G12" s="5"/>
      <c r="H12" s="5"/>
      <c r="I12" s="5"/>
      <c r="J12" s="10"/>
    </row>
    <row r="13" spans="1:10" hidden="1">
      <c r="A13" s="15" t="s">
        <v>10</v>
      </c>
      <c r="B13" s="5"/>
      <c r="C13" s="5"/>
      <c r="D13" s="5"/>
      <c r="E13" s="5"/>
      <c r="F13" s="5"/>
      <c r="G13" s="5"/>
      <c r="H13" s="5"/>
      <c r="I13" s="5"/>
      <c r="J13" s="10"/>
    </row>
    <row r="14" spans="1:10" hidden="1">
      <c r="A14" s="15" t="s">
        <v>11</v>
      </c>
      <c r="B14" s="5"/>
      <c r="C14" s="5"/>
      <c r="D14" s="5"/>
      <c r="E14" s="5"/>
      <c r="F14" s="5"/>
      <c r="G14" s="5"/>
      <c r="H14" s="5"/>
      <c r="I14" s="5"/>
      <c r="J14" s="10"/>
    </row>
    <row r="15" spans="1:10" hidden="1">
      <c r="A15" s="15" t="s">
        <v>12</v>
      </c>
      <c r="B15" s="5"/>
      <c r="C15" s="5"/>
      <c r="D15" s="5"/>
      <c r="E15" s="5"/>
      <c r="F15" s="5"/>
      <c r="G15" s="5"/>
      <c r="H15" s="5"/>
      <c r="I15" s="5"/>
      <c r="J15" s="10"/>
    </row>
    <row r="16" spans="1:10" hidden="1">
      <c r="A16" s="15" t="s">
        <v>13</v>
      </c>
      <c r="B16" s="5"/>
      <c r="C16" s="5"/>
      <c r="D16" s="5"/>
      <c r="E16" s="5"/>
      <c r="F16" s="5"/>
      <c r="G16" s="5"/>
      <c r="H16" s="5"/>
      <c r="I16" s="5"/>
      <c r="J16" s="10"/>
    </row>
    <row r="17" spans="1:10" hidden="1">
      <c r="A17" s="15" t="s">
        <v>14</v>
      </c>
      <c r="B17" s="5"/>
      <c r="C17" s="5"/>
      <c r="D17" s="5"/>
      <c r="E17" s="5"/>
      <c r="F17" s="5"/>
      <c r="G17" s="5"/>
      <c r="H17" s="5"/>
      <c r="I17" s="5"/>
      <c r="J17" s="10"/>
    </row>
    <row r="18" spans="1:10" hidden="1">
      <c r="A18" s="99" t="s">
        <v>15</v>
      </c>
      <c r="B18" s="100"/>
      <c r="C18" s="100"/>
      <c r="D18" s="100"/>
      <c r="E18" s="100"/>
      <c r="F18" s="100"/>
      <c r="G18" s="100"/>
      <c r="H18" s="100"/>
      <c r="I18" s="100"/>
      <c r="J18" s="101"/>
    </row>
    <row r="19" spans="1:10" hidden="1">
      <c r="A19" s="15" t="s">
        <v>16</v>
      </c>
      <c r="B19" s="5"/>
      <c r="C19" s="5"/>
      <c r="D19" s="5"/>
      <c r="E19" s="5"/>
      <c r="F19" s="5"/>
      <c r="G19" s="5"/>
      <c r="H19" s="5"/>
      <c r="I19" s="5"/>
      <c r="J19" s="10"/>
    </row>
    <row r="20" spans="1:10" hidden="1">
      <c r="A20" s="15" t="s">
        <v>17</v>
      </c>
      <c r="B20" s="5"/>
      <c r="C20" s="5"/>
      <c r="D20" s="5"/>
      <c r="E20" s="5"/>
      <c r="F20" s="5"/>
      <c r="G20" s="5"/>
      <c r="H20" s="5"/>
      <c r="I20" s="5"/>
      <c r="J20" s="10"/>
    </row>
    <row r="21" spans="1:10" hidden="1">
      <c r="A21" s="15" t="s">
        <v>18</v>
      </c>
      <c r="B21" s="5"/>
      <c r="C21" s="5"/>
      <c r="D21" s="5"/>
      <c r="E21" s="5"/>
      <c r="F21" s="5"/>
      <c r="G21" s="5"/>
      <c r="H21" s="5"/>
      <c r="I21" s="5"/>
      <c r="J21" s="10"/>
    </row>
    <row r="22" spans="1:10" ht="1.5" customHeight="1">
      <c r="A22" s="15" t="s">
        <v>19</v>
      </c>
      <c r="B22" s="5"/>
      <c r="C22" s="5"/>
      <c r="D22" s="5"/>
      <c r="E22" s="5"/>
      <c r="F22" s="5"/>
      <c r="G22" s="5"/>
      <c r="H22" s="5"/>
      <c r="I22" s="5"/>
      <c r="J22" s="10"/>
    </row>
    <row r="23" spans="1:10" ht="1.5" customHeight="1">
      <c r="A23" s="15" t="s">
        <v>20</v>
      </c>
      <c r="B23" s="5"/>
      <c r="C23" s="5"/>
      <c r="D23" s="5"/>
      <c r="E23" s="5"/>
      <c r="F23" s="5"/>
      <c r="G23" s="5"/>
      <c r="H23" s="5"/>
      <c r="I23" s="5"/>
      <c r="J23" s="10"/>
    </row>
    <row r="24" spans="1:10" ht="1.5" customHeight="1">
      <c r="A24" s="16" t="s">
        <v>21</v>
      </c>
      <c r="B24" s="17"/>
      <c r="C24" s="17"/>
      <c r="D24" s="17"/>
      <c r="E24" s="17"/>
      <c r="F24" s="17"/>
      <c r="G24" s="17"/>
      <c r="H24" s="17"/>
      <c r="I24" s="17"/>
      <c r="J24" s="18"/>
    </row>
    <row r="25" spans="1:10" ht="1.5" customHeight="1">
      <c r="A25" s="5"/>
      <c r="B25" s="5"/>
      <c r="C25" s="5"/>
      <c r="D25" s="5"/>
      <c r="E25" s="5"/>
      <c r="F25" s="5"/>
      <c r="G25" s="5"/>
      <c r="H25" s="5"/>
      <c r="I25" s="5"/>
      <c r="J25" s="5"/>
    </row>
    <row r="26" spans="1:10">
      <c r="A26" s="19" t="s">
        <v>8</v>
      </c>
      <c r="B26" s="78"/>
      <c r="C26" s="20"/>
      <c r="D26" s="20"/>
      <c r="E26" s="20"/>
      <c r="F26" s="20"/>
      <c r="G26" s="20"/>
      <c r="H26" s="20"/>
      <c r="I26" s="78"/>
      <c r="J26" s="78"/>
    </row>
    <row r="27" spans="1:10" ht="98.25" customHeight="1">
      <c r="A27" s="106" t="s">
        <v>364</v>
      </c>
      <c r="B27" s="103"/>
      <c r="C27" s="103"/>
      <c r="D27" s="103"/>
      <c r="E27" s="103"/>
      <c r="F27" s="103"/>
      <c r="G27" s="103"/>
      <c r="H27" s="103"/>
      <c r="I27" s="103"/>
      <c r="J27" s="104"/>
    </row>
    <row r="28" spans="1:10">
      <c r="A28" s="4"/>
      <c r="B28" s="1"/>
      <c r="C28" s="1"/>
      <c r="D28" s="1"/>
      <c r="E28" s="78"/>
      <c r="F28" s="5"/>
      <c r="G28" s="21"/>
      <c r="H28" s="20"/>
      <c r="I28" s="78"/>
      <c r="J28" s="78"/>
    </row>
    <row r="29" spans="1:10">
      <c r="A29" s="19" t="s">
        <v>10</v>
      </c>
      <c r="B29" s="1"/>
      <c r="C29" s="1"/>
      <c r="D29" s="1"/>
      <c r="E29" s="78"/>
      <c r="F29" s="5"/>
      <c r="G29" s="21"/>
      <c r="H29" s="20"/>
      <c r="I29" s="78"/>
      <c r="J29" s="78"/>
    </row>
    <row r="30" spans="1:10">
      <c r="A30" s="81" t="s">
        <v>803</v>
      </c>
      <c r="B30" s="1"/>
      <c r="C30" s="1"/>
      <c r="D30" s="1"/>
      <c r="E30" s="78"/>
      <c r="F30" s="5"/>
      <c r="G30" s="21"/>
      <c r="H30" s="20"/>
      <c r="I30" s="78"/>
      <c r="J30" s="78"/>
    </row>
    <row r="31" spans="1:10">
      <c r="A31" s="4"/>
      <c r="B31" s="1"/>
      <c r="C31" s="1"/>
      <c r="D31" s="1"/>
      <c r="E31" s="78"/>
      <c r="F31" s="5"/>
      <c r="G31" s="21"/>
      <c r="H31" s="20"/>
      <c r="I31" s="78"/>
      <c r="J31" s="78"/>
    </row>
    <row r="32" spans="1:10">
      <c r="A32" s="19" t="s">
        <v>12</v>
      </c>
      <c r="B32" s="5"/>
      <c r="C32" s="5"/>
      <c r="D32" s="5"/>
      <c r="E32" s="5"/>
      <c r="F32" s="5"/>
      <c r="G32" s="5"/>
      <c r="H32" s="5"/>
      <c r="I32" s="5"/>
      <c r="J32" s="5"/>
    </row>
    <row r="33" spans="1:10">
      <c r="A33" s="29"/>
      <c r="B33" s="26" t="s">
        <v>830</v>
      </c>
      <c r="C33" s="67"/>
      <c r="D33" s="67"/>
      <c r="E33" s="68"/>
      <c r="F33" s="69"/>
      <c r="G33" s="67"/>
      <c r="H33" s="67"/>
      <c r="I33" s="69"/>
      <c r="J33" s="23"/>
    </row>
    <row r="34" spans="1:10">
      <c r="A34" s="27"/>
      <c r="B34" s="36" t="s">
        <v>831</v>
      </c>
      <c r="C34" s="67"/>
      <c r="D34" s="67"/>
      <c r="E34" s="68"/>
      <c r="F34" s="69"/>
      <c r="G34" s="67"/>
      <c r="H34" s="67"/>
      <c r="I34" s="69"/>
      <c r="J34" s="23"/>
    </row>
    <row r="35" spans="1:10">
      <c r="A35" s="27"/>
      <c r="B35" s="24"/>
      <c r="C35" s="67"/>
      <c r="D35" s="67"/>
      <c r="E35" s="68"/>
      <c r="F35" s="69"/>
      <c r="G35" s="67"/>
      <c r="H35" s="67"/>
      <c r="I35" s="69"/>
      <c r="J35" s="23"/>
    </row>
    <row r="36" spans="1:10">
      <c r="A36" s="58"/>
      <c r="B36" s="58"/>
      <c r="C36" s="5"/>
      <c r="D36" s="5"/>
      <c r="E36" s="5"/>
      <c r="F36" s="5"/>
      <c r="G36" s="58"/>
      <c r="H36" s="58"/>
      <c r="I36" s="58"/>
      <c r="J36" s="5"/>
    </row>
    <row r="37" spans="1:10">
      <c r="A37" s="19" t="s">
        <v>14</v>
      </c>
      <c r="B37" s="4"/>
      <c r="C37" s="4"/>
      <c r="D37" s="4"/>
      <c r="E37" s="78"/>
      <c r="F37" s="5"/>
      <c r="G37" s="21"/>
      <c r="H37" s="20"/>
      <c r="I37" s="78"/>
      <c r="J37" s="78"/>
    </row>
    <row r="38" spans="1:10">
      <c r="A38" s="29"/>
      <c r="B38" s="26" t="s">
        <v>832</v>
      </c>
      <c r="C38" s="67"/>
      <c r="D38" s="67"/>
      <c r="E38" s="68"/>
      <c r="F38" s="69"/>
      <c r="G38" s="67"/>
      <c r="H38" s="67"/>
      <c r="I38" s="69"/>
      <c r="J38" s="23"/>
    </row>
    <row r="39" spans="1:10">
      <c r="A39" s="27"/>
      <c r="B39" s="36" t="s">
        <v>833</v>
      </c>
      <c r="C39" s="67"/>
      <c r="D39" s="67"/>
      <c r="E39" s="68"/>
      <c r="F39" s="69"/>
      <c r="G39" s="67"/>
      <c r="H39" s="67"/>
      <c r="I39" s="69"/>
      <c r="J39" s="23"/>
    </row>
    <row r="40" spans="1:10">
      <c r="A40" s="27"/>
      <c r="B40" s="24"/>
      <c r="C40" s="67"/>
      <c r="D40" s="67"/>
      <c r="E40" s="68"/>
      <c r="F40" s="69"/>
      <c r="G40" s="67"/>
      <c r="H40" s="67"/>
      <c r="I40" s="69"/>
      <c r="J40" s="23"/>
    </row>
    <row r="41" spans="1:10">
      <c r="A41" s="22"/>
      <c r="B41" s="5"/>
      <c r="C41" s="5"/>
      <c r="D41" s="5"/>
      <c r="E41" s="5"/>
      <c r="F41" s="5"/>
      <c r="G41" s="5"/>
      <c r="H41" s="21"/>
      <c r="I41" s="20"/>
      <c r="J41" s="78"/>
    </row>
    <row r="42" spans="1:10">
      <c r="A42" s="19" t="s">
        <v>16</v>
      </c>
      <c r="B42" s="4"/>
      <c r="C42" s="4"/>
      <c r="D42" s="4"/>
      <c r="E42" s="78"/>
      <c r="F42" s="5"/>
      <c r="G42" s="21"/>
      <c r="H42" s="20"/>
      <c r="I42" s="78"/>
      <c r="J42" s="78"/>
    </row>
    <row r="43" spans="1:10">
      <c r="A43" s="29" t="s">
        <v>28</v>
      </c>
      <c r="B43" s="26" t="s">
        <v>367</v>
      </c>
      <c r="C43" s="67"/>
      <c r="D43" s="67"/>
      <c r="E43" s="68"/>
      <c r="F43" s="69"/>
      <c r="G43" s="67"/>
      <c r="H43" s="67"/>
      <c r="I43" s="69"/>
      <c r="J43" s="23"/>
    </row>
    <row r="44" spans="1:10">
      <c r="A44" s="27"/>
      <c r="B44" s="36"/>
      <c r="C44" s="67"/>
      <c r="D44" s="67"/>
      <c r="E44" s="68"/>
      <c r="F44" s="69"/>
      <c r="G44" s="67"/>
      <c r="H44" s="67"/>
      <c r="I44" s="69"/>
      <c r="J44" s="23"/>
    </row>
    <row r="45" spans="1:10">
      <c r="A45" s="27"/>
      <c r="B45" s="36"/>
      <c r="C45" s="67"/>
      <c r="D45" s="67"/>
      <c r="E45" s="68"/>
      <c r="F45" s="69"/>
      <c r="G45" s="67"/>
      <c r="H45" s="67"/>
      <c r="I45" s="69"/>
      <c r="J45" s="23"/>
    </row>
    <row r="47" spans="1:10">
      <c r="A47" s="19" t="s">
        <v>18</v>
      </c>
      <c r="B47" s="4"/>
      <c r="C47" s="4"/>
      <c r="D47" s="4"/>
      <c r="E47" s="78"/>
      <c r="F47" s="5"/>
      <c r="G47" s="21"/>
      <c r="H47" s="20"/>
      <c r="I47" s="78"/>
      <c r="J47" s="78"/>
    </row>
    <row r="48" spans="1:10" ht="39">
      <c r="A48" s="29" t="s">
        <v>30</v>
      </c>
      <c r="B48" s="26" t="s">
        <v>368</v>
      </c>
      <c r="C48" s="67"/>
      <c r="D48" s="67"/>
      <c r="E48" s="68"/>
      <c r="F48" s="69"/>
      <c r="G48" s="67"/>
      <c r="H48" s="67"/>
      <c r="I48" s="69"/>
      <c r="J48" s="23"/>
    </row>
    <row r="49" spans="1:10" ht="38.25">
      <c r="A49" s="28" t="s">
        <v>30</v>
      </c>
      <c r="B49" s="31" t="s">
        <v>31</v>
      </c>
      <c r="C49" s="67"/>
      <c r="D49" s="67"/>
      <c r="E49" s="68"/>
      <c r="F49" s="69"/>
      <c r="G49" s="67"/>
      <c r="H49" s="67"/>
      <c r="I49" s="69"/>
      <c r="J49" s="23"/>
    </row>
    <row r="50" spans="1:10" ht="38.25">
      <c r="A50" s="28" t="s">
        <v>30</v>
      </c>
      <c r="B50" s="31" t="s">
        <v>31</v>
      </c>
      <c r="C50" s="67"/>
      <c r="D50" s="67"/>
      <c r="E50" s="68"/>
      <c r="F50" s="69"/>
      <c r="G50" s="67"/>
      <c r="H50" s="67"/>
      <c r="I50" s="69"/>
      <c r="J50" s="23"/>
    </row>
    <row r="52" spans="1:10">
      <c r="A52" s="19" t="s">
        <v>20</v>
      </c>
      <c r="B52" s="78"/>
      <c r="C52" s="20"/>
      <c r="D52" s="20"/>
      <c r="E52" s="20"/>
      <c r="F52" s="20"/>
      <c r="G52" s="20"/>
      <c r="H52" s="20"/>
      <c r="I52" s="78"/>
      <c r="J52" s="78"/>
    </row>
    <row r="53" spans="1:10">
      <c r="A53" s="102" t="s">
        <v>834</v>
      </c>
      <c r="B53" s="103"/>
      <c r="C53" s="103"/>
      <c r="D53" s="103"/>
      <c r="E53" s="103"/>
      <c r="F53" s="103"/>
      <c r="G53" s="103"/>
      <c r="H53" s="103"/>
      <c r="I53" s="103"/>
      <c r="J53" s="104"/>
    </row>
  </sheetData>
  <mergeCells count="3">
    <mergeCell ref="A18:J18"/>
    <mergeCell ref="A27:J27"/>
    <mergeCell ref="A53:J53"/>
  </mergeCells>
  <conditionalFormatting sqref="E33:E35">
    <cfRule type="cellIs" dxfId="674" priority="1" operator="greaterThan">
      <formula>1</formula>
    </cfRule>
  </conditionalFormatting>
  <conditionalFormatting sqref="E33:E35">
    <cfRule type="cellIs" dxfId="673" priority="2" operator="greaterThan">
      <formula>1</formula>
    </cfRule>
  </conditionalFormatting>
  <conditionalFormatting sqref="E33:E35">
    <cfRule type="cellIs" dxfId="672" priority="3" operator="greaterThan">
      <formula>100</formula>
    </cfRule>
  </conditionalFormatting>
  <conditionalFormatting sqref="E38:E40">
    <cfRule type="cellIs" dxfId="671" priority="4" operator="greaterThan">
      <formula>1</formula>
    </cfRule>
  </conditionalFormatting>
  <conditionalFormatting sqref="E38:E40">
    <cfRule type="cellIs" dxfId="670" priority="5" operator="greaterThan">
      <formula>1</formula>
    </cfRule>
  </conditionalFormatting>
  <conditionalFormatting sqref="E38:E40">
    <cfRule type="cellIs" dxfId="669" priority="6" operator="greaterThan">
      <formula>100</formula>
    </cfRule>
  </conditionalFormatting>
  <conditionalFormatting sqref="E43:E45">
    <cfRule type="cellIs" dxfId="668" priority="7" operator="greaterThan">
      <formula>1</formula>
    </cfRule>
  </conditionalFormatting>
  <conditionalFormatting sqref="E43:E45">
    <cfRule type="cellIs" dxfId="667" priority="8" operator="greaterThan">
      <formula>1</formula>
    </cfRule>
  </conditionalFormatting>
  <conditionalFormatting sqref="E43:E45">
    <cfRule type="cellIs" dxfId="666" priority="9" operator="greaterThan">
      <formula>100</formula>
    </cfRule>
  </conditionalFormatting>
  <conditionalFormatting sqref="E48:E50">
    <cfRule type="cellIs" dxfId="665" priority="10" operator="greaterThan">
      <formula>1</formula>
    </cfRule>
  </conditionalFormatting>
  <conditionalFormatting sqref="E48:E50">
    <cfRule type="cellIs" dxfId="664" priority="11" operator="greaterThan">
      <formula>1</formula>
    </cfRule>
  </conditionalFormatting>
  <conditionalFormatting sqref="E48:E50">
    <cfRule type="cellIs" dxfId="663" priority="12" operator="greaterThan">
      <formula>100</formula>
    </cfRule>
  </conditionalFormatting>
  <hyperlinks>
    <hyperlink ref="A8" r:id="rId1"/>
  </hyperlinks>
  <pageMargins left="0.7" right="0.7" top="0.75" bottom="0.75" header="0.3" footer="0.3"/>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181</v>
      </c>
      <c r="D1" s="4"/>
      <c r="E1" s="4"/>
      <c r="F1" s="79" t="s">
        <v>761</v>
      </c>
      <c r="G1" s="79" t="s">
        <v>835</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26"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370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22" t="s">
        <v>23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371</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836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837</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838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839</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840</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374</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60" customHeight="1">
      <c r="A53" s="102" t="s">
        <v>375</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62" priority="1" operator="greaterThan">
      <formula>1</formula>
    </cfRule>
  </conditionalFormatting>
  <conditionalFormatting sqref="E33:E35">
    <cfRule type="cellIs" dxfId="661" priority="2" operator="greaterThan">
      <formula>1</formula>
    </cfRule>
  </conditionalFormatting>
  <conditionalFormatting sqref="E33:E35">
    <cfRule type="cellIs" dxfId="660" priority="3" operator="greaterThan">
      <formula>100</formula>
    </cfRule>
  </conditionalFormatting>
  <conditionalFormatting sqref="E38:E40">
    <cfRule type="cellIs" dxfId="659" priority="4" operator="greaterThan">
      <formula>1</formula>
    </cfRule>
  </conditionalFormatting>
  <conditionalFormatting sqref="E38:E40">
    <cfRule type="cellIs" dxfId="658" priority="5" operator="greaterThan">
      <formula>1</formula>
    </cfRule>
  </conditionalFormatting>
  <conditionalFormatting sqref="E38:E40">
    <cfRule type="cellIs" dxfId="657" priority="6" operator="greaterThan">
      <formula>100</formula>
    </cfRule>
  </conditionalFormatting>
  <conditionalFormatting sqref="E43:E45">
    <cfRule type="cellIs" dxfId="656" priority="7" operator="greaterThan">
      <formula>1</formula>
    </cfRule>
  </conditionalFormatting>
  <conditionalFormatting sqref="E43:E45">
    <cfRule type="cellIs" dxfId="655" priority="8" operator="greaterThan">
      <formula>1</formula>
    </cfRule>
  </conditionalFormatting>
  <conditionalFormatting sqref="E43:E45">
    <cfRule type="cellIs" dxfId="654" priority="9" operator="greaterThan">
      <formula>100</formula>
    </cfRule>
  </conditionalFormatting>
  <conditionalFormatting sqref="E48:E50">
    <cfRule type="cellIs" dxfId="653" priority="10" operator="greaterThan">
      <formula>1</formula>
    </cfRule>
  </conditionalFormatting>
  <conditionalFormatting sqref="E48:E50">
    <cfRule type="cellIs" dxfId="652" priority="11" operator="greaterThan">
      <formula>1</formula>
    </cfRule>
  </conditionalFormatting>
  <conditionalFormatting sqref="E48:E50">
    <cfRule type="cellIs" dxfId="651" priority="12" operator="greaterThan">
      <formula>100</formula>
    </cfRule>
  </conditionalFormatting>
  <hyperlinks>
    <hyperlink ref="A8" r:id="rId1"/>
  </hyperlinks>
  <pageMargins left="0.7" right="0.7" top="0.75" bottom="0.75" header="0" footer="0"/>
  <pageSetup orientation="portrait"/>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841</v>
      </c>
      <c r="D1" s="4"/>
      <c r="E1" s="4"/>
      <c r="F1" s="79" t="s">
        <v>649</v>
      </c>
      <c r="G1" s="79" t="s">
        <v>842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376</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843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377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844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845</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846</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847</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848</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849</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374</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850</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50" priority="1" operator="greaterThan">
      <formula>1</formula>
    </cfRule>
  </conditionalFormatting>
  <conditionalFormatting sqref="E33:E35">
    <cfRule type="cellIs" dxfId="649" priority="2" operator="greaterThan">
      <formula>1</formula>
    </cfRule>
  </conditionalFormatting>
  <conditionalFormatting sqref="E33:E35">
    <cfRule type="cellIs" dxfId="648" priority="3" operator="greaterThan">
      <formula>100</formula>
    </cfRule>
  </conditionalFormatting>
  <conditionalFormatting sqref="E38:E40">
    <cfRule type="cellIs" dxfId="647" priority="4" operator="greaterThan">
      <formula>1</formula>
    </cfRule>
  </conditionalFormatting>
  <conditionalFormatting sqref="E38:E40">
    <cfRule type="cellIs" dxfId="646" priority="5" operator="greaterThan">
      <formula>1</formula>
    </cfRule>
  </conditionalFormatting>
  <conditionalFormatting sqref="E38:E40">
    <cfRule type="cellIs" dxfId="645" priority="6" operator="greaterThan">
      <formula>100</formula>
    </cfRule>
  </conditionalFormatting>
  <conditionalFormatting sqref="E43:E45">
    <cfRule type="cellIs" dxfId="644" priority="7" operator="greaterThan">
      <formula>1</formula>
    </cfRule>
  </conditionalFormatting>
  <conditionalFormatting sqref="E43:E45">
    <cfRule type="cellIs" dxfId="643" priority="8" operator="greaterThan">
      <formula>1</formula>
    </cfRule>
  </conditionalFormatting>
  <conditionalFormatting sqref="E43:E45">
    <cfRule type="cellIs" dxfId="642" priority="9" operator="greaterThan">
      <formula>100</formula>
    </cfRule>
  </conditionalFormatting>
  <conditionalFormatting sqref="E48:E50">
    <cfRule type="cellIs" dxfId="641" priority="10" operator="greaterThan">
      <formula>1</formula>
    </cfRule>
  </conditionalFormatting>
  <conditionalFormatting sqref="E48:E50">
    <cfRule type="cellIs" dxfId="640" priority="11" operator="greaterThan">
      <formula>1</formula>
    </cfRule>
  </conditionalFormatting>
  <conditionalFormatting sqref="E48:E50">
    <cfRule type="cellIs" dxfId="639" priority="12" operator="greaterThan">
      <formula>100</formula>
    </cfRule>
  </conditionalFormatting>
  <hyperlinks>
    <hyperlink ref="A8" r:id="rId1"/>
  </hyperlinks>
  <pageMargins left="0.7" right="0.7" top="0.75" bottom="0.75" header="0" footer="0"/>
  <pageSetup orientation="portrait"/>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851</v>
      </c>
      <c r="D1" s="4"/>
      <c r="E1" s="4"/>
      <c r="F1" s="79" t="s">
        <v>761</v>
      </c>
      <c r="G1" s="79" t="s">
        <v>852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382</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383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853</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854</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855</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856</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386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387</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38" priority="1" operator="greaterThan">
      <formula>1</formula>
    </cfRule>
  </conditionalFormatting>
  <conditionalFormatting sqref="E33:E35">
    <cfRule type="cellIs" dxfId="637" priority="2" operator="greaterThan">
      <formula>1</formula>
    </cfRule>
  </conditionalFormatting>
  <conditionalFormatting sqref="E33:E35">
    <cfRule type="cellIs" dxfId="636" priority="3" operator="greaterThan">
      <formula>100</formula>
    </cfRule>
  </conditionalFormatting>
  <conditionalFormatting sqref="E38:E40">
    <cfRule type="cellIs" dxfId="635" priority="4" operator="greaterThan">
      <formula>1</formula>
    </cfRule>
  </conditionalFormatting>
  <conditionalFormatting sqref="E38:E40">
    <cfRule type="cellIs" dxfId="634" priority="5" operator="greaterThan">
      <formula>1</formula>
    </cfRule>
  </conditionalFormatting>
  <conditionalFormatting sqref="E38:E40">
    <cfRule type="cellIs" dxfId="633" priority="6" operator="greaterThan">
      <formula>100</formula>
    </cfRule>
  </conditionalFormatting>
  <conditionalFormatting sqref="E43:E45">
    <cfRule type="cellIs" dxfId="632" priority="7" operator="greaterThan">
      <formula>1</formula>
    </cfRule>
  </conditionalFormatting>
  <conditionalFormatting sqref="E43:E45">
    <cfRule type="cellIs" dxfId="631" priority="8" operator="greaterThan">
      <formula>1</formula>
    </cfRule>
  </conditionalFormatting>
  <conditionalFormatting sqref="E43:E45">
    <cfRule type="cellIs" dxfId="630" priority="9" operator="greaterThan">
      <formula>100</formula>
    </cfRule>
  </conditionalFormatting>
  <conditionalFormatting sqref="E48:E50">
    <cfRule type="cellIs" dxfId="629" priority="10" operator="greaterThan">
      <formula>1</formula>
    </cfRule>
  </conditionalFormatting>
  <conditionalFormatting sqref="E48:E50">
    <cfRule type="cellIs" dxfId="628" priority="11" operator="greaterThan">
      <formula>1</formula>
    </cfRule>
  </conditionalFormatting>
  <conditionalFormatting sqref="E48:E50">
    <cfRule type="cellIs" dxfId="627" priority="12" operator="greaterThan">
      <formula>100</formula>
    </cfRule>
  </conditionalFormatting>
  <hyperlinks>
    <hyperlink ref="A8" r:id="rId1"/>
  </hyperlinks>
  <pageMargins left="0.7" right="0.7" top="0.75" bottom="0.75" header="0" footer="0"/>
  <pageSetup orientation="portrait"/>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857</v>
      </c>
      <c r="D1" s="4"/>
      <c r="E1" s="4"/>
      <c r="F1" s="79" t="s">
        <v>649</v>
      </c>
      <c r="G1" s="79" t="s">
        <v>858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76.5" customHeight="1">
      <c r="A27" s="106" t="s">
        <v>388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859</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860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861</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390</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31" t="s">
        <v>29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862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t="s">
        <v>863</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864</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26" priority="1" operator="greaterThan">
      <formula>1</formula>
    </cfRule>
  </conditionalFormatting>
  <conditionalFormatting sqref="E33:E35">
    <cfRule type="cellIs" dxfId="625" priority="2" operator="greaterThan">
      <formula>1</formula>
    </cfRule>
  </conditionalFormatting>
  <conditionalFormatting sqref="E33:E35">
    <cfRule type="cellIs" dxfId="624" priority="3" operator="greaterThan">
      <formula>100</formula>
    </cfRule>
  </conditionalFormatting>
  <conditionalFormatting sqref="E38:E40">
    <cfRule type="cellIs" dxfId="623" priority="4" operator="greaterThan">
      <formula>1</formula>
    </cfRule>
  </conditionalFormatting>
  <conditionalFormatting sqref="E38:E40">
    <cfRule type="cellIs" dxfId="622" priority="5" operator="greaterThan">
      <formula>1</formula>
    </cfRule>
  </conditionalFormatting>
  <conditionalFormatting sqref="E38:E40">
    <cfRule type="cellIs" dxfId="621" priority="6" operator="greaterThan">
      <formula>100</formula>
    </cfRule>
  </conditionalFormatting>
  <conditionalFormatting sqref="E43:E45">
    <cfRule type="cellIs" dxfId="620" priority="7" operator="greaterThan">
      <formula>1</formula>
    </cfRule>
  </conditionalFormatting>
  <conditionalFormatting sqref="E43:E45">
    <cfRule type="cellIs" dxfId="619" priority="8" operator="greaterThan">
      <formula>1</formula>
    </cfRule>
  </conditionalFormatting>
  <conditionalFormatting sqref="E43:E45">
    <cfRule type="cellIs" dxfId="618" priority="9" operator="greaterThan">
      <formula>100</formula>
    </cfRule>
  </conditionalFormatting>
  <conditionalFormatting sqref="E48:E50">
    <cfRule type="cellIs" dxfId="617" priority="10" operator="greaterThan">
      <formula>1</formula>
    </cfRule>
  </conditionalFormatting>
  <conditionalFormatting sqref="E48:E50">
    <cfRule type="cellIs" dxfId="616" priority="11" operator="greaterThan">
      <formula>1</formula>
    </cfRule>
  </conditionalFormatting>
  <conditionalFormatting sqref="E48:E50">
    <cfRule type="cellIs" dxfId="615" priority="12" operator="greaterThan">
      <formula>100</formula>
    </cfRule>
  </conditionalFormatting>
  <hyperlinks>
    <hyperlink ref="A8" r:id="rId1"/>
  </hyperlinks>
  <pageMargins left="0.7" right="0.7" top="0.75" bottom="0.75" header="0" footer="0"/>
  <pageSetup orientation="portrait"/>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185</v>
      </c>
      <c r="D1" s="4"/>
      <c r="E1" s="4"/>
      <c r="F1" s="79" t="s">
        <v>649</v>
      </c>
      <c r="G1" s="79" t="s">
        <v>865</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2" t="s">
        <v>393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866</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867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861</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868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869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396</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397</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398</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14" priority="1" operator="greaterThan">
      <formula>1</formula>
    </cfRule>
  </conditionalFormatting>
  <conditionalFormatting sqref="E33:E35">
    <cfRule type="cellIs" dxfId="613" priority="2" operator="greaterThan">
      <formula>1</formula>
    </cfRule>
  </conditionalFormatting>
  <conditionalFormatting sqref="E33:E35">
    <cfRule type="cellIs" dxfId="612" priority="3" operator="greaterThan">
      <formula>100</formula>
    </cfRule>
  </conditionalFormatting>
  <conditionalFormatting sqref="E38:E40">
    <cfRule type="cellIs" dxfId="611" priority="4" operator="greaterThan">
      <formula>1</formula>
    </cfRule>
  </conditionalFormatting>
  <conditionalFormatting sqref="E38:E40">
    <cfRule type="cellIs" dxfId="610" priority="5" operator="greaterThan">
      <formula>1</formula>
    </cfRule>
  </conditionalFormatting>
  <conditionalFormatting sqref="E38:E40">
    <cfRule type="cellIs" dxfId="609" priority="6" operator="greaterThan">
      <formula>100</formula>
    </cfRule>
  </conditionalFormatting>
  <conditionalFormatting sqref="E43:E45">
    <cfRule type="cellIs" dxfId="608" priority="7" operator="greaterThan">
      <formula>1</formula>
    </cfRule>
  </conditionalFormatting>
  <conditionalFormatting sqref="E43:E45">
    <cfRule type="cellIs" dxfId="607" priority="8" operator="greaterThan">
      <formula>1</formula>
    </cfRule>
  </conditionalFormatting>
  <conditionalFormatting sqref="E43:E45">
    <cfRule type="cellIs" dxfId="606" priority="9" operator="greaterThan">
      <formula>100</formula>
    </cfRule>
  </conditionalFormatting>
  <conditionalFormatting sqref="E48:E50">
    <cfRule type="cellIs" dxfId="605" priority="10" operator="greaterThan">
      <formula>1</formula>
    </cfRule>
  </conditionalFormatting>
  <conditionalFormatting sqref="E48:E50">
    <cfRule type="cellIs" dxfId="604" priority="11" operator="greaterThan">
      <formula>1</formula>
    </cfRule>
  </conditionalFormatting>
  <conditionalFormatting sqref="E48:E50">
    <cfRule type="cellIs" dxfId="603" priority="12" operator="greaterThan">
      <formula>100</formula>
    </cfRule>
  </conditionalFormatting>
  <hyperlinks>
    <hyperlink ref="A8" r:id="rId1"/>
  </hyperlinks>
  <pageMargins left="0.7" right="0.7" top="0.75" bottom="0.75" header="0" footer="0"/>
  <pageSetup orientation="portrait"/>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44"/>
  <sheetViews>
    <sheetView zoomScale="70" zoomScaleNormal="70" workbookViewId="0">
      <selection activeCell="F41" sqref="F41"/>
    </sheetView>
  </sheetViews>
  <sheetFormatPr defaultRowHeight="15"/>
  <cols>
    <col min="1" max="1" width="16.5703125" bestFit="1" customWidth="1"/>
    <col min="2" max="2" width="23.42578125" bestFit="1" customWidth="1"/>
    <col min="3" max="3" width="30" bestFit="1" customWidth="1"/>
    <col min="4" max="4" width="18.5703125" customWidth="1"/>
    <col min="5" max="5" width="10.7109375" bestFit="1" customWidth="1"/>
    <col min="6" max="6" width="40.85546875" bestFit="1" customWidth="1"/>
    <col min="7" max="7" width="26.7109375" bestFit="1" customWidth="1"/>
    <col min="8" max="8" width="25.5703125" bestFit="1" customWidth="1"/>
    <col min="9" max="9" width="27.5703125" bestFit="1" customWidth="1"/>
    <col min="10" max="10" width="28.42578125" bestFit="1" customWidth="1"/>
    <col min="11" max="11" width="50.7109375" bestFit="1" customWidth="1"/>
    <col min="12" max="12" width="37.42578125" bestFit="1" customWidth="1"/>
    <col min="13" max="13" width="48.5703125" bestFit="1" customWidth="1"/>
    <col min="14" max="14" width="49.140625" bestFit="1" customWidth="1"/>
    <col min="15" max="15" width="20.42578125" bestFit="1" customWidth="1"/>
    <col min="16" max="16" width="36.5703125" bestFit="1" customWidth="1"/>
    <col min="17" max="17" width="28.5703125" bestFit="1" customWidth="1"/>
    <col min="18" max="18" width="31.140625" bestFit="1" customWidth="1"/>
    <col min="19" max="19" width="38" bestFit="1" customWidth="1"/>
    <col min="20" max="20" width="24.42578125" bestFit="1" customWidth="1"/>
    <col min="21" max="21" width="33.85546875" bestFit="1" customWidth="1"/>
    <col min="22" max="22" width="20.42578125" bestFit="1" customWidth="1"/>
    <col min="23" max="23" width="12.5703125" bestFit="1" customWidth="1"/>
    <col min="24" max="24" width="21.85546875" bestFit="1" customWidth="1"/>
    <col min="25" max="25" width="32.5703125" bestFit="1" customWidth="1"/>
    <col min="26" max="26" width="27.5703125" bestFit="1" customWidth="1"/>
    <col min="27" max="27" width="19.7109375" bestFit="1" customWidth="1"/>
    <col min="28" max="28" width="36.5703125" bestFit="1" customWidth="1"/>
    <col min="29" max="29" width="49.7109375" bestFit="1" customWidth="1"/>
    <col min="30" max="30" width="38" bestFit="1" customWidth="1"/>
    <col min="31" max="31" width="29.140625" bestFit="1" customWidth="1"/>
    <col min="32" max="32" width="37.7109375" bestFit="1" customWidth="1"/>
    <col min="33" max="33" width="43.42578125" bestFit="1" customWidth="1"/>
    <col min="34" max="34" width="27.140625" bestFit="1" customWidth="1"/>
    <col min="35" max="35" width="40.140625" bestFit="1" customWidth="1"/>
    <col min="36" max="36" width="22.42578125" bestFit="1" customWidth="1"/>
    <col min="37" max="37" width="25.140625" bestFit="1" customWidth="1"/>
    <col min="38" max="38" width="36.42578125" bestFit="1" customWidth="1"/>
    <col min="39" max="39" width="53" bestFit="1" customWidth="1"/>
    <col min="40" max="40" width="19.85546875" bestFit="1" customWidth="1"/>
    <col min="41" max="41" width="25.42578125" bestFit="1" customWidth="1"/>
    <col min="42" max="42" width="39" bestFit="1" customWidth="1"/>
    <col min="43" max="43" width="32.85546875" bestFit="1" customWidth="1"/>
    <col min="44" max="44" width="27.28515625" bestFit="1" customWidth="1"/>
    <col min="45" max="45" width="17.85546875" bestFit="1" customWidth="1"/>
    <col min="46" max="46" width="39.85546875" bestFit="1" customWidth="1"/>
    <col min="47" max="47" width="26.5703125" bestFit="1" customWidth="1"/>
    <col min="48" max="48" width="18.42578125" bestFit="1" customWidth="1"/>
    <col min="49" max="49" width="41.140625" bestFit="1" customWidth="1"/>
    <col min="50" max="50" width="29.7109375" bestFit="1" customWidth="1"/>
    <col min="51" max="51" width="33.5703125" bestFit="1" customWidth="1"/>
    <col min="52" max="52" width="24.5703125" bestFit="1" customWidth="1"/>
    <col min="53" max="53" width="29.7109375" bestFit="1" customWidth="1"/>
    <col min="54" max="54" width="25.85546875" bestFit="1" customWidth="1"/>
    <col min="55" max="55" width="29" bestFit="1" customWidth="1"/>
    <col min="56" max="56" width="26.42578125" bestFit="1" customWidth="1"/>
    <col min="57" max="57" width="30.85546875" bestFit="1" customWidth="1"/>
    <col min="58" max="58" width="18.28515625" bestFit="1" customWidth="1"/>
    <col min="59" max="59" width="29.42578125" bestFit="1" customWidth="1"/>
    <col min="60" max="60" width="24.85546875" bestFit="1" customWidth="1"/>
    <col min="61" max="61" width="22.140625" bestFit="1" customWidth="1"/>
    <col min="62" max="62" width="38.5703125" bestFit="1" customWidth="1"/>
    <col min="63" max="63" width="47.5703125" bestFit="1" customWidth="1"/>
    <col min="64" max="64" width="21.5703125" bestFit="1" customWidth="1"/>
    <col min="65" max="65" width="29.28515625" bestFit="1" customWidth="1"/>
    <col min="66" max="66" width="32.42578125" bestFit="1" customWidth="1"/>
    <col min="67" max="67" width="30.28515625" bestFit="1" customWidth="1"/>
    <col min="68" max="68" width="22.140625" bestFit="1" customWidth="1"/>
    <col min="69" max="69" width="43.42578125" bestFit="1" customWidth="1"/>
    <col min="70" max="70" width="36.42578125" bestFit="1" customWidth="1"/>
    <col min="71" max="71" width="34.7109375" bestFit="1" customWidth="1"/>
    <col min="72" max="72" width="37.5703125" bestFit="1" customWidth="1"/>
    <col min="73" max="73" width="27.85546875" bestFit="1" customWidth="1"/>
    <col min="74" max="74" width="18.28515625" bestFit="1" customWidth="1"/>
    <col min="75" max="75" width="27.28515625" bestFit="1" customWidth="1"/>
    <col min="76" max="76" width="29.42578125" bestFit="1" customWidth="1"/>
    <col min="77" max="77" width="20" bestFit="1" customWidth="1"/>
    <col min="78" max="78" width="16" bestFit="1" customWidth="1"/>
    <col min="79" max="79" width="39" bestFit="1" customWidth="1"/>
    <col min="80" max="80" width="23.42578125" bestFit="1" customWidth="1"/>
    <col min="81" max="81" width="29.140625" bestFit="1" customWidth="1"/>
    <col min="82" max="82" width="6.85546875" bestFit="1" customWidth="1"/>
    <col min="83" max="83" width="10.7109375" bestFit="1" customWidth="1"/>
  </cols>
  <sheetData>
    <row r="1" spans="1:7" s="70" customFormat="1" ht="69.95" customHeight="1">
      <c r="A1" s="105" t="s">
        <v>199</v>
      </c>
      <c r="B1" s="105"/>
      <c r="C1" s="105"/>
      <c r="D1" s="105"/>
      <c r="E1" s="75"/>
      <c r="F1" s="75"/>
      <c r="G1" s="75"/>
    </row>
    <row r="2" spans="1:7" s="70" customFormat="1"/>
    <row r="3" spans="1:7" s="70" customFormat="1"/>
    <row r="4" spans="1:7" s="70" customFormat="1"/>
    <row r="5" spans="1:7" s="70" customFormat="1"/>
    <row r="6" spans="1:7" s="70" customFormat="1"/>
    <row r="7" spans="1:7" s="70" customFormat="1"/>
    <row r="8" spans="1:7" s="70" customFormat="1"/>
    <row r="9" spans="1:7" s="70" customFormat="1"/>
    <row r="10" spans="1:7" s="70" customFormat="1"/>
    <row r="11" spans="1:7" s="70" customFormat="1"/>
    <row r="12" spans="1:7" s="70" customFormat="1"/>
    <row r="13" spans="1:7" s="70" customFormat="1"/>
    <row r="14" spans="1:7" s="70" customFormat="1"/>
    <row r="15" spans="1:7" s="70" customFormat="1"/>
    <row r="16" spans="1:7" s="70" customFormat="1"/>
    <row r="17" spans="2:3" s="70" customFormat="1"/>
    <row r="18" spans="2:3" s="70" customFormat="1"/>
    <row r="19" spans="2:3" s="70" customFormat="1"/>
    <row r="20" spans="2:3" s="70" customFormat="1"/>
    <row r="21" spans="2:3" s="70" customFormat="1"/>
    <row r="22" spans="2:3" s="70" customFormat="1"/>
    <row r="23" spans="2:3" s="70" customFormat="1"/>
    <row r="24" spans="2:3" s="70" customFormat="1"/>
    <row r="25" spans="2:3" s="70" customFormat="1">
      <c r="B25" s="70" t="s">
        <v>200</v>
      </c>
      <c r="C25" s="70" t="s">
        <v>201</v>
      </c>
    </row>
    <row r="26" spans="2:3" s="70" customFormat="1">
      <c r="B26" s="76" t="s">
        <v>81</v>
      </c>
      <c r="C26" s="77">
        <v>17</v>
      </c>
    </row>
    <row r="27" spans="2:3" s="70" customFormat="1">
      <c r="B27" s="76" t="s">
        <v>85</v>
      </c>
      <c r="C27" s="77">
        <v>15</v>
      </c>
    </row>
    <row r="28" spans="2:3" s="70" customFormat="1">
      <c r="B28" s="76" t="s">
        <v>113</v>
      </c>
      <c r="C28" s="77">
        <v>15</v>
      </c>
    </row>
    <row r="29" spans="2:3" s="70" customFormat="1">
      <c r="B29" s="76" t="s">
        <v>98</v>
      </c>
      <c r="C29" s="77">
        <v>13</v>
      </c>
    </row>
    <row r="30" spans="2:3" s="70" customFormat="1">
      <c r="B30" s="76" t="s">
        <v>91</v>
      </c>
      <c r="C30" s="77">
        <v>11</v>
      </c>
    </row>
    <row r="31" spans="2:3" s="70" customFormat="1">
      <c r="B31" s="76" t="s">
        <v>83</v>
      </c>
      <c r="C31" s="77">
        <v>4</v>
      </c>
    </row>
    <row r="32" spans="2:3" s="70" customFormat="1">
      <c r="B32" s="76" t="s">
        <v>101</v>
      </c>
      <c r="C32" s="77">
        <v>4</v>
      </c>
    </row>
    <row r="33" spans="1:7" s="70" customFormat="1">
      <c r="A33" s="78"/>
      <c r="B33" s="73" t="s">
        <v>110</v>
      </c>
      <c r="C33" s="74">
        <v>1</v>
      </c>
      <c r="D33" s="78"/>
      <c r="E33" s="78"/>
      <c r="F33" s="78"/>
      <c r="G33" s="78"/>
    </row>
    <row r="34" spans="1:7" s="70" customFormat="1">
      <c r="A34" s="78"/>
      <c r="B34" s="73" t="s">
        <v>202</v>
      </c>
      <c r="C34" s="74">
        <v>80</v>
      </c>
      <c r="D34" s="78"/>
      <c r="E34" s="78"/>
      <c r="F34" s="78"/>
      <c r="G34" s="78"/>
    </row>
    <row r="35" spans="1:7" s="70" customFormat="1">
      <c r="A35" s="78"/>
      <c r="B35" s="78"/>
      <c r="C35" s="78"/>
      <c r="D35" s="78"/>
      <c r="E35" s="78"/>
      <c r="F35" s="78"/>
      <c r="G35" s="78"/>
    </row>
    <row r="36" spans="1:7" s="70" customFormat="1">
      <c r="A36" s="78"/>
      <c r="B36" s="78"/>
      <c r="C36" s="78"/>
      <c r="D36" s="78"/>
      <c r="E36" s="78"/>
      <c r="F36" s="78"/>
      <c r="G36" s="78"/>
    </row>
    <row r="37" spans="1:7" s="70" customFormat="1" ht="38.1" customHeight="1">
      <c r="A37" s="105" t="s">
        <v>203</v>
      </c>
      <c r="B37" s="105"/>
      <c r="C37" s="105"/>
      <c r="D37" s="105"/>
      <c r="E37" s="75"/>
      <c r="F37" s="75"/>
      <c r="G37" s="75"/>
    </row>
    <row r="40" spans="1:7">
      <c r="A40" s="78"/>
      <c r="B40" s="72" t="s">
        <v>204</v>
      </c>
      <c r="C40" t="s">
        <v>205</v>
      </c>
      <c r="D40" s="78"/>
      <c r="E40" s="78"/>
      <c r="F40" s="78"/>
      <c r="G40" s="78"/>
    </row>
    <row r="41" spans="1:7">
      <c r="A41" s="78"/>
      <c r="B41" s="73" t="s">
        <v>206</v>
      </c>
      <c r="C41" s="74">
        <v>53</v>
      </c>
      <c r="D41" s="78"/>
      <c r="E41" s="78"/>
      <c r="F41" s="78"/>
      <c r="G41" s="78"/>
    </row>
    <row r="42" spans="1:7">
      <c r="A42" s="78"/>
      <c r="B42" s="73" t="s">
        <v>207</v>
      </c>
      <c r="C42" s="74">
        <v>20</v>
      </c>
      <c r="D42" s="78"/>
      <c r="E42" s="78"/>
      <c r="F42" s="78"/>
      <c r="G42" s="78"/>
    </row>
    <row r="43" spans="1:7">
      <c r="A43" s="78"/>
      <c r="B43" s="73" t="s">
        <v>208</v>
      </c>
      <c r="C43" s="74">
        <v>7</v>
      </c>
      <c r="D43" s="78"/>
      <c r="E43" s="78"/>
      <c r="F43" s="78"/>
      <c r="G43" s="78"/>
    </row>
    <row r="44" spans="1:7">
      <c r="A44" s="78"/>
      <c r="B44" s="73" t="s">
        <v>202</v>
      </c>
      <c r="C44" s="74">
        <v>80</v>
      </c>
      <c r="D44" s="78"/>
      <c r="E44" s="78"/>
      <c r="F44" s="78"/>
      <c r="G44" s="78"/>
    </row>
  </sheetData>
  <mergeCells count="2">
    <mergeCell ref="A1:D1"/>
    <mergeCell ref="A37:D37"/>
  </mergeCells>
  <pageMargins left="0.7" right="0.7" top="0.75" bottom="0.75" header="0.3" footer="0.3"/>
  <pageSetup orientation="portrait" r:id="rId3"/>
  <drawing r:id="rId4"/>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106</v>
      </c>
      <c r="D1" s="4"/>
      <c r="E1" s="4"/>
      <c r="F1" s="79" t="s">
        <v>649</v>
      </c>
      <c r="G1" s="79" t="s">
        <v>865</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399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867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861</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870</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401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402</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871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404</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602" priority="1" operator="greaterThan">
      <formula>1</formula>
    </cfRule>
  </conditionalFormatting>
  <conditionalFormatting sqref="E33:E35">
    <cfRule type="cellIs" dxfId="601" priority="2" operator="greaterThan">
      <formula>1</formula>
    </cfRule>
  </conditionalFormatting>
  <conditionalFormatting sqref="E33:E35">
    <cfRule type="cellIs" dxfId="600" priority="3" operator="greaterThan">
      <formula>100</formula>
    </cfRule>
  </conditionalFormatting>
  <conditionalFormatting sqref="E38:E40">
    <cfRule type="cellIs" dxfId="599" priority="4" operator="greaterThan">
      <formula>1</formula>
    </cfRule>
  </conditionalFormatting>
  <conditionalFormatting sqref="E38:E40">
    <cfRule type="cellIs" dxfId="598" priority="5" operator="greaterThan">
      <formula>1</formula>
    </cfRule>
  </conditionalFormatting>
  <conditionalFormatting sqref="E38:E40">
    <cfRule type="cellIs" dxfId="597" priority="6" operator="greaterThan">
      <formula>100</formula>
    </cfRule>
  </conditionalFormatting>
  <conditionalFormatting sqref="E43:E45">
    <cfRule type="cellIs" dxfId="596" priority="7" operator="greaterThan">
      <formula>1</formula>
    </cfRule>
  </conditionalFormatting>
  <conditionalFormatting sqref="E43:E45">
    <cfRule type="cellIs" dxfId="595" priority="8" operator="greaterThan">
      <formula>1</formula>
    </cfRule>
  </conditionalFormatting>
  <conditionalFormatting sqref="E43:E45">
    <cfRule type="cellIs" dxfId="594" priority="9" operator="greaterThan">
      <formula>100</formula>
    </cfRule>
  </conditionalFormatting>
  <conditionalFormatting sqref="E48:E50">
    <cfRule type="cellIs" dxfId="593" priority="10" operator="greaterThan">
      <formula>1</formula>
    </cfRule>
  </conditionalFormatting>
  <conditionalFormatting sqref="E48:E50">
    <cfRule type="cellIs" dxfId="592" priority="11" operator="greaterThan">
      <formula>1</formula>
    </cfRule>
  </conditionalFormatting>
  <conditionalFormatting sqref="E48:E50">
    <cfRule type="cellIs" dxfId="591" priority="12" operator="greaterThan">
      <formula>100</formula>
    </cfRule>
  </conditionalFormatting>
  <hyperlinks>
    <hyperlink ref="A8" r:id="rId1"/>
  </hyperlinks>
  <pageMargins left="0.7" right="0.7" top="0.75" bottom="0.75" header="0" footer="0"/>
  <pageSetup orientation="portrait"/>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186</v>
      </c>
      <c r="D1" s="4"/>
      <c r="E1" s="4"/>
      <c r="F1" s="79" t="s">
        <v>649</v>
      </c>
      <c r="G1" s="79" t="s">
        <v>872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873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406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407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874</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875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409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410</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590" priority="1" operator="greaterThan">
      <formula>1</formula>
    </cfRule>
  </conditionalFormatting>
  <conditionalFormatting sqref="E33:E35">
    <cfRule type="cellIs" dxfId="589" priority="2" operator="greaterThan">
      <formula>1</formula>
    </cfRule>
  </conditionalFormatting>
  <conditionalFormatting sqref="E33:E35">
    <cfRule type="cellIs" dxfId="588" priority="3" operator="greaterThan">
      <formula>100</formula>
    </cfRule>
  </conditionalFormatting>
  <conditionalFormatting sqref="E38:E40">
    <cfRule type="cellIs" dxfId="587" priority="4" operator="greaterThan">
      <formula>1</formula>
    </cfRule>
  </conditionalFormatting>
  <conditionalFormatting sqref="E38:E40">
    <cfRule type="cellIs" dxfId="586" priority="5" operator="greaterThan">
      <formula>1</formula>
    </cfRule>
  </conditionalFormatting>
  <conditionalFormatting sqref="E38:E40">
    <cfRule type="cellIs" dxfId="585" priority="6" operator="greaterThan">
      <formula>100</formula>
    </cfRule>
  </conditionalFormatting>
  <conditionalFormatting sqref="E43:E45">
    <cfRule type="cellIs" dxfId="584" priority="7" operator="greaterThan">
      <formula>1</formula>
    </cfRule>
  </conditionalFormatting>
  <conditionalFormatting sqref="E43:E45">
    <cfRule type="cellIs" dxfId="583" priority="8" operator="greaterThan">
      <formula>1</formula>
    </cfRule>
  </conditionalFormatting>
  <conditionalFormatting sqref="E43:E45">
    <cfRule type="cellIs" dxfId="582" priority="9" operator="greaterThan">
      <formula>100</formula>
    </cfRule>
  </conditionalFormatting>
  <conditionalFormatting sqref="E48:E50">
    <cfRule type="cellIs" dxfId="581" priority="10" operator="greaterThan">
      <formula>1</formula>
    </cfRule>
  </conditionalFormatting>
  <conditionalFormatting sqref="E48:E50">
    <cfRule type="cellIs" dxfId="580" priority="11" operator="greaterThan">
      <formula>1</formula>
    </cfRule>
  </conditionalFormatting>
  <conditionalFormatting sqref="E48:E50">
    <cfRule type="cellIs" dxfId="579" priority="12" operator="greaterThan">
      <formula>100</formula>
    </cfRule>
  </conditionalFormatting>
  <hyperlinks>
    <hyperlink ref="A8" r:id="rId1"/>
  </hyperlinks>
  <pageMargins left="0.7" right="0.7" top="0.75" bottom="0.75" header="0" footer="0"/>
  <pageSetup orientation="portrait"/>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876</v>
      </c>
      <c r="D1" s="4"/>
      <c r="E1" s="4"/>
      <c r="F1" s="79" t="s">
        <v>649</v>
      </c>
      <c r="G1" s="4"/>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411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31" t="s">
        <v>25</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877</v>
      </c>
      <c r="B38" s="26" t="s">
        <v>878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31" t="s">
        <v>29</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413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32</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7:J27"/>
    <mergeCell ref="A53:J53"/>
    <mergeCell ref="A18:J18"/>
  </mergeCells>
  <conditionalFormatting sqref="E33:E35">
    <cfRule type="cellIs" dxfId="578" priority="1" operator="greaterThan">
      <formula>1</formula>
    </cfRule>
  </conditionalFormatting>
  <conditionalFormatting sqref="E33:E35">
    <cfRule type="cellIs" dxfId="577" priority="2" operator="greaterThan">
      <formula>1</formula>
    </cfRule>
  </conditionalFormatting>
  <conditionalFormatting sqref="E33:E35">
    <cfRule type="cellIs" dxfId="576" priority="3" operator="greaterThan">
      <formula>100</formula>
    </cfRule>
  </conditionalFormatting>
  <conditionalFormatting sqref="E38:E40">
    <cfRule type="cellIs" dxfId="575" priority="4" operator="greaterThan">
      <formula>1</formula>
    </cfRule>
  </conditionalFormatting>
  <conditionalFormatting sqref="E38:E40">
    <cfRule type="cellIs" dxfId="574" priority="5" operator="greaterThan">
      <formula>1</formula>
    </cfRule>
  </conditionalFormatting>
  <conditionalFormatting sqref="E38:E40">
    <cfRule type="cellIs" dxfId="573" priority="6" operator="greaterThan">
      <formula>100</formula>
    </cfRule>
  </conditionalFormatting>
  <conditionalFormatting sqref="E43:E45">
    <cfRule type="cellIs" dxfId="572" priority="7" operator="greaterThan">
      <formula>1</formula>
    </cfRule>
  </conditionalFormatting>
  <conditionalFormatting sqref="E43:E45">
    <cfRule type="cellIs" dxfId="571" priority="8" operator="greaterThan">
      <formula>1</formula>
    </cfRule>
  </conditionalFormatting>
  <conditionalFormatting sqref="E43:E45">
    <cfRule type="cellIs" dxfId="570" priority="9" operator="greaterThan">
      <formula>100</formula>
    </cfRule>
  </conditionalFormatting>
  <conditionalFormatting sqref="E48:E50">
    <cfRule type="cellIs" dxfId="569" priority="10" operator="greaterThan">
      <formula>1</formula>
    </cfRule>
  </conditionalFormatting>
  <conditionalFormatting sqref="E48:E50">
    <cfRule type="cellIs" dxfId="568" priority="11" operator="greaterThan">
      <formula>1</formula>
    </cfRule>
  </conditionalFormatting>
  <conditionalFormatting sqref="E48:E50">
    <cfRule type="cellIs" dxfId="567" priority="12" operator="greaterThan">
      <formula>100</formula>
    </cfRule>
  </conditionalFormatting>
  <hyperlinks>
    <hyperlink ref="A8" r:id="rId1"/>
  </hyperlinks>
  <pageMargins left="0.7" right="0.7" top="0.75" bottom="0.75" header="0" footer="0"/>
  <pageSetup orientation="portrai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879</v>
      </c>
      <c r="D1" s="4"/>
      <c r="E1" s="4"/>
      <c r="F1" s="79" t="s">
        <v>649</v>
      </c>
      <c r="G1" s="79" t="s">
        <v>880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414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226</v>
      </c>
      <c r="B33" s="31"/>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702</v>
      </c>
      <c r="B38" s="26" t="s">
        <v>881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702</v>
      </c>
      <c r="B43" s="26" t="s">
        <v>882</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883</v>
      </c>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t="s">
        <v>884</v>
      </c>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417</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t="s">
        <v>418</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7:J27"/>
    <mergeCell ref="A53:J53"/>
    <mergeCell ref="A18:J18"/>
  </mergeCells>
  <conditionalFormatting sqref="E33:E35">
    <cfRule type="cellIs" dxfId="566" priority="1" operator="greaterThan">
      <formula>1</formula>
    </cfRule>
  </conditionalFormatting>
  <conditionalFormatting sqref="E33:E35">
    <cfRule type="cellIs" dxfId="565" priority="2" operator="greaterThan">
      <formula>1</formula>
    </cfRule>
  </conditionalFormatting>
  <conditionalFormatting sqref="E33:E35">
    <cfRule type="cellIs" dxfId="564" priority="3" operator="greaterThan">
      <formula>100</formula>
    </cfRule>
  </conditionalFormatting>
  <conditionalFormatting sqref="E38:E40">
    <cfRule type="cellIs" dxfId="563" priority="4" operator="greaterThan">
      <formula>1</formula>
    </cfRule>
  </conditionalFormatting>
  <conditionalFormatting sqref="E38:E40">
    <cfRule type="cellIs" dxfId="562" priority="5" operator="greaterThan">
      <formula>1</formula>
    </cfRule>
  </conditionalFormatting>
  <conditionalFormatting sqref="E38:E40">
    <cfRule type="cellIs" dxfId="561" priority="6" operator="greaterThan">
      <formula>100</formula>
    </cfRule>
  </conditionalFormatting>
  <conditionalFormatting sqref="E43:E45">
    <cfRule type="cellIs" dxfId="560" priority="7" operator="greaterThan">
      <formula>1</formula>
    </cfRule>
  </conditionalFormatting>
  <conditionalFormatting sqref="E43:E45">
    <cfRule type="cellIs" dxfId="559" priority="8" operator="greaterThan">
      <formula>1</formula>
    </cfRule>
  </conditionalFormatting>
  <conditionalFormatting sqref="E43:E45">
    <cfRule type="cellIs" dxfId="558" priority="9" operator="greaterThan">
      <formula>100</formula>
    </cfRule>
  </conditionalFormatting>
  <conditionalFormatting sqref="E48:E50">
    <cfRule type="cellIs" dxfId="557" priority="10" operator="greaterThan">
      <formula>1</formula>
    </cfRule>
  </conditionalFormatting>
  <conditionalFormatting sqref="E48:E50">
    <cfRule type="cellIs" dxfId="556" priority="11" operator="greaterThan">
      <formula>1</formula>
    </cfRule>
  </conditionalFormatting>
  <conditionalFormatting sqref="E48:E50">
    <cfRule type="cellIs" dxfId="555" priority="12" operator="greaterThan">
      <formula>100</formula>
    </cfRule>
  </conditionalFormatting>
  <hyperlinks>
    <hyperlink ref="A8" r:id="rId1"/>
  </hyperlinks>
  <pageMargins left="0.7" right="0.7" top="0.75" bottom="0.75" header="0" footer="0"/>
  <pageSetup orientation="portrait"/>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108</v>
      </c>
      <c r="D1" s="4"/>
      <c r="E1" s="4"/>
      <c r="F1" s="79" t="s">
        <v>649</v>
      </c>
      <c r="G1" s="79" t="s">
        <v>728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885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352</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421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886</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423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7:J27"/>
    <mergeCell ref="A18:J18"/>
  </mergeCells>
  <conditionalFormatting sqref="E33:E35">
    <cfRule type="cellIs" dxfId="554" priority="1" operator="greaterThan">
      <formula>1</formula>
    </cfRule>
  </conditionalFormatting>
  <conditionalFormatting sqref="E33:E35">
    <cfRule type="cellIs" dxfId="553" priority="2" operator="greaterThan">
      <formula>1</formula>
    </cfRule>
  </conditionalFormatting>
  <conditionalFormatting sqref="E33:E35">
    <cfRule type="cellIs" dxfId="552" priority="3" operator="greaterThan">
      <formula>100</formula>
    </cfRule>
  </conditionalFormatting>
  <conditionalFormatting sqref="E38:E40">
    <cfRule type="cellIs" dxfId="551" priority="4" operator="greaterThan">
      <formula>1</formula>
    </cfRule>
  </conditionalFormatting>
  <conditionalFormatting sqref="E38:E40">
    <cfRule type="cellIs" dxfId="550" priority="5" operator="greaterThan">
      <formula>1</formula>
    </cfRule>
  </conditionalFormatting>
  <conditionalFormatting sqref="E38:E40">
    <cfRule type="cellIs" dxfId="549" priority="6" operator="greaterThan">
      <formula>100</formula>
    </cfRule>
  </conditionalFormatting>
  <conditionalFormatting sqref="E43:E45">
    <cfRule type="cellIs" dxfId="548" priority="7" operator="greaterThan">
      <formula>1</formula>
    </cfRule>
  </conditionalFormatting>
  <conditionalFormatting sqref="E43:E45">
    <cfRule type="cellIs" dxfId="547" priority="8" operator="greaterThan">
      <formula>1</formula>
    </cfRule>
  </conditionalFormatting>
  <conditionalFormatting sqref="E43:E45">
    <cfRule type="cellIs" dxfId="546" priority="9" operator="greaterThan">
      <formula>100</formula>
    </cfRule>
  </conditionalFormatting>
  <conditionalFormatting sqref="E48:E50">
    <cfRule type="cellIs" dxfId="545" priority="10" operator="greaterThan">
      <formula>1</formula>
    </cfRule>
  </conditionalFormatting>
  <conditionalFormatting sqref="E48:E50">
    <cfRule type="cellIs" dxfId="544" priority="11" operator="greaterThan">
      <formula>1</formula>
    </cfRule>
  </conditionalFormatting>
  <conditionalFormatting sqref="E48:E50">
    <cfRule type="cellIs" dxfId="543" priority="12" operator="greaterThan">
      <formula>100</formula>
    </cfRule>
  </conditionalFormatting>
  <hyperlinks>
    <hyperlink ref="A8" r:id="rId1"/>
  </hyperlinks>
  <pageMargins left="0.7" right="0.7" top="0.75" bottom="0.75" header="0" footer="0"/>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109</v>
      </c>
      <c r="D1" s="4"/>
      <c r="E1" s="4"/>
      <c r="F1" s="79" t="s">
        <v>649</v>
      </c>
      <c r="G1" s="79" t="s">
        <v>728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887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352</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421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886</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426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542" priority="1" operator="greaterThan">
      <formula>1</formula>
    </cfRule>
  </conditionalFormatting>
  <conditionalFormatting sqref="E33:E35">
    <cfRule type="cellIs" dxfId="541" priority="2" operator="greaterThan">
      <formula>1</formula>
    </cfRule>
  </conditionalFormatting>
  <conditionalFormatting sqref="E33:E35">
    <cfRule type="cellIs" dxfId="540" priority="3" operator="greaterThan">
      <formula>100</formula>
    </cfRule>
  </conditionalFormatting>
  <conditionalFormatting sqref="E38:E40">
    <cfRule type="cellIs" dxfId="539" priority="4" operator="greaterThan">
      <formula>1</formula>
    </cfRule>
  </conditionalFormatting>
  <conditionalFormatting sqref="E38:E40">
    <cfRule type="cellIs" dxfId="538" priority="5" operator="greaterThan">
      <formula>1</formula>
    </cfRule>
  </conditionalFormatting>
  <conditionalFormatting sqref="E38:E40">
    <cfRule type="cellIs" dxfId="537" priority="6" operator="greaterThan">
      <formula>100</formula>
    </cfRule>
  </conditionalFormatting>
  <conditionalFormatting sqref="E43:E45">
    <cfRule type="cellIs" dxfId="536" priority="7" operator="greaterThan">
      <formula>1</formula>
    </cfRule>
  </conditionalFormatting>
  <conditionalFormatting sqref="E43:E45">
    <cfRule type="cellIs" dxfId="535" priority="8" operator="greaterThan">
      <formula>1</formula>
    </cfRule>
  </conditionalFormatting>
  <conditionalFormatting sqref="E43:E45">
    <cfRule type="cellIs" dxfId="534" priority="9" operator="greaterThan">
      <formula>100</formula>
    </cfRule>
  </conditionalFormatting>
  <conditionalFormatting sqref="E48:E50">
    <cfRule type="cellIs" dxfId="533" priority="10" operator="greaterThan">
      <formula>1</formula>
    </cfRule>
  </conditionalFormatting>
  <conditionalFormatting sqref="E48:E50">
    <cfRule type="cellIs" dxfId="532" priority="11" operator="greaterThan">
      <formula>1</formula>
    </cfRule>
  </conditionalFormatting>
  <conditionalFormatting sqref="E48:E50">
    <cfRule type="cellIs" dxfId="531" priority="12" operator="greaterThan">
      <formula>100</formula>
    </cfRule>
  </conditionalFormatting>
  <hyperlinks>
    <hyperlink ref="A8" r:id="rId1"/>
  </hyperlinks>
  <pageMargins left="0.7" right="0.7" top="0.75" bottom="0.75" header="0" footer="0"/>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111</v>
      </c>
      <c r="D1" s="4"/>
      <c r="E1" s="4"/>
      <c r="F1" s="79" t="s">
        <v>649</v>
      </c>
      <c r="G1" s="79" t="s">
        <v>888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427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352</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429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430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431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432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530" priority="1" operator="greaterThan">
      <formula>1</formula>
    </cfRule>
  </conditionalFormatting>
  <conditionalFormatting sqref="E33:E35">
    <cfRule type="cellIs" dxfId="529" priority="2" operator="greaterThan">
      <formula>1</formula>
    </cfRule>
  </conditionalFormatting>
  <conditionalFormatting sqref="E33:E35">
    <cfRule type="cellIs" dxfId="528" priority="3" operator="greaterThan">
      <formula>100</formula>
    </cfRule>
  </conditionalFormatting>
  <conditionalFormatting sqref="E38:E40">
    <cfRule type="cellIs" dxfId="527" priority="4" operator="greaterThan">
      <formula>1</formula>
    </cfRule>
  </conditionalFormatting>
  <conditionalFormatting sqref="E38:E40">
    <cfRule type="cellIs" dxfId="526" priority="5" operator="greaterThan">
      <formula>1</formula>
    </cfRule>
  </conditionalFormatting>
  <conditionalFormatting sqref="E38:E40">
    <cfRule type="cellIs" dxfId="525" priority="6" operator="greaterThan">
      <formula>100</formula>
    </cfRule>
  </conditionalFormatting>
  <conditionalFormatting sqref="E43:E45">
    <cfRule type="cellIs" dxfId="524" priority="7" operator="greaterThan">
      <formula>1</formula>
    </cfRule>
  </conditionalFormatting>
  <conditionalFormatting sqref="E43:E45">
    <cfRule type="cellIs" dxfId="523" priority="8" operator="greaterThan">
      <formula>1</formula>
    </cfRule>
  </conditionalFormatting>
  <conditionalFormatting sqref="E43:E45">
    <cfRule type="cellIs" dxfId="522" priority="9" operator="greaterThan">
      <formula>100</formula>
    </cfRule>
  </conditionalFormatting>
  <conditionalFormatting sqref="E48:E50">
    <cfRule type="cellIs" dxfId="521" priority="10" operator="greaterThan">
      <formula>1</formula>
    </cfRule>
  </conditionalFormatting>
  <conditionalFormatting sqref="E48:E50">
    <cfRule type="cellIs" dxfId="520" priority="11" operator="greaterThan">
      <formula>1</formula>
    </cfRule>
  </conditionalFormatting>
  <conditionalFormatting sqref="E48:E50">
    <cfRule type="cellIs" dxfId="519" priority="12" operator="greaterThan">
      <formula>100</formula>
    </cfRule>
  </conditionalFormatting>
  <hyperlinks>
    <hyperlink ref="A8" r:id="rId1"/>
  </hyperlinks>
  <pageMargins left="0.7" right="0.7" top="0.75" bottom="0.75" header="0" footer="0"/>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112</v>
      </c>
      <c r="D1" s="4"/>
      <c r="E1" s="4"/>
      <c r="F1" s="79" t="s">
        <v>649</v>
      </c>
      <c r="G1" s="79" t="s">
        <v>888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433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37</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434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435</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436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432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518" priority="1" operator="greaterThan">
      <formula>1</formula>
    </cfRule>
  </conditionalFormatting>
  <conditionalFormatting sqref="E33:E35">
    <cfRule type="cellIs" dxfId="517" priority="2" operator="greaterThan">
      <formula>1</formula>
    </cfRule>
  </conditionalFormatting>
  <conditionalFormatting sqref="E33:E35">
    <cfRule type="cellIs" dxfId="516" priority="3" operator="greaterThan">
      <formula>100</formula>
    </cfRule>
  </conditionalFormatting>
  <conditionalFormatting sqref="E38:E40">
    <cfRule type="cellIs" dxfId="515" priority="4" operator="greaterThan">
      <formula>1</formula>
    </cfRule>
  </conditionalFormatting>
  <conditionalFormatting sqref="E38:E40">
    <cfRule type="cellIs" dxfId="514" priority="5" operator="greaterThan">
      <formula>1</formula>
    </cfRule>
  </conditionalFormatting>
  <conditionalFormatting sqref="E38:E40">
    <cfRule type="cellIs" dxfId="513" priority="6" operator="greaterThan">
      <formula>100</formula>
    </cfRule>
  </conditionalFormatting>
  <conditionalFormatting sqref="E43:E45">
    <cfRule type="cellIs" dxfId="512" priority="7" operator="greaterThan">
      <formula>1</formula>
    </cfRule>
  </conditionalFormatting>
  <conditionalFormatting sqref="E43:E45">
    <cfRule type="cellIs" dxfId="511" priority="8" operator="greaterThan">
      <formula>1</formula>
    </cfRule>
  </conditionalFormatting>
  <conditionalFormatting sqref="E43:E45">
    <cfRule type="cellIs" dxfId="510" priority="9" operator="greaterThan">
      <formula>100</formula>
    </cfRule>
  </conditionalFormatting>
  <conditionalFormatting sqref="E48:E50">
    <cfRule type="cellIs" dxfId="509" priority="10" operator="greaterThan">
      <formula>1</formula>
    </cfRule>
  </conditionalFormatting>
  <conditionalFormatting sqref="E48:E50">
    <cfRule type="cellIs" dxfId="508" priority="11" operator="greaterThan">
      <formula>1</formula>
    </cfRule>
  </conditionalFormatting>
  <conditionalFormatting sqref="E48:E50">
    <cfRule type="cellIs" dxfId="507" priority="12" operator="greaterThan">
      <formula>100</formula>
    </cfRule>
  </conditionalFormatting>
  <hyperlinks>
    <hyperlink ref="A8" r:id="rId1"/>
  </hyperlinks>
  <pageMargins left="0.7" right="0.7" top="0.75" bottom="0.75" header="0" footer="0"/>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114</v>
      </c>
      <c r="D1" s="4"/>
      <c r="E1" s="4"/>
      <c r="F1" s="79" t="s">
        <v>649</v>
      </c>
      <c r="G1" s="79" t="s">
        <v>888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437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33</v>
      </c>
      <c r="B30" s="32" t="s">
        <v>35</v>
      </c>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438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439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440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441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432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506" priority="1" operator="greaterThan">
      <formula>1</formula>
    </cfRule>
  </conditionalFormatting>
  <conditionalFormatting sqref="E33:E35">
    <cfRule type="cellIs" dxfId="505" priority="2" operator="greaterThan">
      <formula>1</formula>
    </cfRule>
  </conditionalFormatting>
  <conditionalFormatting sqref="E33:E35">
    <cfRule type="cellIs" dxfId="504" priority="3" operator="greaterThan">
      <formula>100</formula>
    </cfRule>
  </conditionalFormatting>
  <conditionalFormatting sqref="E38:E40">
    <cfRule type="cellIs" dxfId="503" priority="4" operator="greaterThan">
      <formula>1</formula>
    </cfRule>
  </conditionalFormatting>
  <conditionalFormatting sqref="E38:E40">
    <cfRule type="cellIs" dxfId="502" priority="5" operator="greaterThan">
      <formula>1</formula>
    </cfRule>
  </conditionalFormatting>
  <conditionalFormatting sqref="E38:E40">
    <cfRule type="cellIs" dxfId="501" priority="6" operator="greaterThan">
      <formula>100</formula>
    </cfRule>
  </conditionalFormatting>
  <conditionalFormatting sqref="E43:E45">
    <cfRule type="cellIs" dxfId="500" priority="7" operator="greaterThan">
      <formula>1</formula>
    </cfRule>
  </conditionalFormatting>
  <conditionalFormatting sqref="E43:E45">
    <cfRule type="cellIs" dxfId="499" priority="8" operator="greaterThan">
      <formula>1</formula>
    </cfRule>
  </conditionalFormatting>
  <conditionalFormatting sqref="E43:E45">
    <cfRule type="cellIs" dxfId="498" priority="9" operator="greaterThan">
      <formula>100</formula>
    </cfRule>
  </conditionalFormatting>
  <conditionalFormatting sqref="E48:E50">
    <cfRule type="cellIs" dxfId="497" priority="10" operator="greaterThan">
      <formula>1</formula>
    </cfRule>
  </conditionalFormatting>
  <conditionalFormatting sqref="E48:E50">
    <cfRule type="cellIs" dxfId="496" priority="11" operator="greaterThan">
      <formula>1</formula>
    </cfRule>
  </conditionalFormatting>
  <conditionalFormatting sqref="E48:E50">
    <cfRule type="cellIs" dxfId="495" priority="12" operator="greaterThan">
      <formula>100</formula>
    </cfRule>
  </conditionalFormatting>
  <hyperlinks>
    <hyperlink ref="A8" r:id="rId1"/>
  </hyperlinks>
  <pageMargins left="0.7" right="0.7" top="0.75" bottom="0.75" header="0" footer="0"/>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115</v>
      </c>
      <c r="D1" s="4"/>
      <c r="E1" s="4"/>
      <c r="F1" s="79" t="s">
        <v>649</v>
      </c>
      <c r="G1" s="79" t="s">
        <v>888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442</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37</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443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444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445</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446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94" priority="1" operator="greaterThan">
      <formula>1</formula>
    </cfRule>
  </conditionalFormatting>
  <conditionalFormatting sqref="E33:E35">
    <cfRule type="cellIs" dxfId="493" priority="2" operator="greaterThan">
      <formula>1</formula>
    </cfRule>
  </conditionalFormatting>
  <conditionalFormatting sqref="E33:E35">
    <cfRule type="cellIs" dxfId="492" priority="3" operator="greaterThan">
      <formula>100</formula>
    </cfRule>
  </conditionalFormatting>
  <conditionalFormatting sqref="E38:E40">
    <cfRule type="cellIs" dxfId="491" priority="4" operator="greaterThan">
      <formula>1</formula>
    </cfRule>
  </conditionalFormatting>
  <conditionalFormatting sqref="E38:E40">
    <cfRule type="cellIs" dxfId="490" priority="5" operator="greaterThan">
      <formula>1</formula>
    </cfRule>
  </conditionalFormatting>
  <conditionalFormatting sqref="E38:E40">
    <cfRule type="cellIs" dxfId="489" priority="6" operator="greaterThan">
      <formula>100</formula>
    </cfRule>
  </conditionalFormatting>
  <conditionalFormatting sqref="E43:E45">
    <cfRule type="cellIs" dxfId="488" priority="7" operator="greaterThan">
      <formula>1</formula>
    </cfRule>
  </conditionalFormatting>
  <conditionalFormatting sqref="E43:E45">
    <cfRule type="cellIs" dxfId="487" priority="8" operator="greaterThan">
      <formula>1</formula>
    </cfRule>
  </conditionalFormatting>
  <conditionalFormatting sqref="E43:E45">
    <cfRule type="cellIs" dxfId="486" priority="9" operator="greaterThan">
      <formula>100</formula>
    </cfRule>
  </conditionalFormatting>
  <conditionalFormatting sqref="E48:E50">
    <cfRule type="cellIs" dxfId="485" priority="10" operator="greaterThan">
      <formula>1</formula>
    </cfRule>
  </conditionalFormatting>
  <conditionalFormatting sqref="E48:E50">
    <cfRule type="cellIs" dxfId="484" priority="11" operator="greaterThan">
      <formula>1</formula>
    </cfRule>
  </conditionalFormatting>
  <conditionalFormatting sqref="E48:E50">
    <cfRule type="cellIs" dxfId="483" priority="12" operator="greaterThan">
      <formula>100</formula>
    </cfRule>
  </conditionalFormatting>
  <hyperlinks>
    <hyperlink ref="A8" r:id="rId1"/>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87"/>
  <sheetViews>
    <sheetView topLeftCell="A70" zoomScale="70" zoomScaleNormal="70" workbookViewId="0">
      <selection activeCell="B73" sqref="B73"/>
    </sheetView>
  </sheetViews>
  <sheetFormatPr defaultColWidth="14.42578125" defaultRowHeight="15" customHeight="1"/>
  <cols>
    <col min="1" max="1" width="8.42578125" style="65" customWidth="1"/>
    <col min="2" max="2" width="27.140625" style="65" customWidth="1"/>
    <col min="3" max="3" width="30" customWidth="1"/>
    <col min="4" max="4" width="70" customWidth="1"/>
    <col min="6" max="6" width="40.42578125" style="2" customWidth="1"/>
    <col min="7" max="7" width="68.42578125" customWidth="1"/>
    <col min="8" max="8" width="55.140625" customWidth="1"/>
    <col min="9" max="9" width="41.7109375" customWidth="1"/>
    <col min="10" max="10" width="38.140625" customWidth="1"/>
  </cols>
  <sheetData>
    <row r="1" spans="1:10" s="71" customFormat="1">
      <c r="A1" s="84"/>
      <c r="B1" s="79" t="s">
        <v>80</v>
      </c>
      <c r="C1" s="84" t="s">
        <v>209</v>
      </c>
      <c r="D1" s="85" t="s">
        <v>210</v>
      </c>
      <c r="E1" s="85" t="s">
        <v>211</v>
      </c>
      <c r="F1" s="86" t="s">
        <v>212</v>
      </c>
      <c r="G1" s="85" t="s">
        <v>68</v>
      </c>
      <c r="H1" s="85" t="s">
        <v>213</v>
      </c>
      <c r="I1" s="85" t="s">
        <v>214</v>
      </c>
      <c r="J1" s="85" t="s">
        <v>71</v>
      </c>
    </row>
    <row r="2" spans="1:10" ht="105">
      <c r="A2" s="25">
        <v>6</v>
      </c>
      <c r="B2" s="78" t="str">
        <f t="array" ref="B2">INDEX(LIstSheets,A2)</f>
        <v>Auto DR New Cost</v>
      </c>
      <c r="C2" s="25" t="s">
        <v>82</v>
      </c>
      <c r="D2" s="50" t="s">
        <v>215</v>
      </c>
      <c r="E2" s="50" t="s">
        <v>35</v>
      </c>
      <c r="F2" s="83" t="s">
        <v>216</v>
      </c>
      <c r="G2" s="83" t="s">
        <v>217</v>
      </c>
      <c r="H2" s="83" t="s">
        <v>218</v>
      </c>
      <c r="I2" s="50" t="s">
        <v>219</v>
      </c>
      <c r="J2" s="78"/>
    </row>
    <row r="3" spans="1:10" ht="90">
      <c r="A3" s="25">
        <v>7</v>
      </c>
      <c r="B3" s="78" t="str">
        <f t="array" ref="B3">INDEX(LIstSheets,A3)</f>
        <v>Secure DER Communication Protoc</v>
      </c>
      <c r="C3" s="25" t="s">
        <v>161</v>
      </c>
      <c r="D3" s="50" t="s">
        <v>220</v>
      </c>
      <c r="E3" s="50" t="s">
        <v>35</v>
      </c>
      <c r="F3" s="83" t="s">
        <v>221</v>
      </c>
      <c r="G3" s="83" t="s">
        <v>222</v>
      </c>
      <c r="H3" s="83" t="s">
        <v>223</v>
      </c>
      <c r="I3" s="50" t="s">
        <v>224</v>
      </c>
      <c r="J3" s="78"/>
    </row>
    <row r="4" spans="1:10" ht="75">
      <c r="A4" s="25">
        <v>8</v>
      </c>
      <c r="B4" s="78" t="str">
        <f t="array" ref="B4">INDEX(LIstSheets,A4)</f>
        <v>Secure Communications for DERs</v>
      </c>
      <c r="C4" s="25" t="s">
        <v>84</v>
      </c>
      <c r="D4" s="50" t="s">
        <v>225</v>
      </c>
      <c r="E4" s="50" t="s">
        <v>35</v>
      </c>
      <c r="F4" s="83" t="s">
        <v>226</v>
      </c>
      <c r="G4" s="83" t="s">
        <v>227</v>
      </c>
      <c r="H4" s="83" t="s">
        <v>228</v>
      </c>
      <c r="I4" s="50" t="s">
        <v>229</v>
      </c>
      <c r="J4" s="78"/>
    </row>
    <row r="5" spans="1:10" ht="90">
      <c r="A5" s="25">
        <v>9</v>
      </c>
      <c r="B5" s="78" t="str">
        <f t="array" ref="B5">INDEX(LIstSheets,A5)</f>
        <v>Assess Flexibility of Coordinat</v>
      </c>
      <c r="C5" s="25" t="s">
        <v>86</v>
      </c>
      <c r="D5" s="50" t="s">
        <v>230</v>
      </c>
      <c r="E5" s="50" t="s">
        <v>33</v>
      </c>
      <c r="F5" s="83" t="s">
        <v>231</v>
      </c>
      <c r="G5" s="83" t="s">
        <v>232</v>
      </c>
      <c r="H5" s="83" t="s">
        <v>233</v>
      </c>
      <c r="I5" s="50" t="s">
        <v>234</v>
      </c>
      <c r="J5" s="78"/>
    </row>
    <row r="6" spans="1:10" ht="30">
      <c r="A6" s="25">
        <v>10</v>
      </c>
      <c r="B6" s="78" t="str">
        <f t="array" ref="B6">INDEX(LIstSheets,A6)</f>
        <v>Heat Pump  Electrification Asse</v>
      </c>
      <c r="C6" s="25" t="s">
        <v>87</v>
      </c>
      <c r="D6" s="50" t="s">
        <v>235</v>
      </c>
      <c r="E6" s="50" t="s">
        <v>35</v>
      </c>
      <c r="F6" s="83" t="s">
        <v>236</v>
      </c>
      <c r="G6" s="50" t="s">
        <v>237</v>
      </c>
      <c r="H6" s="50" t="s">
        <v>238</v>
      </c>
      <c r="I6" s="50" t="s">
        <v>239</v>
      </c>
      <c r="J6" s="50" t="s">
        <v>240</v>
      </c>
    </row>
    <row r="7" spans="1:10" ht="120">
      <c r="A7" s="25">
        <v>11</v>
      </c>
      <c r="B7" s="78" t="str">
        <f t="array" ref="B7">INDEX(LIstSheets,A7)</f>
        <v>Load Shift Participation  Adopt</v>
      </c>
      <c r="C7" s="25" t="s">
        <v>146</v>
      </c>
      <c r="D7" s="50" t="s">
        <v>241</v>
      </c>
      <c r="E7" s="50" t="s">
        <v>33</v>
      </c>
      <c r="F7" s="83" t="s">
        <v>226</v>
      </c>
      <c r="G7" s="83" t="s">
        <v>242</v>
      </c>
      <c r="H7" s="50" t="s">
        <v>243</v>
      </c>
      <c r="I7" s="83" t="s">
        <v>244</v>
      </c>
      <c r="J7" s="78"/>
    </row>
    <row r="8" spans="1:10" ht="90">
      <c r="A8" s="25">
        <v>12</v>
      </c>
      <c r="B8" s="78" t="str">
        <f t="array" ref="B8">INDEX(LIstSheets,A8)</f>
        <v>DHW and HPWH Distribution Syste</v>
      </c>
      <c r="C8" s="25" t="s">
        <v>88</v>
      </c>
      <c r="D8" s="50" t="s">
        <v>245</v>
      </c>
      <c r="E8" s="50" t="s">
        <v>33</v>
      </c>
      <c r="F8" s="83" t="s">
        <v>246</v>
      </c>
      <c r="G8" s="83" t="s">
        <v>247</v>
      </c>
      <c r="H8" s="50" t="s">
        <v>248</v>
      </c>
      <c r="I8" s="50" t="s">
        <v>249</v>
      </c>
      <c r="J8" s="50" t="s">
        <v>250</v>
      </c>
    </row>
    <row r="9" spans="1:10" ht="60">
      <c r="A9" s="25">
        <v>13</v>
      </c>
      <c r="B9" s="78" t="str">
        <f t="array" ref="B9">INDEX(LIstSheets,A9)</f>
        <v>Evaluate impact of DR on Market</v>
      </c>
      <c r="C9" s="25" t="s">
        <v>251</v>
      </c>
      <c r="D9" s="50" t="s">
        <v>252</v>
      </c>
      <c r="E9" s="50" t="s">
        <v>37</v>
      </c>
      <c r="F9" s="83" t="s">
        <v>253</v>
      </c>
      <c r="G9" s="50" t="s">
        <v>254</v>
      </c>
      <c r="H9" s="83" t="s">
        <v>255</v>
      </c>
      <c r="I9" s="50" t="s">
        <v>256</v>
      </c>
      <c r="J9" s="50" t="s">
        <v>257</v>
      </c>
    </row>
    <row r="10" spans="1:10" ht="60">
      <c r="A10" s="25">
        <v>14</v>
      </c>
      <c r="B10" s="78" t="str">
        <f t="array" ref="B10">INDEX(LIstSheets,A10)</f>
        <v>NEC-approved HEMS</v>
      </c>
      <c r="C10" s="25" t="s">
        <v>90</v>
      </c>
      <c r="D10" s="50" t="s">
        <v>258</v>
      </c>
      <c r="E10" s="50" t="s">
        <v>35</v>
      </c>
      <c r="F10" s="83" t="s">
        <v>259</v>
      </c>
      <c r="G10" s="83" t="s">
        <v>260</v>
      </c>
      <c r="H10" s="83" t="s">
        <v>261</v>
      </c>
      <c r="I10" s="50" t="s">
        <v>262</v>
      </c>
      <c r="J10" s="50" t="s">
        <v>263</v>
      </c>
    </row>
    <row r="11" spans="1:10" ht="30">
      <c r="A11" s="25">
        <v>15</v>
      </c>
      <c r="B11" s="78" t="str">
        <f t="array" ref="B11">INDEX(LIstSheets,A11)</f>
        <v>Residential EMS for Panel Upgra</v>
      </c>
      <c r="C11" s="25" t="s">
        <v>163</v>
      </c>
      <c r="D11" s="50" t="s">
        <v>264</v>
      </c>
      <c r="E11" s="50" t="s">
        <v>37</v>
      </c>
      <c r="F11" s="83" t="s">
        <v>265</v>
      </c>
      <c r="G11" s="50" t="s">
        <v>266</v>
      </c>
      <c r="H11" s="50" t="s">
        <v>228</v>
      </c>
      <c r="I11" s="50" t="s">
        <v>267</v>
      </c>
      <c r="J11" s="78"/>
    </row>
    <row r="12" spans="1:10">
      <c r="A12" s="25">
        <v>16</v>
      </c>
      <c r="B12" s="78" t="str">
        <f t="array" ref="B12">INDEX(LIstSheets,A12)</f>
        <v>3 Ideas for Building Decarboniz</v>
      </c>
      <c r="C12" s="25" t="s">
        <v>165</v>
      </c>
      <c r="D12" s="50" t="s">
        <v>268</v>
      </c>
      <c r="E12" s="50" t="s">
        <v>35</v>
      </c>
      <c r="F12" s="2" t="s">
        <v>228</v>
      </c>
      <c r="G12" s="78"/>
      <c r="H12" s="78" t="s">
        <v>228</v>
      </c>
      <c r="I12" s="78"/>
      <c r="J12" s="78"/>
    </row>
    <row r="13" spans="1:10" ht="75">
      <c r="A13" s="25">
        <v>17</v>
      </c>
      <c r="B13" s="78" t="str">
        <f t="array" ref="B13">INDEX(LIstSheets,A13)</f>
        <v xml:space="preserve">Understanding Occupant Comfort </v>
      </c>
      <c r="C13" s="25" t="s">
        <v>167</v>
      </c>
      <c r="D13" s="50" t="s">
        <v>269</v>
      </c>
      <c r="E13" s="50" t="s">
        <v>37</v>
      </c>
      <c r="F13" s="83" t="s">
        <v>270</v>
      </c>
      <c r="G13" s="83" t="s">
        <v>271</v>
      </c>
      <c r="H13" s="83" t="s">
        <v>272</v>
      </c>
      <c r="I13" s="83" t="s">
        <v>273</v>
      </c>
      <c r="J13" s="78"/>
    </row>
    <row r="14" spans="1:10" ht="45">
      <c r="A14" s="25">
        <v>18</v>
      </c>
      <c r="B14" s="78" t="str">
        <f t="array" ref="B14">INDEX(LIstSheets,A14)</f>
        <v>Fencing for PV resiliency</v>
      </c>
      <c r="C14" s="25" t="s">
        <v>274</v>
      </c>
      <c r="D14" s="50" t="s">
        <v>275</v>
      </c>
      <c r="E14" s="50" t="s">
        <v>35</v>
      </c>
      <c r="F14" s="83" t="s">
        <v>276</v>
      </c>
      <c r="G14" s="83" t="s">
        <v>277</v>
      </c>
      <c r="H14" s="50" t="s">
        <v>278</v>
      </c>
      <c r="I14" s="50" t="s">
        <v>279</v>
      </c>
      <c r="J14" s="50" t="s">
        <v>280</v>
      </c>
    </row>
    <row r="15" spans="1:10" ht="75">
      <c r="A15" s="25">
        <v>19</v>
      </c>
      <c r="B15" s="78" t="str">
        <f t="array" ref="B15">INDEX(LIstSheets,A15)</f>
        <v>PV Resilient Racking</v>
      </c>
      <c r="C15" s="25" t="s">
        <v>93</v>
      </c>
      <c r="D15" s="50" t="s">
        <v>281</v>
      </c>
      <c r="E15" s="50" t="s">
        <v>35</v>
      </c>
      <c r="F15" s="83" t="s">
        <v>282</v>
      </c>
      <c r="G15" s="50" t="s">
        <v>283</v>
      </c>
      <c r="H15" s="83" t="s">
        <v>284</v>
      </c>
      <c r="I15" s="78"/>
      <c r="J15" s="50" t="s">
        <v>285</v>
      </c>
    </row>
    <row r="16" spans="1:10">
      <c r="A16" s="25">
        <v>20</v>
      </c>
      <c r="B16" s="78" t="str">
        <f t="array" ref="B16">INDEX(LIstSheets,A16)</f>
        <v>Price API for device makers</v>
      </c>
      <c r="C16" s="25" t="s">
        <v>286</v>
      </c>
      <c r="D16" s="50" t="s">
        <v>287</v>
      </c>
      <c r="E16" s="50" t="s">
        <v>37</v>
      </c>
      <c r="F16" s="2" t="s">
        <v>228</v>
      </c>
      <c r="G16" s="78"/>
      <c r="H16" s="78" t="s">
        <v>228</v>
      </c>
      <c r="I16" s="78"/>
      <c r="J16" s="78"/>
    </row>
    <row r="17" spans="1:10" ht="90.95" customHeight="1">
      <c r="A17" s="25">
        <v>21</v>
      </c>
      <c r="B17" s="78" t="str">
        <f t="array" ref="B17">INDEX(LIstSheets,A17)</f>
        <v>Valuing Resilience for Microgri</v>
      </c>
      <c r="C17" s="25" t="s">
        <v>94</v>
      </c>
      <c r="D17" s="50" t="s">
        <v>288</v>
      </c>
      <c r="E17" s="50" t="s">
        <v>37</v>
      </c>
      <c r="F17" s="83" t="s">
        <v>289</v>
      </c>
      <c r="G17" s="50" t="s">
        <v>290</v>
      </c>
      <c r="H17" s="83" t="s">
        <v>291</v>
      </c>
      <c r="I17" s="83" t="s">
        <v>292</v>
      </c>
      <c r="J17" s="50" t="s">
        <v>293</v>
      </c>
    </row>
    <row r="18" spans="1:10" ht="45">
      <c r="A18" s="25">
        <v>22</v>
      </c>
      <c r="B18" s="78" t="str">
        <f t="array" ref="B18">INDEX(LIstSheets,A18)</f>
        <v>Biomass for Energy Recovery</v>
      </c>
      <c r="C18" s="25" t="s">
        <v>171</v>
      </c>
      <c r="D18" s="50" t="s">
        <v>294</v>
      </c>
      <c r="E18" s="50" t="s">
        <v>35</v>
      </c>
      <c r="F18" s="83" t="s">
        <v>295</v>
      </c>
      <c r="G18" s="50" t="s">
        <v>296</v>
      </c>
      <c r="H18" s="50" t="s">
        <v>297</v>
      </c>
      <c r="I18" s="50" t="s">
        <v>298</v>
      </c>
      <c r="J18" s="78"/>
    </row>
    <row r="19" spans="1:10" ht="60">
      <c r="A19" s="25">
        <v>23</v>
      </c>
      <c r="B19" s="78" t="str">
        <f t="array" ref="B19">INDEX(LIstSheets,A19)</f>
        <v>Valuation of Resiliency</v>
      </c>
      <c r="C19" s="25" t="s">
        <v>173</v>
      </c>
      <c r="D19" s="50" t="s">
        <v>299</v>
      </c>
      <c r="E19" s="50">
        <v>0</v>
      </c>
      <c r="F19" s="83" t="s">
        <v>300</v>
      </c>
      <c r="G19" s="50" t="s">
        <v>301</v>
      </c>
      <c r="H19" s="50" t="s">
        <v>228</v>
      </c>
      <c r="I19" s="50" t="s">
        <v>302</v>
      </c>
      <c r="J19" s="50" t="s">
        <v>303</v>
      </c>
    </row>
    <row r="20" spans="1:10" ht="45">
      <c r="A20" s="25">
        <v>24</v>
      </c>
      <c r="B20" s="78" t="str">
        <f t="array" ref="B20">INDEX(LIstSheets,A20)</f>
        <v>Design Guidance for Resilience</v>
      </c>
      <c r="C20" s="25" t="s">
        <v>175</v>
      </c>
      <c r="D20" s="50" t="s">
        <v>304</v>
      </c>
      <c r="E20" s="50" t="s">
        <v>35</v>
      </c>
      <c r="F20" s="83" t="s">
        <v>305</v>
      </c>
      <c r="G20" s="50" t="s">
        <v>306</v>
      </c>
      <c r="H20" s="83" t="s">
        <v>307</v>
      </c>
      <c r="I20" s="50" t="s">
        <v>308</v>
      </c>
      <c r="J20" s="50" t="s">
        <v>309</v>
      </c>
    </row>
    <row r="21" spans="1:10" ht="60">
      <c r="A21" s="25">
        <v>25</v>
      </c>
      <c r="B21" s="78" t="str">
        <f t="array" ref="B21">INDEX(LIstSheets,A21)</f>
        <v>Systems Integration for Power O</v>
      </c>
      <c r="C21" s="25" t="s">
        <v>95</v>
      </c>
      <c r="D21" s="50" t="s">
        <v>310</v>
      </c>
      <c r="E21" s="50" t="s">
        <v>311</v>
      </c>
      <c r="F21" s="83" t="s">
        <v>312</v>
      </c>
      <c r="G21" s="50" t="s">
        <v>313</v>
      </c>
      <c r="H21" s="50" t="s">
        <v>314</v>
      </c>
      <c r="I21" s="50" t="s">
        <v>315</v>
      </c>
      <c r="J21" s="50" t="s">
        <v>316</v>
      </c>
    </row>
    <row r="22" spans="1:10" ht="45">
      <c r="A22" s="25">
        <v>26</v>
      </c>
      <c r="B22" s="78" t="str">
        <f t="array" ref="B22">INDEX(LIstSheets,A22)</f>
        <v>Localized DER and Load Coordina</v>
      </c>
      <c r="C22" s="25" t="s">
        <v>148</v>
      </c>
      <c r="D22" s="50" t="s">
        <v>317</v>
      </c>
      <c r="E22" s="50" t="s">
        <v>35</v>
      </c>
      <c r="F22" s="83" t="s">
        <v>318</v>
      </c>
      <c r="G22" s="50" t="s">
        <v>319</v>
      </c>
      <c r="H22" s="83" t="s">
        <v>320</v>
      </c>
      <c r="I22" s="50" t="s">
        <v>321</v>
      </c>
      <c r="J22" s="50" t="s">
        <v>322</v>
      </c>
    </row>
    <row r="23" spans="1:10" ht="75">
      <c r="A23" s="25">
        <v>27</v>
      </c>
      <c r="B23" s="78" t="str">
        <f t="array" ref="B23">INDEX(LIstSheets,A23)</f>
        <v>Utility Upgrade Review Process</v>
      </c>
      <c r="C23" s="25" t="s">
        <v>177</v>
      </c>
      <c r="D23" s="50" t="s">
        <v>323</v>
      </c>
      <c r="E23" s="50" t="s">
        <v>37</v>
      </c>
      <c r="F23" s="83" t="s">
        <v>324</v>
      </c>
      <c r="G23" s="83" t="s">
        <v>325</v>
      </c>
      <c r="H23" s="50" t="s">
        <v>326</v>
      </c>
      <c r="I23" s="50" t="s">
        <v>327</v>
      </c>
      <c r="J23" s="50" t="s">
        <v>328</v>
      </c>
    </row>
    <row r="24" spans="1:10" ht="60">
      <c r="A24" s="25">
        <v>28</v>
      </c>
      <c r="B24" s="78" t="str">
        <f t="array" ref="B24">INDEX(LIstSheets,A24)</f>
        <v>DER Controls to Minimize Integr</v>
      </c>
      <c r="C24" s="25" t="s">
        <v>96</v>
      </c>
      <c r="D24" s="50" t="s">
        <v>329</v>
      </c>
      <c r="E24" s="50" t="s">
        <v>35</v>
      </c>
      <c r="F24" s="83" t="s">
        <v>226</v>
      </c>
      <c r="G24" s="83" t="s">
        <v>330</v>
      </c>
      <c r="H24" s="50" t="s">
        <v>331</v>
      </c>
      <c r="I24" s="83" t="s">
        <v>332</v>
      </c>
      <c r="J24" s="50" t="s">
        <v>333</v>
      </c>
    </row>
    <row r="25" spans="1:10" ht="75">
      <c r="A25" s="25">
        <v>29</v>
      </c>
      <c r="B25" s="78" t="str">
        <f t="array" ref="B25">INDEX(LIstSheets,A25)</f>
        <v>Load Management Solutions Demon</v>
      </c>
      <c r="C25" s="25" t="s">
        <v>334</v>
      </c>
      <c r="D25" s="50" t="s">
        <v>335</v>
      </c>
      <c r="E25" s="50" t="s">
        <v>35</v>
      </c>
      <c r="F25" s="83" t="s">
        <v>336</v>
      </c>
      <c r="G25" s="83" t="s">
        <v>337</v>
      </c>
      <c r="H25" s="83" t="s">
        <v>338</v>
      </c>
      <c r="I25" s="50" t="s">
        <v>339</v>
      </c>
      <c r="J25" s="50" t="s">
        <v>340</v>
      </c>
    </row>
    <row r="26" spans="1:10" ht="45">
      <c r="A26" s="25">
        <v>30</v>
      </c>
      <c r="B26" s="78" t="str">
        <f t="array" ref="B26">INDEX(LIstSheets,A26)</f>
        <v>DER Recycling</v>
      </c>
      <c r="C26" s="25" t="s">
        <v>97</v>
      </c>
      <c r="D26" s="50" t="s">
        <v>341</v>
      </c>
      <c r="E26" s="50" t="s">
        <v>33</v>
      </c>
      <c r="F26" s="2" t="s">
        <v>228</v>
      </c>
      <c r="G26" s="83" t="s">
        <v>342</v>
      </c>
      <c r="H26" s="50" t="s">
        <v>29</v>
      </c>
      <c r="I26" s="50" t="s">
        <v>343</v>
      </c>
      <c r="J26" s="78"/>
    </row>
    <row r="27" spans="1:10" ht="105">
      <c r="A27" s="25">
        <v>31</v>
      </c>
      <c r="B27" s="78" t="str">
        <f t="array" ref="B27">INDEX(LIstSheets,A27)</f>
        <v>Removing Barriers to Biogas</v>
      </c>
      <c r="C27" s="25" t="s">
        <v>149</v>
      </c>
      <c r="D27" s="50" t="s">
        <v>344</v>
      </c>
      <c r="E27" s="50" t="s">
        <v>35</v>
      </c>
      <c r="F27" s="83" t="s">
        <v>345</v>
      </c>
      <c r="G27" s="83" t="s">
        <v>346</v>
      </c>
      <c r="H27" s="83" t="s">
        <v>347</v>
      </c>
      <c r="I27" s="50" t="s">
        <v>348</v>
      </c>
      <c r="J27" s="50" t="s">
        <v>349</v>
      </c>
    </row>
    <row r="28" spans="1:10" ht="105">
      <c r="A28" s="25">
        <v>32</v>
      </c>
      <c r="B28" s="78" t="str">
        <f t="array" ref="B28">INDEX(LIstSheets,A28)</f>
        <v>Bioenergy for local resilience</v>
      </c>
      <c r="C28" s="25" t="s">
        <v>350</v>
      </c>
      <c r="D28" s="50" t="s">
        <v>351</v>
      </c>
      <c r="E28" s="50" t="s">
        <v>352</v>
      </c>
      <c r="F28" s="83" t="s">
        <v>353</v>
      </c>
      <c r="G28" s="83" t="s">
        <v>354</v>
      </c>
      <c r="H28" s="50" t="s">
        <v>355</v>
      </c>
      <c r="I28" s="50" t="s">
        <v>356</v>
      </c>
      <c r="J28" s="50" t="s">
        <v>357</v>
      </c>
    </row>
    <row r="29" spans="1:10" ht="120">
      <c r="A29" s="25">
        <v>33</v>
      </c>
      <c r="B29" s="78" t="str">
        <f t="array" ref="B29">INDEX(LIstSheets,A29)</f>
        <v>Monetize Bioenergy</v>
      </c>
      <c r="C29" s="25" t="s">
        <v>151</v>
      </c>
      <c r="D29" s="50" t="s">
        <v>358</v>
      </c>
      <c r="E29" s="50" t="s">
        <v>359</v>
      </c>
      <c r="F29" s="83" t="s">
        <v>360</v>
      </c>
      <c r="G29" s="50" t="s">
        <v>361</v>
      </c>
      <c r="H29" s="50" t="s">
        <v>362</v>
      </c>
      <c r="I29" s="50" t="s">
        <v>356</v>
      </c>
      <c r="J29" s="50" t="s">
        <v>363</v>
      </c>
    </row>
    <row r="30" spans="1:10" ht="45">
      <c r="A30" s="25">
        <v>34</v>
      </c>
      <c r="B30" s="78" t="str">
        <f t="array" ref="B30">INDEX(LIstSheets,A30)</f>
        <v>V2Bus for Resiliency</v>
      </c>
      <c r="C30" s="25" t="s">
        <v>100</v>
      </c>
      <c r="D30" s="50" t="s">
        <v>364</v>
      </c>
      <c r="E30" s="50" t="s">
        <v>35</v>
      </c>
      <c r="F30" s="83" t="s">
        <v>365</v>
      </c>
      <c r="G30" s="83" t="s">
        <v>366</v>
      </c>
      <c r="H30" s="50" t="s">
        <v>367</v>
      </c>
      <c r="I30" s="50" t="s">
        <v>368</v>
      </c>
      <c r="J30" s="50" t="s">
        <v>369</v>
      </c>
    </row>
    <row r="31" spans="1:10" ht="45">
      <c r="A31" s="25">
        <v>35</v>
      </c>
      <c r="B31" s="78" t="str">
        <f t="array" ref="B31">INDEX(LIstSheets,A31)</f>
        <v>DER Aggregation Demonstration</v>
      </c>
      <c r="C31" s="25" t="s">
        <v>181</v>
      </c>
      <c r="D31" s="50" t="s">
        <v>370</v>
      </c>
      <c r="E31" s="50" t="s">
        <v>23</v>
      </c>
      <c r="F31" s="83" t="s">
        <v>371</v>
      </c>
      <c r="G31" s="83" t="s">
        <v>372</v>
      </c>
      <c r="H31" s="83" t="s">
        <v>373</v>
      </c>
      <c r="I31" s="50" t="s">
        <v>374</v>
      </c>
      <c r="J31" s="50" t="s">
        <v>375</v>
      </c>
    </row>
    <row r="32" spans="1:10" ht="90">
      <c r="A32" s="25">
        <v>36</v>
      </c>
      <c r="B32" s="78" t="str">
        <f t="array" ref="B32">INDEX(LIstSheets,A32)</f>
        <v xml:space="preserve">Thermal Storage into Wholesale </v>
      </c>
      <c r="C32" s="25" t="s">
        <v>102</v>
      </c>
      <c r="D32" s="50" t="s">
        <v>376</v>
      </c>
      <c r="E32" s="50" t="s">
        <v>35</v>
      </c>
      <c r="F32" s="83" t="s">
        <v>377</v>
      </c>
      <c r="G32" s="83" t="s">
        <v>378</v>
      </c>
      <c r="H32" s="50" t="s">
        <v>379</v>
      </c>
      <c r="I32" s="50" t="s">
        <v>374</v>
      </c>
      <c r="J32" s="83" t="s">
        <v>380</v>
      </c>
    </row>
    <row r="33" spans="1:10" ht="45">
      <c r="A33" s="25">
        <v>37</v>
      </c>
      <c r="B33" s="78" t="str">
        <f t="array" ref="B33">INDEX(LIstSheets,A33)</f>
        <v>Residential DR Engagement</v>
      </c>
      <c r="C33" s="25" t="s">
        <v>381</v>
      </c>
      <c r="D33" s="50" t="s">
        <v>382</v>
      </c>
      <c r="E33" s="50" t="s">
        <v>37</v>
      </c>
      <c r="F33" s="83" t="s">
        <v>383</v>
      </c>
      <c r="G33" s="83" t="s">
        <v>384</v>
      </c>
      <c r="H33" s="50" t="s">
        <v>385</v>
      </c>
      <c r="I33" s="50" t="s">
        <v>386</v>
      </c>
      <c r="J33" s="50" t="s">
        <v>387</v>
      </c>
    </row>
    <row r="34" spans="1:10" ht="120">
      <c r="A34" s="25">
        <v>38</v>
      </c>
      <c r="B34" s="78" t="str">
        <f t="array" ref="B34">INDEX(LIstSheets,A34)</f>
        <v>EV Load Management Eval</v>
      </c>
      <c r="C34" s="25" t="s">
        <v>104</v>
      </c>
      <c r="D34" s="50" t="s">
        <v>388</v>
      </c>
      <c r="E34" s="50" t="s">
        <v>35</v>
      </c>
      <c r="F34" s="83" t="s">
        <v>389</v>
      </c>
      <c r="G34" s="50" t="s">
        <v>390</v>
      </c>
      <c r="H34" s="50" t="s">
        <v>29</v>
      </c>
      <c r="I34" s="83" t="s">
        <v>391</v>
      </c>
      <c r="J34" s="50" t="s">
        <v>392</v>
      </c>
    </row>
    <row r="35" spans="1:10" ht="30">
      <c r="A35" s="25">
        <v>39</v>
      </c>
      <c r="B35" s="78" t="str">
        <f t="array" ref="B35">INDEX(LIstSheets,A35)</f>
        <v>Connected Controls for Load Man</v>
      </c>
      <c r="C35" s="25" t="s">
        <v>185</v>
      </c>
      <c r="D35" s="50" t="s">
        <v>393</v>
      </c>
      <c r="E35" s="50" t="s">
        <v>311</v>
      </c>
      <c r="F35" s="83" t="s">
        <v>394</v>
      </c>
      <c r="G35" s="83" t="s">
        <v>395</v>
      </c>
      <c r="H35" s="50" t="s">
        <v>396</v>
      </c>
      <c r="I35" s="50" t="s">
        <v>397</v>
      </c>
      <c r="J35" s="50" t="s">
        <v>398</v>
      </c>
    </row>
    <row r="36" spans="1:10" ht="75">
      <c r="A36" s="25">
        <v>40</v>
      </c>
      <c r="B36" s="78" t="str">
        <f t="array" ref="B36">INDEX(LIstSheets,A36)</f>
        <v>Procurement Assistance Platform</v>
      </c>
      <c r="C36" s="25" t="s">
        <v>106</v>
      </c>
      <c r="D36" s="50" t="s">
        <v>399</v>
      </c>
      <c r="E36" s="50" t="s">
        <v>37</v>
      </c>
      <c r="F36" s="83" t="s">
        <v>400</v>
      </c>
      <c r="G36" s="50" t="s">
        <v>401</v>
      </c>
      <c r="H36" s="50" t="s">
        <v>402</v>
      </c>
      <c r="I36" s="83" t="s">
        <v>403</v>
      </c>
      <c r="J36" s="50" t="s">
        <v>404</v>
      </c>
    </row>
    <row r="37" spans="1:10" ht="60">
      <c r="A37" s="25">
        <v>41</v>
      </c>
      <c r="B37" s="78" t="str">
        <f t="array" ref="B37">INDEX(LIstSheets,A37)</f>
        <v>DER Security Framework</v>
      </c>
      <c r="C37" s="25" t="s">
        <v>186</v>
      </c>
      <c r="D37" s="50" t="s">
        <v>405</v>
      </c>
      <c r="E37" s="50" t="s">
        <v>33</v>
      </c>
      <c r="F37" s="83" t="s">
        <v>406</v>
      </c>
      <c r="G37" s="50" t="s">
        <v>407</v>
      </c>
      <c r="H37" s="83" t="s">
        <v>408</v>
      </c>
      <c r="I37" s="50" t="s">
        <v>409</v>
      </c>
      <c r="J37" s="50" t="s">
        <v>410</v>
      </c>
    </row>
    <row r="38" spans="1:10">
      <c r="A38" s="25">
        <v>42</v>
      </c>
      <c r="B38" s="78" t="str">
        <f t="array" ref="B38">INDEX(LIstSheets,A38)</f>
        <v>Protecting Medical Baselines</v>
      </c>
      <c r="C38" s="25" t="s">
        <v>188</v>
      </c>
      <c r="D38" s="50" t="s">
        <v>411</v>
      </c>
      <c r="E38" s="50" t="s">
        <v>37</v>
      </c>
      <c r="F38" s="2" t="s">
        <v>228</v>
      </c>
      <c r="G38" s="50" t="s">
        <v>412</v>
      </c>
      <c r="H38" s="50" t="s">
        <v>29</v>
      </c>
      <c r="I38" s="50" t="s">
        <v>413</v>
      </c>
      <c r="J38" s="78"/>
    </row>
    <row r="39" spans="1:10" ht="45">
      <c r="A39" s="25">
        <v>43</v>
      </c>
      <c r="B39" s="78" t="str">
        <f t="array" ref="B39">INDEX(LIstSheets,A39)</f>
        <v>Low Cost Telemetry</v>
      </c>
      <c r="C39" s="25" t="s">
        <v>107</v>
      </c>
      <c r="D39" s="50" t="s">
        <v>414</v>
      </c>
      <c r="E39" s="50" t="s">
        <v>33</v>
      </c>
      <c r="F39" s="83" t="s">
        <v>226</v>
      </c>
      <c r="G39" s="50" t="s">
        <v>415</v>
      </c>
      <c r="H39" s="83" t="s">
        <v>416</v>
      </c>
      <c r="I39" s="50" t="s">
        <v>417</v>
      </c>
      <c r="J39" s="50" t="s">
        <v>418</v>
      </c>
    </row>
    <row r="40" spans="1:10" ht="30">
      <c r="A40" s="25">
        <v>44</v>
      </c>
      <c r="B40" s="78" t="str">
        <f t="array" ref="B40">INDEX(LIstSheets,A40)</f>
        <v>PV Hardware Resiliency (Weather</v>
      </c>
      <c r="C40" s="25" t="s">
        <v>108</v>
      </c>
      <c r="D40" s="50" t="s">
        <v>419</v>
      </c>
      <c r="E40" s="50" t="s">
        <v>352</v>
      </c>
      <c r="F40" s="83" t="s">
        <v>420</v>
      </c>
      <c r="G40" s="50" t="s">
        <v>421</v>
      </c>
      <c r="H40" s="50" t="s">
        <v>422</v>
      </c>
      <c r="I40" s="50" t="s">
        <v>423</v>
      </c>
      <c r="J40" s="50" t="s">
        <v>424</v>
      </c>
    </row>
    <row r="41" spans="1:10" ht="30">
      <c r="A41" s="25">
        <v>45</v>
      </c>
      <c r="B41" s="78" t="str">
        <f t="array" ref="B41">INDEX(LIstSheets,A41)</f>
        <v>PV Hardware Resiliency (Fire)</v>
      </c>
      <c r="C41" s="25" t="s">
        <v>109</v>
      </c>
      <c r="D41" s="50" t="s">
        <v>425</v>
      </c>
      <c r="E41" s="50" t="s">
        <v>352</v>
      </c>
      <c r="F41" s="83" t="s">
        <v>420</v>
      </c>
      <c r="G41" s="50" t="s">
        <v>421</v>
      </c>
      <c r="H41" s="50" t="s">
        <v>422</v>
      </c>
      <c r="I41" s="50" t="s">
        <v>426</v>
      </c>
      <c r="J41" s="50" t="s">
        <v>424</v>
      </c>
    </row>
    <row r="42" spans="1:10" ht="30">
      <c r="A42" s="25">
        <v>46</v>
      </c>
      <c r="B42" s="78" t="str">
        <f t="array" ref="B42">INDEX(LIstSheets,A42)</f>
        <v>Dynamic PV Modeling</v>
      </c>
      <c r="C42" s="25" t="s">
        <v>111</v>
      </c>
      <c r="D42" s="50" t="s">
        <v>427</v>
      </c>
      <c r="E42" s="50" t="s">
        <v>352</v>
      </c>
      <c r="F42" s="83" t="s">
        <v>428</v>
      </c>
      <c r="G42" s="50" t="s">
        <v>429</v>
      </c>
      <c r="H42" s="50" t="s">
        <v>430</v>
      </c>
      <c r="I42" s="50" t="s">
        <v>431</v>
      </c>
      <c r="J42" s="50" t="s">
        <v>432</v>
      </c>
    </row>
    <row r="43" spans="1:10" ht="30">
      <c r="A43" s="25">
        <v>47</v>
      </c>
      <c r="B43" s="78" t="str">
        <f t="array" ref="B43">INDEX(LIstSheets,A43)</f>
        <v>Storage Safety Standards</v>
      </c>
      <c r="C43" s="25" t="s">
        <v>112</v>
      </c>
      <c r="D43" s="50" t="s">
        <v>433</v>
      </c>
      <c r="E43" s="50" t="s">
        <v>37</v>
      </c>
      <c r="F43" s="83" t="s">
        <v>428</v>
      </c>
      <c r="G43" s="50" t="s">
        <v>434</v>
      </c>
      <c r="H43" s="50" t="s">
        <v>435</v>
      </c>
      <c r="I43" s="50" t="s">
        <v>436</v>
      </c>
      <c r="J43" s="50" t="s">
        <v>432</v>
      </c>
    </row>
    <row r="44" spans="1:10" ht="30">
      <c r="A44" s="25">
        <v>48</v>
      </c>
      <c r="B44" s="78" t="str">
        <f t="array" ref="B44">INDEX(LIstSheets,A44)</f>
        <v>Sensors for Circuit Deenergizat</v>
      </c>
      <c r="C44" s="25" t="s">
        <v>114</v>
      </c>
      <c r="D44" s="50" t="s">
        <v>437</v>
      </c>
      <c r="E44" s="50" t="s">
        <v>33</v>
      </c>
      <c r="F44" s="83" t="s">
        <v>438</v>
      </c>
      <c r="G44" s="50" t="s">
        <v>439</v>
      </c>
      <c r="H44" s="50" t="s">
        <v>440</v>
      </c>
      <c r="I44" s="50" t="s">
        <v>441</v>
      </c>
      <c r="J44" s="50" t="s">
        <v>432</v>
      </c>
    </row>
    <row r="45" spans="1:10" ht="30">
      <c r="A45" s="25">
        <v>49</v>
      </c>
      <c r="B45" s="78" t="str">
        <f t="array" ref="B45">INDEX(LIstSheets,A45)</f>
        <v>Local DER Transaction Platform</v>
      </c>
      <c r="C45" s="25" t="s">
        <v>115</v>
      </c>
      <c r="D45" s="50" t="s">
        <v>442</v>
      </c>
      <c r="E45" s="50" t="s">
        <v>37</v>
      </c>
      <c r="F45" s="83" t="s">
        <v>443</v>
      </c>
      <c r="G45" s="50" t="s">
        <v>444</v>
      </c>
      <c r="H45" s="50" t="s">
        <v>445</v>
      </c>
      <c r="I45" s="50" t="s">
        <v>446</v>
      </c>
      <c r="J45" s="50" t="s">
        <v>424</v>
      </c>
    </row>
    <row r="46" spans="1:10" ht="30">
      <c r="A46" s="25">
        <v>50</v>
      </c>
      <c r="B46" s="78" t="str">
        <f t="array" ref="B46">INDEX(LIstSheets,A46)</f>
        <v>Realtime Estimation of PV Power</v>
      </c>
      <c r="C46" s="25" t="s">
        <v>116</v>
      </c>
      <c r="D46" s="50" t="s">
        <v>447</v>
      </c>
      <c r="E46" s="50" t="s">
        <v>33</v>
      </c>
      <c r="F46" s="83" t="s">
        <v>448</v>
      </c>
      <c r="G46" s="50" t="s">
        <v>449</v>
      </c>
      <c r="H46" s="50" t="s">
        <v>450</v>
      </c>
      <c r="I46" s="50" t="s">
        <v>451</v>
      </c>
      <c r="J46" s="50" t="s">
        <v>424</v>
      </c>
    </row>
    <row r="47" spans="1:10" ht="30">
      <c r="A47" s="25">
        <v>51</v>
      </c>
      <c r="B47" s="78" t="str">
        <f t="array" ref="B47">INDEX(LIstSheets,A47)</f>
        <v>Model EV Charging and Price Res</v>
      </c>
      <c r="C47" s="25" t="s">
        <v>117</v>
      </c>
      <c r="D47" s="50" t="s">
        <v>452</v>
      </c>
      <c r="E47" s="50" t="s">
        <v>352</v>
      </c>
      <c r="F47" s="83" t="s">
        <v>453</v>
      </c>
      <c r="G47" s="50" t="s">
        <v>454</v>
      </c>
      <c r="H47" s="50" t="s">
        <v>450</v>
      </c>
      <c r="I47" s="50" t="s">
        <v>455</v>
      </c>
      <c r="J47" s="50" t="s">
        <v>424</v>
      </c>
    </row>
    <row r="48" spans="1:10" ht="30">
      <c r="A48" s="25">
        <v>52</v>
      </c>
      <c r="B48" s="78" t="str">
        <f t="array" ref="B48">INDEX(LIstSheets,A48)</f>
        <v>Modeling DER Price Response</v>
      </c>
      <c r="C48" s="25" t="s">
        <v>189</v>
      </c>
      <c r="D48" s="50" t="s">
        <v>456</v>
      </c>
      <c r="E48" s="50" t="s">
        <v>352</v>
      </c>
      <c r="F48" s="83" t="s">
        <v>420</v>
      </c>
      <c r="G48" s="50" t="s">
        <v>457</v>
      </c>
      <c r="H48" s="50" t="s">
        <v>450</v>
      </c>
      <c r="I48" s="50" t="s">
        <v>458</v>
      </c>
      <c r="J48" s="50" t="s">
        <v>432</v>
      </c>
    </row>
    <row r="49" spans="1:10" ht="30">
      <c r="A49" s="25">
        <v>53</v>
      </c>
      <c r="B49" s="78" t="str">
        <f t="array" ref="B49">INDEX(LIstSheets,A49)</f>
        <v>Improving B2G Coordination</v>
      </c>
      <c r="C49" s="25" t="s">
        <v>118</v>
      </c>
      <c r="D49" s="50" t="s">
        <v>459</v>
      </c>
      <c r="E49" s="50" t="s">
        <v>352</v>
      </c>
      <c r="F49" s="83" t="s">
        <v>420</v>
      </c>
      <c r="G49" s="50" t="s">
        <v>457</v>
      </c>
      <c r="H49" s="50" t="s">
        <v>450</v>
      </c>
      <c r="I49" s="50" t="s">
        <v>458</v>
      </c>
      <c r="J49" s="50" t="s">
        <v>424</v>
      </c>
    </row>
    <row r="50" spans="1:10" ht="30">
      <c r="A50" s="25">
        <v>54</v>
      </c>
      <c r="B50" s="78" t="str">
        <f t="array" ref="B50">INDEX(LIstSheets,A50)</f>
        <v>Communication Protocols for Loc</v>
      </c>
      <c r="C50" s="25" t="s">
        <v>191</v>
      </c>
      <c r="D50" s="50" t="s">
        <v>460</v>
      </c>
      <c r="E50" s="50" t="s">
        <v>352</v>
      </c>
      <c r="F50" s="83" t="s">
        <v>420</v>
      </c>
      <c r="G50" s="50" t="s">
        <v>461</v>
      </c>
      <c r="H50" s="50" t="s">
        <v>462</v>
      </c>
      <c r="I50" s="50" t="s">
        <v>463</v>
      </c>
      <c r="J50" s="50" t="s">
        <v>424</v>
      </c>
    </row>
    <row r="51" spans="1:10" ht="30">
      <c r="A51" s="25">
        <v>55</v>
      </c>
      <c r="B51" s="78" t="str">
        <f t="array" ref="B51">INDEX(LIstSheets,A51)</f>
        <v>Residential DC Microgrid</v>
      </c>
      <c r="C51" s="25" t="s">
        <v>119</v>
      </c>
      <c r="D51" s="50" t="s">
        <v>464</v>
      </c>
      <c r="E51" s="50" t="s">
        <v>352</v>
      </c>
      <c r="F51" s="83" t="s">
        <v>420</v>
      </c>
      <c r="G51" s="50" t="s">
        <v>465</v>
      </c>
      <c r="H51" s="50" t="s">
        <v>466</v>
      </c>
      <c r="I51" s="50" t="s">
        <v>467</v>
      </c>
      <c r="J51" s="50" t="s">
        <v>424</v>
      </c>
    </row>
    <row r="52" spans="1:10" ht="30">
      <c r="A52" s="25">
        <v>56</v>
      </c>
      <c r="B52" s="78" t="str">
        <f t="array" ref="B52">INDEX(LIstSheets,A52)</f>
        <v>Plug-and-play Power Distributio</v>
      </c>
      <c r="C52" s="25" t="s">
        <v>468</v>
      </c>
      <c r="D52" s="50" t="s">
        <v>469</v>
      </c>
      <c r="E52" s="50" t="s">
        <v>352</v>
      </c>
      <c r="F52" s="83" t="s">
        <v>420</v>
      </c>
      <c r="G52" s="50" t="s">
        <v>465</v>
      </c>
      <c r="H52" s="50" t="s">
        <v>450</v>
      </c>
      <c r="I52" s="50" t="s">
        <v>470</v>
      </c>
      <c r="J52" s="50" t="s">
        <v>432</v>
      </c>
    </row>
    <row r="53" spans="1:10" ht="135">
      <c r="A53" s="25">
        <v>57</v>
      </c>
      <c r="B53" s="78" t="str">
        <f t="array" ref="B53">INDEX(LIstSheets,A53)</f>
        <v>DER Impact Modeling Tools</v>
      </c>
      <c r="C53" s="25" t="s">
        <v>123</v>
      </c>
      <c r="D53" s="50" t="s">
        <v>471</v>
      </c>
      <c r="E53" s="50" t="s">
        <v>352</v>
      </c>
      <c r="F53" s="83" t="s">
        <v>472</v>
      </c>
      <c r="G53" s="83" t="s">
        <v>473</v>
      </c>
      <c r="H53" s="83" t="s">
        <v>474</v>
      </c>
      <c r="I53" s="50" t="s">
        <v>470</v>
      </c>
      <c r="J53" s="50" t="s">
        <v>424</v>
      </c>
    </row>
    <row r="54" spans="1:10" ht="60">
      <c r="A54" s="25">
        <v>58</v>
      </c>
      <c r="B54" s="78" t="str">
        <f t="array" ref="B54">INDEX(LIstSheets,A54)</f>
        <v>Risk Mitigation for HILP Events</v>
      </c>
      <c r="C54" s="25" t="s">
        <v>124</v>
      </c>
      <c r="D54" s="50" t="s">
        <v>475</v>
      </c>
      <c r="E54" s="50" t="s">
        <v>352</v>
      </c>
      <c r="F54" s="83" t="s">
        <v>476</v>
      </c>
      <c r="G54" s="83" t="s">
        <v>477</v>
      </c>
      <c r="H54" s="50" t="s">
        <v>478</v>
      </c>
      <c r="I54" s="50" t="s">
        <v>470</v>
      </c>
      <c r="J54" s="50" t="s">
        <v>424</v>
      </c>
    </row>
    <row r="55" spans="1:10" ht="120">
      <c r="A55" s="25">
        <v>59</v>
      </c>
      <c r="B55" s="78" t="str">
        <f t="array" ref="B55">INDEX(LIstSheets,A55)</f>
        <v>Enhancing Com Building Monitori</v>
      </c>
      <c r="C55" s="25" t="s">
        <v>125</v>
      </c>
      <c r="D55" s="50" t="s">
        <v>479</v>
      </c>
      <c r="E55" s="50" t="s">
        <v>352</v>
      </c>
      <c r="F55" s="83" t="s">
        <v>480</v>
      </c>
      <c r="G55" s="83" t="s">
        <v>481</v>
      </c>
      <c r="H55" s="83" t="s">
        <v>482</v>
      </c>
      <c r="I55" s="50" t="s">
        <v>483</v>
      </c>
      <c r="J55" s="50" t="s">
        <v>424</v>
      </c>
    </row>
    <row r="56" spans="1:10" ht="120">
      <c r="A56" s="25">
        <v>60</v>
      </c>
      <c r="B56" s="78" t="str">
        <f t="array" ref="B56">INDEX(LIstSheets,A56)</f>
        <v>Explore Residential Grid-Respon</v>
      </c>
      <c r="C56" s="25" t="s">
        <v>126</v>
      </c>
      <c r="D56" s="50" t="s">
        <v>484</v>
      </c>
      <c r="E56" s="50" t="s">
        <v>352</v>
      </c>
      <c r="F56" s="83" t="s">
        <v>480</v>
      </c>
      <c r="G56" s="83" t="s">
        <v>485</v>
      </c>
      <c r="H56" s="83" t="s">
        <v>482</v>
      </c>
      <c r="I56" s="50" t="s">
        <v>483</v>
      </c>
      <c r="J56" s="50" t="s">
        <v>424</v>
      </c>
    </row>
    <row r="57" spans="1:10" ht="120">
      <c r="A57" s="25">
        <v>61</v>
      </c>
      <c r="B57" s="78" t="str">
        <f t="array" ref="B57">INDEX(LIstSheets,A57)</f>
        <v>Assess Office Lighting Solution</v>
      </c>
      <c r="C57" s="25" t="s">
        <v>152</v>
      </c>
      <c r="D57" s="50" t="s">
        <v>486</v>
      </c>
      <c r="E57" s="50" t="s">
        <v>352</v>
      </c>
      <c r="F57" s="83" t="s">
        <v>480</v>
      </c>
      <c r="G57" s="50" t="s">
        <v>487</v>
      </c>
      <c r="H57" s="83" t="s">
        <v>482</v>
      </c>
      <c r="I57" s="50" t="s">
        <v>483</v>
      </c>
      <c r="J57" s="50" t="s">
        <v>424</v>
      </c>
    </row>
    <row r="58" spans="1:10" ht="90">
      <c r="A58" s="25">
        <v>62</v>
      </c>
      <c r="B58" s="78" t="str">
        <f t="array" ref="B58">INDEX(LIstSheets,A58)</f>
        <v xml:space="preserve">Evaluate Use Cases for Various </v>
      </c>
      <c r="C58" s="25" t="s">
        <v>127</v>
      </c>
      <c r="D58" s="50" t="s">
        <v>488</v>
      </c>
      <c r="E58" s="50" t="s">
        <v>37</v>
      </c>
      <c r="F58" s="83" t="s">
        <v>489</v>
      </c>
      <c r="G58" s="83" t="s">
        <v>490</v>
      </c>
      <c r="H58" s="83" t="s">
        <v>491</v>
      </c>
      <c r="I58" s="50" t="s">
        <v>41</v>
      </c>
      <c r="J58" s="50" t="s">
        <v>492</v>
      </c>
    </row>
    <row r="59" spans="1:10" ht="60">
      <c r="A59" s="25">
        <v>63</v>
      </c>
      <c r="B59" s="78" t="str">
        <f t="array" ref="B59">INDEX(LIstSheets,A59)</f>
        <v>Evaluating EV Adoption in DAC</v>
      </c>
      <c r="C59" s="25" t="s">
        <v>153</v>
      </c>
      <c r="D59" s="50" t="s">
        <v>493</v>
      </c>
      <c r="E59" s="50" t="s">
        <v>37</v>
      </c>
      <c r="F59" s="83" t="s">
        <v>494</v>
      </c>
      <c r="G59" s="83" t="s">
        <v>495</v>
      </c>
      <c r="H59" s="50" t="s">
        <v>496</v>
      </c>
      <c r="I59" s="83" t="s">
        <v>497</v>
      </c>
      <c r="J59" s="50" t="s">
        <v>498</v>
      </c>
    </row>
    <row r="60" spans="1:10" ht="195">
      <c r="A60" s="25">
        <v>64</v>
      </c>
      <c r="B60" s="78" t="str">
        <f t="array" ref="B60">INDEX(LIstSheets,A60)</f>
        <v>Derive Capacity Value of Variab</v>
      </c>
      <c r="C60" s="25" t="s">
        <v>154</v>
      </c>
      <c r="D60" s="50" t="s">
        <v>499</v>
      </c>
      <c r="E60" s="50" t="s">
        <v>37</v>
      </c>
      <c r="F60" s="83" t="s">
        <v>500</v>
      </c>
      <c r="G60" s="83" t="s">
        <v>501</v>
      </c>
      <c r="H60" s="83" t="s">
        <v>502</v>
      </c>
      <c r="I60" s="83" t="s">
        <v>503</v>
      </c>
      <c r="J60" s="50" t="s">
        <v>504</v>
      </c>
    </row>
    <row r="61" spans="1:10" ht="255">
      <c r="A61" s="25">
        <v>65</v>
      </c>
      <c r="B61" s="78" t="str">
        <f t="array" ref="B61">INDEX(LIstSheets,A61)</f>
        <v>Improve DER Visibility</v>
      </c>
      <c r="C61" s="25" t="s">
        <v>193</v>
      </c>
      <c r="D61" s="50" t="s">
        <v>505</v>
      </c>
      <c r="E61" s="50" t="s">
        <v>35</v>
      </c>
      <c r="F61" s="83" t="s">
        <v>506</v>
      </c>
      <c r="G61" s="83" t="s">
        <v>507</v>
      </c>
      <c r="H61" s="83" t="s">
        <v>508</v>
      </c>
      <c r="I61" s="83" t="s">
        <v>509</v>
      </c>
      <c r="J61" s="78"/>
    </row>
    <row r="62" spans="1:10" ht="150">
      <c r="A62" s="25">
        <v>66</v>
      </c>
      <c r="B62" s="78" t="str">
        <f t="array" ref="B62">INDEX(LIstSheets,A62)</f>
        <v>Shape and Shift load</v>
      </c>
      <c r="C62" s="25" t="s">
        <v>128</v>
      </c>
      <c r="D62" s="50" t="s">
        <v>510</v>
      </c>
      <c r="E62" s="50" t="s">
        <v>35</v>
      </c>
      <c r="F62" s="83" t="s">
        <v>511</v>
      </c>
      <c r="G62" s="83" t="s">
        <v>512</v>
      </c>
      <c r="H62" s="83" t="s">
        <v>513</v>
      </c>
      <c r="I62" s="83" t="s">
        <v>514</v>
      </c>
      <c r="J62" s="78"/>
    </row>
    <row r="63" spans="1:10" ht="255">
      <c r="A63" s="25">
        <v>67</v>
      </c>
      <c r="B63" s="78" t="str">
        <f t="array" ref="B63">INDEX(LIstSheets,A63)</f>
        <v xml:space="preserve">Demonstrate DER Grid balancing </v>
      </c>
      <c r="C63" s="25" t="s">
        <v>515</v>
      </c>
      <c r="D63" s="50" t="s">
        <v>516</v>
      </c>
      <c r="E63" s="50" t="s">
        <v>35</v>
      </c>
      <c r="F63" s="83" t="s">
        <v>517</v>
      </c>
      <c r="G63" s="83" t="s">
        <v>512</v>
      </c>
      <c r="H63" s="83" t="s">
        <v>518</v>
      </c>
      <c r="I63" s="83" t="s">
        <v>519</v>
      </c>
      <c r="J63" s="78"/>
    </row>
    <row r="64" spans="1:10" ht="30">
      <c r="A64" s="25">
        <v>68</v>
      </c>
      <c r="B64" s="78" t="str">
        <f t="array" ref="B64">INDEX(LIstSheets,A64)</f>
        <v>Battery Testing Protocols for G</v>
      </c>
      <c r="C64" s="25" t="s">
        <v>130</v>
      </c>
      <c r="D64" s="50" t="s">
        <v>1197</v>
      </c>
      <c r="E64" s="50" t="s">
        <v>33</v>
      </c>
      <c r="F64" s="83" t="s">
        <v>1198</v>
      </c>
      <c r="G64" s="83" t="s">
        <v>521</v>
      </c>
      <c r="H64" s="83" t="s">
        <v>522</v>
      </c>
      <c r="I64" s="50" t="s">
        <v>523</v>
      </c>
      <c r="J64" s="50" t="s">
        <v>424</v>
      </c>
    </row>
    <row r="65" spans="1:10" ht="330">
      <c r="A65" s="25">
        <v>69</v>
      </c>
      <c r="B65" s="78" t="str">
        <f t="array" ref="B65">INDEX(LIstSheets,A65)</f>
        <v>Power Flow Controllers Developm</v>
      </c>
      <c r="C65" s="25" t="s">
        <v>156</v>
      </c>
      <c r="D65" s="50" t="s">
        <v>524</v>
      </c>
      <c r="E65" s="50" t="s">
        <v>35</v>
      </c>
      <c r="F65" s="83" t="s">
        <v>525</v>
      </c>
      <c r="G65" s="83" t="s">
        <v>526</v>
      </c>
      <c r="H65" s="83" t="s">
        <v>527</v>
      </c>
      <c r="I65" s="83" t="s">
        <v>528</v>
      </c>
      <c r="J65" s="50" t="s">
        <v>529</v>
      </c>
    </row>
    <row r="66" spans="1:10" ht="195">
      <c r="A66" s="25">
        <v>70</v>
      </c>
      <c r="B66" s="78" t="str">
        <f t="array" ref="B66">INDEX(LIstSheets,A66)</f>
        <v>Load Modifying Participation Mo</v>
      </c>
      <c r="C66" s="25" t="s">
        <v>131</v>
      </c>
      <c r="D66" s="50" t="s">
        <v>530</v>
      </c>
      <c r="E66" s="50" t="s">
        <v>37</v>
      </c>
      <c r="F66" s="83" t="s">
        <v>531</v>
      </c>
      <c r="G66" s="78"/>
      <c r="H66" s="50" t="s">
        <v>532</v>
      </c>
      <c r="I66" s="83" t="s">
        <v>533</v>
      </c>
      <c r="J66" s="78"/>
    </row>
    <row r="67" spans="1:10" ht="150">
      <c r="A67" s="25">
        <v>71</v>
      </c>
      <c r="B67" s="78" t="str">
        <f t="array" ref="B67">INDEX(LIstSheets,A67)</f>
        <v>Hosting Capacity Expansion Plan</v>
      </c>
      <c r="C67" s="25" t="s">
        <v>133</v>
      </c>
      <c r="D67" s="50" t="s">
        <v>534</v>
      </c>
      <c r="E67" s="50" t="s">
        <v>37</v>
      </c>
      <c r="F67" s="83" t="s">
        <v>535</v>
      </c>
      <c r="G67" s="78"/>
      <c r="H67" s="78" t="s">
        <v>536</v>
      </c>
      <c r="I67" s="83" t="s">
        <v>537</v>
      </c>
      <c r="J67" s="78"/>
    </row>
    <row r="68" spans="1:10" ht="240">
      <c r="A68" s="25">
        <v>72</v>
      </c>
      <c r="B68" s="78" t="str">
        <f t="array" ref="B68">INDEX(LIstSheets,A68)</f>
        <v>Bottom Up Integrated Planning</v>
      </c>
      <c r="C68" s="25" t="s">
        <v>134</v>
      </c>
      <c r="D68" s="50" t="s">
        <v>538</v>
      </c>
      <c r="E68" s="50" t="s">
        <v>37</v>
      </c>
      <c r="F68" s="83" t="s">
        <v>539</v>
      </c>
      <c r="G68" s="83" t="s">
        <v>540</v>
      </c>
      <c r="H68" s="50" t="s">
        <v>541</v>
      </c>
      <c r="I68" s="83" t="s">
        <v>542</v>
      </c>
      <c r="J68" s="50" t="s">
        <v>543</v>
      </c>
    </row>
    <row r="69" spans="1:10" ht="240">
      <c r="A69" s="25">
        <v>73</v>
      </c>
      <c r="B69" s="78" t="str">
        <f t="array" ref="B69">INDEX(LIstSheets,A69)</f>
        <v>Consumer Engagement and Respons</v>
      </c>
      <c r="C69" s="25" t="s">
        <v>196</v>
      </c>
      <c r="D69" s="50" t="s">
        <v>538</v>
      </c>
      <c r="E69" s="50" t="s">
        <v>37</v>
      </c>
      <c r="F69" s="83" t="s">
        <v>539</v>
      </c>
      <c r="G69" s="83" t="s">
        <v>544</v>
      </c>
      <c r="H69" s="50" t="s">
        <v>541</v>
      </c>
      <c r="I69" s="83" t="s">
        <v>542</v>
      </c>
      <c r="J69" s="50" t="s">
        <v>543</v>
      </c>
    </row>
    <row r="70" spans="1:10" ht="135">
      <c r="A70" s="25">
        <v>74</v>
      </c>
      <c r="B70" s="78" t="str">
        <f t="array" ref="B70">INDEX(LIstSheets,A70)</f>
        <v>Assess EV Charging Technology E</v>
      </c>
      <c r="C70" s="25" t="s">
        <v>135</v>
      </c>
      <c r="D70" s="50" t="s">
        <v>545</v>
      </c>
      <c r="E70" s="50" t="s">
        <v>33</v>
      </c>
      <c r="F70" s="83" t="s">
        <v>546</v>
      </c>
      <c r="G70" s="50" t="s">
        <v>547</v>
      </c>
      <c r="H70" s="50" t="s">
        <v>548</v>
      </c>
      <c r="I70" s="83" t="s">
        <v>549</v>
      </c>
      <c r="J70" s="78"/>
    </row>
    <row r="71" spans="1:10" ht="135">
      <c r="A71" s="25">
        <v>75</v>
      </c>
      <c r="B71" s="78" t="str">
        <f t="array" ref="B71">INDEX(LIstSheets,A71)</f>
        <v>Fuel Efficient Tire Standards</v>
      </c>
      <c r="C71" s="25" t="s">
        <v>195</v>
      </c>
      <c r="D71" s="50" t="s">
        <v>550</v>
      </c>
      <c r="E71" s="50" t="s">
        <v>33</v>
      </c>
      <c r="F71" s="83" t="s">
        <v>551</v>
      </c>
      <c r="G71" s="50" t="s">
        <v>547</v>
      </c>
      <c r="H71" s="50" t="s">
        <v>552</v>
      </c>
      <c r="I71" s="83" t="s">
        <v>549</v>
      </c>
      <c r="J71" s="78"/>
    </row>
    <row r="72" spans="1:10" ht="135">
      <c r="A72" s="25">
        <v>76</v>
      </c>
      <c r="B72" s="78" t="str">
        <f t="array" ref="B72">INDEX(LIstSheets,A72)</f>
        <v xml:space="preserve">EV Charging Device Performance </v>
      </c>
      <c r="C72" s="25" t="s">
        <v>136</v>
      </c>
      <c r="D72" s="50" t="s">
        <v>553</v>
      </c>
      <c r="E72" s="50" t="s">
        <v>33</v>
      </c>
      <c r="F72" s="83" t="s">
        <v>551</v>
      </c>
      <c r="G72" s="50" t="s">
        <v>547</v>
      </c>
      <c r="H72" s="50" t="s">
        <v>548</v>
      </c>
      <c r="I72" s="83" t="s">
        <v>549</v>
      </c>
      <c r="J72" s="78"/>
    </row>
    <row r="73" spans="1:10" ht="135">
      <c r="A73" s="25">
        <v>77</v>
      </c>
      <c r="B73" s="78" t="str">
        <f>INDEX(LIstSheets,A73)</f>
        <v>Sheet9</v>
      </c>
      <c r="C73" s="25" t="s">
        <v>554</v>
      </c>
      <c r="D73" s="50" t="s">
        <v>555</v>
      </c>
      <c r="E73" s="50" t="s">
        <v>33</v>
      </c>
      <c r="F73" s="83" t="s">
        <v>546</v>
      </c>
      <c r="G73" s="50" t="s">
        <v>547</v>
      </c>
      <c r="H73" s="50" t="s">
        <v>548</v>
      </c>
      <c r="I73" s="83" t="s">
        <v>549</v>
      </c>
      <c r="J73" s="78"/>
    </row>
    <row r="74" spans="1:10" ht="240">
      <c r="A74" s="25">
        <v>78</v>
      </c>
      <c r="B74" s="78" t="str">
        <f t="array" ref="B74">INDEX(LIstSheets,A74)</f>
        <v>Cost-Effective ConfigureOptimiz</v>
      </c>
      <c r="C74" s="25" t="s">
        <v>556</v>
      </c>
      <c r="D74" s="50" t="s">
        <v>557</v>
      </c>
      <c r="E74" s="50" t="s">
        <v>35</v>
      </c>
      <c r="F74" s="83" t="s">
        <v>558</v>
      </c>
      <c r="G74" s="83" t="s">
        <v>559</v>
      </c>
      <c r="H74" s="83" t="s">
        <v>560</v>
      </c>
      <c r="I74" s="83" t="s">
        <v>561</v>
      </c>
      <c r="J74" s="78"/>
    </row>
    <row r="75" spans="1:10" ht="165">
      <c r="A75" s="25">
        <v>79</v>
      </c>
      <c r="B75" s="78" t="str">
        <f t="array" ref="B75">INDEX(LIstSheets,A75)</f>
        <v>Standardize Device Protocols an</v>
      </c>
      <c r="C75" s="25" t="s">
        <v>562</v>
      </c>
      <c r="D75" s="50" t="s">
        <v>563</v>
      </c>
      <c r="E75" s="50" t="s">
        <v>35</v>
      </c>
      <c r="F75" s="83" t="s">
        <v>564</v>
      </c>
      <c r="G75" s="83" t="s">
        <v>565</v>
      </c>
      <c r="H75" s="83" t="s">
        <v>566</v>
      </c>
      <c r="I75" s="83" t="s">
        <v>567</v>
      </c>
      <c r="J75" s="78"/>
    </row>
    <row r="76" spans="1:10">
      <c r="A76" s="25">
        <v>80</v>
      </c>
      <c r="B76" s="78" t="str">
        <f t="array" ref="B76">INDEX(LIstSheets,A76)</f>
        <v>DER Performance in New Construc</v>
      </c>
      <c r="C76" s="25" t="s">
        <v>137</v>
      </c>
      <c r="D76" s="50" t="s">
        <v>568</v>
      </c>
      <c r="E76" s="50" t="s">
        <v>37</v>
      </c>
      <c r="F76" s="83" t="s">
        <v>569</v>
      </c>
      <c r="G76" s="50" t="s">
        <v>570</v>
      </c>
      <c r="H76" s="50" t="s">
        <v>571</v>
      </c>
      <c r="I76" s="50" t="s">
        <v>572</v>
      </c>
      <c r="J76" s="78"/>
    </row>
    <row r="77" spans="1:10" ht="409.5">
      <c r="A77" s="25">
        <v>81</v>
      </c>
      <c r="B77" s="78" t="str">
        <f t="array" ref="B77">INDEX(LIstSheets,A77)</f>
        <v>VGIWG Support + Funding</v>
      </c>
      <c r="C77" s="25" t="s">
        <v>158</v>
      </c>
      <c r="D77" s="50" t="s">
        <v>573</v>
      </c>
      <c r="E77" s="50" t="s">
        <v>37</v>
      </c>
      <c r="F77" s="83" t="s">
        <v>574</v>
      </c>
      <c r="G77" s="83" t="s">
        <v>575</v>
      </c>
      <c r="H77" s="83" t="s">
        <v>576</v>
      </c>
      <c r="I77" s="50" t="s">
        <v>577</v>
      </c>
      <c r="J77" s="50" t="s">
        <v>578</v>
      </c>
    </row>
    <row r="78" spans="1:10" ht="360">
      <c r="A78" s="25">
        <v>82</v>
      </c>
      <c r="B78" s="78" t="str">
        <f t="array" ref="B78">INDEX(LIstSheets,A78)</f>
        <v>VGIWG Use Case Demonstration</v>
      </c>
      <c r="C78" s="25" t="s">
        <v>159</v>
      </c>
      <c r="D78" s="50" t="s">
        <v>579</v>
      </c>
      <c r="E78" s="50" t="s">
        <v>35</v>
      </c>
      <c r="F78" s="83" t="s">
        <v>580</v>
      </c>
      <c r="G78" s="83" t="s">
        <v>581</v>
      </c>
      <c r="H78" s="83" t="s">
        <v>576</v>
      </c>
      <c r="I78" s="50" t="s">
        <v>577</v>
      </c>
      <c r="J78" s="50" t="s">
        <v>582</v>
      </c>
    </row>
    <row r="79" spans="1:10" ht="409.5">
      <c r="A79" s="25">
        <v>83</v>
      </c>
      <c r="B79" s="78" t="str">
        <f t="array" ref="B79">INDEX(LIstSheets,A79)</f>
        <v>VGI Data Program</v>
      </c>
      <c r="C79" s="25" t="s">
        <v>140</v>
      </c>
      <c r="D79" s="50" t="s">
        <v>583</v>
      </c>
      <c r="E79" s="50" t="s">
        <v>37</v>
      </c>
      <c r="F79" s="83" t="s">
        <v>584</v>
      </c>
      <c r="G79" s="83" t="s">
        <v>585</v>
      </c>
      <c r="H79" s="83" t="s">
        <v>586</v>
      </c>
      <c r="I79" s="50" t="s">
        <v>587</v>
      </c>
      <c r="J79" s="50" t="s">
        <v>588</v>
      </c>
    </row>
    <row r="80" spans="1:10" ht="135">
      <c r="A80" s="25">
        <v>84</v>
      </c>
      <c r="B80" s="78" t="str">
        <f t="array" ref="B80">INDEX(LIstSheets,A80)</f>
        <v>VGI - Comm Standards</v>
      </c>
      <c r="C80" s="25" t="s">
        <v>138</v>
      </c>
      <c r="D80" s="50" t="s">
        <v>589</v>
      </c>
      <c r="E80" s="50" t="s">
        <v>37</v>
      </c>
      <c r="F80" s="83" t="s">
        <v>590</v>
      </c>
      <c r="G80" s="50" t="s">
        <v>591</v>
      </c>
      <c r="H80" s="50" t="s">
        <v>592</v>
      </c>
      <c r="I80" s="83" t="s">
        <v>593</v>
      </c>
      <c r="J80" s="50" t="s">
        <v>594</v>
      </c>
    </row>
    <row r="81" spans="1:10" ht="105">
      <c r="A81" s="25">
        <v>85</v>
      </c>
      <c r="B81" s="78" t="str">
        <f t="array" ref="B81">INDEX(LIstSheets,A81)</f>
        <v>Second Life EV Batteries</v>
      </c>
      <c r="C81" s="25" t="s">
        <v>139</v>
      </c>
      <c r="D81" s="50" t="s">
        <v>595</v>
      </c>
      <c r="E81" s="50" t="s">
        <v>35</v>
      </c>
      <c r="F81" s="83" t="s">
        <v>596</v>
      </c>
      <c r="G81" s="50" t="s">
        <v>597</v>
      </c>
      <c r="H81" s="50" t="s">
        <v>598</v>
      </c>
      <c r="I81" s="83" t="s">
        <v>599</v>
      </c>
      <c r="J81" s="50" t="s">
        <v>600</v>
      </c>
    </row>
    <row r="82" spans="1:10" ht="120">
      <c r="A82" s="25">
        <v>86</v>
      </c>
      <c r="B82" s="78" t="str">
        <f t="array" ref="B82">INDEX(LIstSheets,A82)</f>
        <v>VGI Valuation Framework</v>
      </c>
      <c r="C82" s="25" t="s">
        <v>198</v>
      </c>
      <c r="D82" s="50" t="s">
        <v>601</v>
      </c>
      <c r="E82" s="50" t="s">
        <v>33</v>
      </c>
      <c r="F82" s="83" t="s">
        <v>602</v>
      </c>
      <c r="G82" s="50" t="s">
        <v>603</v>
      </c>
      <c r="H82" s="50" t="s">
        <v>604</v>
      </c>
      <c r="I82" s="83" t="s">
        <v>605</v>
      </c>
      <c r="J82" s="50" t="s">
        <v>606</v>
      </c>
    </row>
    <row r="83" spans="1:10" ht="105">
      <c r="A83" s="25">
        <v>87</v>
      </c>
      <c r="B83" s="78" t="str">
        <f t="array" ref="B83">INDEX(LIstSheets,A83)</f>
        <v>Valuing Operational Flexibility</v>
      </c>
      <c r="C83" s="25" t="s">
        <v>141</v>
      </c>
      <c r="D83" s="50" t="s">
        <v>607</v>
      </c>
      <c r="E83" s="50" t="s">
        <v>33</v>
      </c>
      <c r="F83" s="83" t="s">
        <v>602</v>
      </c>
      <c r="G83" s="50" t="s">
        <v>608</v>
      </c>
      <c r="H83" s="50" t="s">
        <v>609</v>
      </c>
      <c r="I83" s="50" t="s">
        <v>610</v>
      </c>
      <c r="J83" s="50" t="s">
        <v>611</v>
      </c>
    </row>
    <row r="84" spans="1:10" ht="105">
      <c r="A84" s="25">
        <v>88</v>
      </c>
      <c r="B84" s="78" t="str">
        <f t="array" ref="B84">INDEX(LIstSheets,A84)</f>
        <v>PSPS Grid Support Fuels</v>
      </c>
      <c r="C84" s="87" t="s">
        <v>142</v>
      </c>
      <c r="D84" s="50" t="s">
        <v>612</v>
      </c>
      <c r="E84" s="50" t="s">
        <v>33</v>
      </c>
      <c r="F84" s="83" t="s">
        <v>602</v>
      </c>
      <c r="G84" s="50" t="s">
        <v>613</v>
      </c>
      <c r="H84" s="50" t="s">
        <v>614</v>
      </c>
      <c r="I84" s="50" t="s">
        <v>615</v>
      </c>
      <c r="J84" s="50" t="s">
        <v>616</v>
      </c>
    </row>
    <row r="85" spans="1:10" ht="120">
      <c r="A85" s="25">
        <v>89</v>
      </c>
      <c r="B85" s="78" t="str">
        <f t="array" ref="B85">INDEX(LIstSheets,A85)</f>
        <v>DER Ramping Research</v>
      </c>
      <c r="C85" s="25" t="s">
        <v>143</v>
      </c>
      <c r="D85" s="50" t="s">
        <v>617</v>
      </c>
      <c r="E85" s="50" t="s">
        <v>33</v>
      </c>
      <c r="F85" s="83" t="s">
        <v>602</v>
      </c>
      <c r="G85" s="50" t="s">
        <v>618</v>
      </c>
      <c r="H85" s="50" t="s">
        <v>619</v>
      </c>
      <c r="I85" s="83" t="s">
        <v>620</v>
      </c>
      <c r="J85" s="50" t="s">
        <v>621</v>
      </c>
    </row>
    <row r="86" spans="1:10" ht="409.5">
      <c r="A86" s="25">
        <v>90</v>
      </c>
      <c r="B86" s="78" t="str">
        <f t="array" ref="B86">INDEX(LIstSheets,A86)</f>
        <v>Utility Owned Submeters (AMI)</v>
      </c>
      <c r="C86" s="25" t="s">
        <v>144</v>
      </c>
      <c r="D86" s="50" t="s">
        <v>622</v>
      </c>
      <c r="E86" s="50" t="s">
        <v>33</v>
      </c>
      <c r="F86" s="83" t="s">
        <v>623</v>
      </c>
      <c r="G86" s="83" t="s">
        <v>624</v>
      </c>
      <c r="H86" s="83" t="s">
        <v>625</v>
      </c>
      <c r="I86" s="83" t="s">
        <v>626</v>
      </c>
      <c r="J86" s="50" t="s">
        <v>627</v>
      </c>
    </row>
    <row r="87" spans="1:10" ht="75">
      <c r="A87" s="25">
        <v>91</v>
      </c>
      <c r="B87" s="78" t="str">
        <f t="array" ref="B87">INDEX(LIstSheets,A87)</f>
        <v>Research DER to Improve FLISR</v>
      </c>
      <c r="C87" s="25" t="s">
        <v>145</v>
      </c>
      <c r="D87" s="50" t="s">
        <v>628</v>
      </c>
      <c r="E87" s="50" t="s">
        <v>33</v>
      </c>
      <c r="F87" s="83" t="s">
        <v>629</v>
      </c>
      <c r="G87" s="50" t="s">
        <v>630</v>
      </c>
      <c r="H87" s="83" t="s">
        <v>631</v>
      </c>
      <c r="I87" s="83" t="s">
        <v>632</v>
      </c>
      <c r="J87" s="50" t="s">
        <v>633</v>
      </c>
    </row>
  </sheetData>
  <autoFilter ref="A1:J87"/>
  <hyperlinks>
    <hyperlink ref="C84" location="PSPS Grid Support Fuels!A1" display="PSPS Grid Support Fuel Research"/>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116</v>
      </c>
      <c r="D1" s="4"/>
      <c r="E1" s="4"/>
      <c r="F1" s="79" t="s">
        <v>649</v>
      </c>
      <c r="G1" s="79" t="s">
        <v>888</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447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33</v>
      </c>
      <c r="B30" s="32" t="s">
        <v>35</v>
      </c>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448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449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450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451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82" priority="1" operator="greaterThan">
      <formula>1</formula>
    </cfRule>
  </conditionalFormatting>
  <conditionalFormatting sqref="E33:E35">
    <cfRule type="cellIs" dxfId="481" priority="2" operator="greaterThan">
      <formula>1</formula>
    </cfRule>
  </conditionalFormatting>
  <conditionalFormatting sqref="E33:E35">
    <cfRule type="cellIs" dxfId="480" priority="3" operator="greaterThan">
      <formula>100</formula>
    </cfRule>
  </conditionalFormatting>
  <conditionalFormatting sqref="E38:E40">
    <cfRule type="cellIs" dxfId="479" priority="4" operator="greaterThan">
      <formula>1</formula>
    </cfRule>
  </conditionalFormatting>
  <conditionalFormatting sqref="E38:E40">
    <cfRule type="cellIs" dxfId="478" priority="5" operator="greaterThan">
      <formula>1</formula>
    </cfRule>
  </conditionalFormatting>
  <conditionalFormatting sqref="E38:E40">
    <cfRule type="cellIs" dxfId="477" priority="6" operator="greaterThan">
      <formula>100</formula>
    </cfRule>
  </conditionalFormatting>
  <conditionalFormatting sqref="E43:E45">
    <cfRule type="cellIs" dxfId="476" priority="7" operator="greaterThan">
      <formula>1</formula>
    </cfRule>
  </conditionalFormatting>
  <conditionalFormatting sqref="E43:E45">
    <cfRule type="cellIs" dxfId="475" priority="8" operator="greaterThan">
      <formula>1</formula>
    </cfRule>
  </conditionalFormatting>
  <conditionalFormatting sqref="E43:E45">
    <cfRule type="cellIs" dxfId="474" priority="9" operator="greaterThan">
      <formula>100</formula>
    </cfRule>
  </conditionalFormatting>
  <conditionalFormatting sqref="E48:E50">
    <cfRule type="cellIs" dxfId="473" priority="10" operator="greaterThan">
      <formula>1</formula>
    </cfRule>
  </conditionalFormatting>
  <conditionalFormatting sqref="E48:E50">
    <cfRule type="cellIs" dxfId="472" priority="11" operator="greaterThan">
      <formula>1</formula>
    </cfRule>
  </conditionalFormatting>
  <conditionalFormatting sqref="E48:E50">
    <cfRule type="cellIs" dxfId="471" priority="12" operator="greaterThan">
      <formula>100</formula>
    </cfRule>
  </conditionalFormatting>
  <hyperlinks>
    <hyperlink ref="A8" r:id="rId1"/>
  </hyperlinks>
  <pageMargins left="0.7" right="0.7" top="0.75" bottom="0.75" header="0" footer="0"/>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889</v>
      </c>
      <c r="D1" s="4"/>
      <c r="E1" s="4"/>
      <c r="F1" s="79" t="s">
        <v>649</v>
      </c>
      <c r="G1" s="79" t="s">
        <v>890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452</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453</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454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450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455</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70" priority="1" operator="greaterThan">
      <formula>1</formula>
    </cfRule>
  </conditionalFormatting>
  <conditionalFormatting sqref="E33:E35">
    <cfRule type="cellIs" dxfId="469" priority="2" operator="greaterThan">
      <formula>1</formula>
    </cfRule>
  </conditionalFormatting>
  <conditionalFormatting sqref="E33:E35">
    <cfRule type="cellIs" dxfId="468" priority="3" operator="greaterThan">
      <formula>100</formula>
    </cfRule>
  </conditionalFormatting>
  <conditionalFormatting sqref="E38:E40">
    <cfRule type="cellIs" dxfId="467" priority="4" operator="greaterThan">
      <formula>1</formula>
    </cfRule>
  </conditionalFormatting>
  <conditionalFormatting sqref="E38:E40">
    <cfRule type="cellIs" dxfId="466" priority="5" operator="greaterThan">
      <formula>1</formula>
    </cfRule>
  </conditionalFormatting>
  <conditionalFormatting sqref="E38:E40">
    <cfRule type="cellIs" dxfId="465" priority="6" operator="greaterThan">
      <formula>100</formula>
    </cfRule>
  </conditionalFormatting>
  <conditionalFormatting sqref="E43:E45">
    <cfRule type="cellIs" dxfId="464" priority="7" operator="greaterThan">
      <formula>1</formula>
    </cfRule>
  </conditionalFormatting>
  <conditionalFormatting sqref="E43:E45">
    <cfRule type="cellIs" dxfId="463" priority="8" operator="greaterThan">
      <formula>1</formula>
    </cfRule>
  </conditionalFormatting>
  <conditionalFormatting sqref="E43:E45">
    <cfRule type="cellIs" dxfId="462" priority="9" operator="greaterThan">
      <formula>100</formula>
    </cfRule>
  </conditionalFormatting>
  <conditionalFormatting sqref="E48:E50">
    <cfRule type="cellIs" dxfId="461" priority="10" operator="greaterThan">
      <formula>1</formula>
    </cfRule>
  </conditionalFormatting>
  <conditionalFormatting sqref="E48:E50">
    <cfRule type="cellIs" dxfId="460" priority="11" operator="greaterThan">
      <formula>1</formula>
    </cfRule>
  </conditionalFormatting>
  <conditionalFormatting sqref="E48:E50">
    <cfRule type="cellIs" dxfId="459" priority="12" operator="greaterThan">
      <formula>100</formula>
    </cfRule>
  </conditionalFormatting>
  <hyperlinks>
    <hyperlink ref="A8" r:id="rId1"/>
  </hyperlinks>
  <pageMargins left="0.7" right="0.7" top="0.75" bottom="0.75" header="0" footer="0"/>
  <pageSetup orientation="portrai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189</v>
      </c>
      <c r="D1" s="4"/>
      <c r="E1" s="4"/>
      <c r="F1" s="79" t="s">
        <v>649</v>
      </c>
      <c r="G1" s="79" t="s">
        <v>891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456</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457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450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458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432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58" priority="1" operator="greaterThan">
      <formula>1</formula>
    </cfRule>
  </conditionalFormatting>
  <conditionalFormatting sqref="E33:E35">
    <cfRule type="cellIs" dxfId="457" priority="2" operator="greaterThan">
      <formula>1</formula>
    </cfRule>
  </conditionalFormatting>
  <conditionalFormatting sqref="E33:E35">
    <cfRule type="cellIs" dxfId="456" priority="3" operator="greaterThan">
      <formula>100</formula>
    </cfRule>
  </conditionalFormatting>
  <conditionalFormatting sqref="E38:E40">
    <cfRule type="cellIs" dxfId="455" priority="4" operator="greaterThan">
      <formula>1</formula>
    </cfRule>
  </conditionalFormatting>
  <conditionalFormatting sqref="E38:E40">
    <cfRule type="cellIs" dxfId="454" priority="5" operator="greaterThan">
      <formula>1</formula>
    </cfRule>
  </conditionalFormatting>
  <conditionalFormatting sqref="E38:E40">
    <cfRule type="cellIs" dxfId="453" priority="6" operator="greaterThan">
      <formula>100</formula>
    </cfRule>
  </conditionalFormatting>
  <conditionalFormatting sqref="E43:E45">
    <cfRule type="cellIs" dxfId="452" priority="7" operator="greaterThan">
      <formula>1</formula>
    </cfRule>
  </conditionalFormatting>
  <conditionalFormatting sqref="E43:E45">
    <cfRule type="cellIs" dxfId="451" priority="8" operator="greaterThan">
      <formula>1</formula>
    </cfRule>
  </conditionalFormatting>
  <conditionalFormatting sqref="E43:E45">
    <cfRule type="cellIs" dxfId="450" priority="9" operator="greaterThan">
      <formula>100</formula>
    </cfRule>
  </conditionalFormatting>
  <conditionalFormatting sqref="E48:E50">
    <cfRule type="cellIs" dxfId="449" priority="10" operator="greaterThan">
      <formula>1</formula>
    </cfRule>
  </conditionalFormatting>
  <conditionalFormatting sqref="E48:E50">
    <cfRule type="cellIs" dxfId="448" priority="11" operator="greaterThan">
      <formula>1</formula>
    </cfRule>
  </conditionalFormatting>
  <conditionalFormatting sqref="E48:E50">
    <cfRule type="cellIs" dxfId="447" priority="12" operator="greaterThan">
      <formula>100</formula>
    </cfRule>
  </conditionalFormatting>
  <hyperlinks>
    <hyperlink ref="A8" r:id="rId1"/>
  </hyperlinks>
  <pageMargins left="0.7" right="0.7" top="0.75" bottom="0.75" header="0" footer="0"/>
  <pageSetup orientation="portrait"/>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118</v>
      </c>
      <c r="D1" s="4"/>
      <c r="E1" s="4"/>
      <c r="F1" s="79" t="s">
        <v>649</v>
      </c>
      <c r="G1" s="79" t="s">
        <v>891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459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457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450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458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46" priority="1" operator="greaterThan">
      <formula>1</formula>
    </cfRule>
  </conditionalFormatting>
  <conditionalFormatting sqref="E33:E35">
    <cfRule type="cellIs" dxfId="445" priority="2" operator="greaterThan">
      <formula>1</formula>
    </cfRule>
  </conditionalFormatting>
  <conditionalFormatting sqref="E33:E35">
    <cfRule type="cellIs" dxfId="444" priority="3" operator="greaterThan">
      <formula>100</formula>
    </cfRule>
  </conditionalFormatting>
  <conditionalFormatting sqref="E38:E40">
    <cfRule type="cellIs" dxfId="443" priority="4" operator="greaterThan">
      <formula>1</formula>
    </cfRule>
  </conditionalFormatting>
  <conditionalFormatting sqref="E38:E40">
    <cfRule type="cellIs" dxfId="442" priority="5" operator="greaterThan">
      <formula>1</formula>
    </cfRule>
  </conditionalFormatting>
  <conditionalFormatting sqref="E38:E40">
    <cfRule type="cellIs" dxfId="441" priority="6" operator="greaterThan">
      <formula>100</formula>
    </cfRule>
  </conditionalFormatting>
  <conditionalFormatting sqref="E43:E45">
    <cfRule type="cellIs" dxfId="440" priority="7" operator="greaterThan">
      <formula>1</formula>
    </cfRule>
  </conditionalFormatting>
  <conditionalFormatting sqref="E43:E45">
    <cfRule type="cellIs" dxfId="439" priority="8" operator="greaterThan">
      <formula>1</formula>
    </cfRule>
  </conditionalFormatting>
  <conditionalFormatting sqref="E43:E45">
    <cfRule type="cellIs" dxfId="438" priority="9" operator="greaterThan">
      <formula>100</formula>
    </cfRule>
  </conditionalFormatting>
  <conditionalFormatting sqref="E48:E50">
    <cfRule type="cellIs" dxfId="437" priority="10" operator="greaterThan">
      <formula>1</formula>
    </cfRule>
  </conditionalFormatting>
  <conditionalFormatting sqref="E48:E50">
    <cfRule type="cellIs" dxfId="436" priority="11" operator="greaterThan">
      <formula>1</formula>
    </cfRule>
  </conditionalFormatting>
  <conditionalFormatting sqref="E48:E50">
    <cfRule type="cellIs" dxfId="435" priority="12" operator="greaterThan">
      <formula>100</formula>
    </cfRule>
  </conditionalFormatting>
  <hyperlinks>
    <hyperlink ref="A8" r:id="rId1"/>
  </hyperlinks>
  <pageMargins left="0.7" right="0.7" top="0.75" bottom="0.75" header="0" footer="0"/>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191</v>
      </c>
      <c r="D1" s="4"/>
      <c r="E1" s="4"/>
      <c r="F1" s="79" t="s">
        <v>649</v>
      </c>
      <c r="G1" s="79" t="s">
        <v>891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460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461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462</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463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34" priority="1" operator="greaterThan">
      <formula>1</formula>
    </cfRule>
  </conditionalFormatting>
  <conditionalFormatting sqref="E33:E35">
    <cfRule type="cellIs" dxfId="433" priority="2" operator="greaterThan">
      <formula>1</formula>
    </cfRule>
  </conditionalFormatting>
  <conditionalFormatting sqref="E33:E35">
    <cfRule type="cellIs" dxfId="432" priority="3" operator="greaterThan">
      <formula>100</formula>
    </cfRule>
  </conditionalFormatting>
  <conditionalFormatting sqref="E38:E40">
    <cfRule type="cellIs" dxfId="431" priority="4" operator="greaterThan">
      <formula>1</formula>
    </cfRule>
  </conditionalFormatting>
  <conditionalFormatting sqref="E38:E40">
    <cfRule type="cellIs" dxfId="430" priority="5" operator="greaterThan">
      <formula>1</formula>
    </cfRule>
  </conditionalFormatting>
  <conditionalFormatting sqref="E38:E40">
    <cfRule type="cellIs" dxfId="429" priority="6" operator="greaterThan">
      <formula>100</formula>
    </cfRule>
  </conditionalFormatting>
  <conditionalFormatting sqref="E43:E45">
    <cfRule type="cellIs" dxfId="428" priority="7" operator="greaterThan">
      <formula>1</formula>
    </cfRule>
  </conditionalFormatting>
  <conditionalFormatting sqref="E43:E45">
    <cfRule type="cellIs" dxfId="427" priority="8" operator="greaterThan">
      <formula>1</formula>
    </cfRule>
  </conditionalFormatting>
  <conditionalFormatting sqref="E43:E45">
    <cfRule type="cellIs" dxfId="426" priority="9" operator="greaterThan">
      <formula>100</formula>
    </cfRule>
  </conditionalFormatting>
  <conditionalFormatting sqref="E48:E50">
    <cfRule type="cellIs" dxfId="425" priority="10" operator="greaterThan">
      <formula>1</formula>
    </cfRule>
  </conditionalFormatting>
  <conditionalFormatting sqref="E48:E50">
    <cfRule type="cellIs" dxfId="424" priority="11" operator="greaterThan">
      <formula>1</formula>
    </cfRule>
  </conditionalFormatting>
  <conditionalFormatting sqref="E48:E50">
    <cfRule type="cellIs" dxfId="423" priority="12" operator="greaterThan">
      <formula>100</formula>
    </cfRule>
  </conditionalFormatting>
  <hyperlinks>
    <hyperlink ref="A8" r:id="rId1"/>
  </hyperlinks>
  <pageMargins left="0.7" right="0.7" top="0.75" bottom="0.75" header="0" footer="0"/>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60" sqref="A60"/>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119</v>
      </c>
      <c r="D1" s="4"/>
      <c r="E1" s="4"/>
      <c r="F1" s="79" t="s">
        <v>649</v>
      </c>
      <c r="G1" s="79" t="s">
        <v>890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464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3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465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466</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467</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22" priority="1" operator="greaterThan">
      <formula>1</formula>
    </cfRule>
  </conditionalFormatting>
  <conditionalFormatting sqref="E33:E35">
    <cfRule type="cellIs" dxfId="421" priority="2" operator="greaterThan">
      <formula>1</formula>
    </cfRule>
  </conditionalFormatting>
  <conditionalFormatting sqref="E33:E35">
    <cfRule type="cellIs" dxfId="420" priority="3" operator="greaterThan">
      <formula>100</formula>
    </cfRule>
  </conditionalFormatting>
  <conditionalFormatting sqref="E38:E40">
    <cfRule type="cellIs" dxfId="419" priority="4" operator="greaterThan">
      <formula>1</formula>
    </cfRule>
  </conditionalFormatting>
  <conditionalFormatting sqref="E38:E40">
    <cfRule type="cellIs" dxfId="418" priority="5" operator="greaterThan">
      <formula>1</formula>
    </cfRule>
  </conditionalFormatting>
  <conditionalFormatting sqref="E38:E40">
    <cfRule type="cellIs" dxfId="417" priority="6" operator="greaterThan">
      <formula>100</formula>
    </cfRule>
  </conditionalFormatting>
  <conditionalFormatting sqref="E43:E45">
    <cfRule type="cellIs" dxfId="416" priority="7" operator="greaterThan">
      <formula>1</formula>
    </cfRule>
  </conditionalFormatting>
  <conditionalFormatting sqref="E43:E45">
    <cfRule type="cellIs" dxfId="415" priority="8" operator="greaterThan">
      <formula>1</formula>
    </cfRule>
  </conditionalFormatting>
  <conditionalFormatting sqref="E43:E45">
    <cfRule type="cellIs" dxfId="414" priority="9" operator="greaterThan">
      <formula>100</formula>
    </cfRule>
  </conditionalFormatting>
  <conditionalFormatting sqref="E48:E50">
    <cfRule type="cellIs" dxfId="413" priority="10" operator="greaterThan">
      <formula>1</formula>
    </cfRule>
  </conditionalFormatting>
  <conditionalFormatting sqref="E48:E50">
    <cfRule type="cellIs" dxfId="412" priority="11" operator="greaterThan">
      <formula>1</formula>
    </cfRule>
  </conditionalFormatting>
  <conditionalFormatting sqref="E48:E50">
    <cfRule type="cellIs" dxfId="411" priority="12" operator="greaterThan">
      <formula>100</formula>
    </cfRule>
  </conditionalFormatting>
  <hyperlinks>
    <hyperlink ref="A8" r:id="rId1"/>
  </hyperlinks>
  <pageMargins left="0.7" right="0.7" top="0.75" bottom="0.75" header="0" footer="0"/>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468</v>
      </c>
      <c r="D1" s="4"/>
      <c r="E1" s="4"/>
      <c r="F1" s="79" t="s">
        <v>649</v>
      </c>
      <c r="G1" s="79" t="s">
        <v>891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469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420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465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24"/>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450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24"/>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24"/>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470</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432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410" priority="1" operator="greaterThan">
      <formula>1</formula>
    </cfRule>
  </conditionalFormatting>
  <conditionalFormatting sqref="E33:E35">
    <cfRule type="cellIs" dxfId="409" priority="2" operator="greaterThan">
      <formula>1</formula>
    </cfRule>
  </conditionalFormatting>
  <conditionalFormatting sqref="E33:E35">
    <cfRule type="cellIs" dxfId="408" priority="3" operator="greaterThan">
      <formula>100</formula>
    </cfRule>
  </conditionalFormatting>
  <conditionalFormatting sqref="E38:E40">
    <cfRule type="cellIs" dxfId="407" priority="4" operator="greaterThan">
      <formula>1</formula>
    </cfRule>
  </conditionalFormatting>
  <conditionalFormatting sqref="E38:E40">
    <cfRule type="cellIs" dxfId="406" priority="5" operator="greaterThan">
      <formula>1</formula>
    </cfRule>
  </conditionalFormatting>
  <conditionalFormatting sqref="E38:E40">
    <cfRule type="cellIs" dxfId="405" priority="6" operator="greaterThan">
      <formula>100</formula>
    </cfRule>
  </conditionalFormatting>
  <conditionalFormatting sqref="E43:E45">
    <cfRule type="cellIs" dxfId="404" priority="7" operator="greaterThan">
      <formula>1</formula>
    </cfRule>
  </conditionalFormatting>
  <conditionalFormatting sqref="E43:E45">
    <cfRule type="cellIs" dxfId="403" priority="8" operator="greaterThan">
      <formula>1</formula>
    </cfRule>
  </conditionalFormatting>
  <conditionalFormatting sqref="E43:E45">
    <cfRule type="cellIs" dxfId="402" priority="9" operator="greaterThan">
      <formula>100</formula>
    </cfRule>
  </conditionalFormatting>
  <conditionalFormatting sqref="E48:E50">
    <cfRule type="cellIs" dxfId="401" priority="10" operator="greaterThan">
      <formula>1</formula>
    </cfRule>
  </conditionalFormatting>
  <conditionalFormatting sqref="E48:E50">
    <cfRule type="cellIs" dxfId="400" priority="11" operator="greaterThan">
      <formula>1</formula>
    </cfRule>
  </conditionalFormatting>
  <conditionalFormatting sqref="E48:E50">
    <cfRule type="cellIs" dxfId="399" priority="12" operator="greaterThan">
      <formula>100</formula>
    </cfRule>
  </conditionalFormatting>
  <hyperlinks>
    <hyperlink ref="A8" r:id="rId1"/>
  </hyperlinks>
  <pageMargins left="0.7" right="0.7" top="0.75" bottom="0.75" header="0" footer="0"/>
  <pageSetup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892</v>
      </c>
      <c r="D1" s="4"/>
      <c r="E1" s="4"/>
      <c r="F1" s="79" t="s">
        <v>649</v>
      </c>
      <c r="G1" s="79" t="s">
        <v>893</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471</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894</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895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896</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897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898</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899</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900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470</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98" priority="1" operator="greaterThan">
      <formula>1</formula>
    </cfRule>
  </conditionalFormatting>
  <conditionalFormatting sqref="E33:E35">
    <cfRule type="cellIs" dxfId="397" priority="2" operator="greaterThan">
      <formula>1</formula>
    </cfRule>
  </conditionalFormatting>
  <conditionalFormatting sqref="E33:E35">
    <cfRule type="cellIs" dxfId="396" priority="3" operator="greaterThan">
      <formula>100</formula>
    </cfRule>
  </conditionalFormatting>
  <conditionalFormatting sqref="E38:E40">
    <cfRule type="cellIs" dxfId="395" priority="4" operator="greaterThan">
      <formula>1</formula>
    </cfRule>
  </conditionalFormatting>
  <conditionalFormatting sqref="E38:E40">
    <cfRule type="cellIs" dxfId="394" priority="5" operator="greaterThan">
      <formula>1</formula>
    </cfRule>
  </conditionalFormatting>
  <conditionalFormatting sqref="E38:E40">
    <cfRule type="cellIs" dxfId="393" priority="6" operator="greaterThan">
      <formula>100</formula>
    </cfRule>
  </conditionalFormatting>
  <conditionalFormatting sqref="E43:E45">
    <cfRule type="cellIs" dxfId="392" priority="7" operator="greaterThan">
      <formula>1</formula>
    </cfRule>
  </conditionalFormatting>
  <conditionalFormatting sqref="E43:E45">
    <cfRule type="cellIs" dxfId="391" priority="8" operator="greaterThan">
      <formula>1</formula>
    </cfRule>
  </conditionalFormatting>
  <conditionalFormatting sqref="E43:E45">
    <cfRule type="cellIs" dxfId="390" priority="9" operator="greaterThan">
      <formula>100</formula>
    </cfRule>
  </conditionalFormatting>
  <conditionalFormatting sqref="E48:E50">
    <cfRule type="cellIs" dxfId="389" priority="10" operator="greaterThan">
      <formula>1</formula>
    </cfRule>
  </conditionalFormatting>
  <conditionalFormatting sqref="E48:E50">
    <cfRule type="cellIs" dxfId="388" priority="11" operator="greaterThan">
      <formula>1</formula>
    </cfRule>
  </conditionalFormatting>
  <conditionalFormatting sqref="E48:E50">
    <cfRule type="cellIs" dxfId="387" priority="12" operator="greaterThan">
      <formula>100</formula>
    </cfRule>
  </conditionalFormatting>
  <hyperlinks>
    <hyperlink ref="A8" r:id="rId1"/>
  </hyperlinks>
  <pageMargins left="0.7" right="0.7" top="0.75" bottom="0.75" header="0" footer="0"/>
  <pageSetup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6"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901</v>
      </c>
      <c r="D1" s="4"/>
      <c r="E1" s="4"/>
      <c r="F1" s="79" t="s">
        <v>649</v>
      </c>
      <c r="G1" s="79" t="s">
        <v>893</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475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902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903</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904</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478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470</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86" priority="1" operator="greaterThan">
      <formula>1</formula>
    </cfRule>
  </conditionalFormatting>
  <conditionalFormatting sqref="E33:E35">
    <cfRule type="cellIs" dxfId="385" priority="2" operator="greaterThan">
      <formula>1</formula>
    </cfRule>
  </conditionalFormatting>
  <conditionalFormatting sqref="E33:E35">
    <cfRule type="cellIs" dxfId="384" priority="3" operator="greaterThan">
      <formula>100</formula>
    </cfRule>
  </conditionalFormatting>
  <conditionalFormatting sqref="E38:E40">
    <cfRule type="cellIs" dxfId="383" priority="4" operator="greaterThan">
      <formula>1</formula>
    </cfRule>
  </conditionalFormatting>
  <conditionalFormatting sqref="E38:E40">
    <cfRule type="cellIs" dxfId="382" priority="5" operator="greaterThan">
      <formula>1</formula>
    </cfRule>
  </conditionalFormatting>
  <conditionalFormatting sqref="E38:E40">
    <cfRule type="cellIs" dxfId="381" priority="6" operator="greaterThan">
      <formula>100</formula>
    </cfRule>
  </conditionalFormatting>
  <conditionalFormatting sqref="E43:E45">
    <cfRule type="cellIs" dxfId="380" priority="7" operator="greaterThan">
      <formula>1</formula>
    </cfRule>
  </conditionalFormatting>
  <conditionalFormatting sqref="E43:E45">
    <cfRule type="cellIs" dxfId="379" priority="8" operator="greaterThan">
      <formula>1</formula>
    </cfRule>
  </conditionalFormatting>
  <conditionalFormatting sqref="E43:E45">
    <cfRule type="cellIs" dxfId="378" priority="9" operator="greaterThan">
      <formula>100</formula>
    </cfRule>
  </conditionalFormatting>
  <conditionalFormatting sqref="E48:E50">
    <cfRule type="cellIs" dxfId="377" priority="10" operator="greaterThan">
      <formula>1</formula>
    </cfRule>
  </conditionalFormatting>
  <conditionalFormatting sqref="E48:E50">
    <cfRule type="cellIs" dxfId="376" priority="11" operator="greaterThan">
      <formula>1</formula>
    </cfRule>
  </conditionalFormatting>
  <conditionalFormatting sqref="E48:E50">
    <cfRule type="cellIs" dxfId="375" priority="12" operator="greaterThan">
      <formula>100</formula>
    </cfRule>
  </conditionalFormatting>
  <hyperlinks>
    <hyperlink ref="A8" r:id="rId1"/>
  </hyperlinks>
  <pageMargins left="0.7" right="0.7" top="0.75" bottom="0.75" header="0" footer="0"/>
  <pageSetup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905</v>
      </c>
      <c r="D1" s="4"/>
      <c r="E1" s="4"/>
      <c r="F1" s="79" t="s">
        <v>649</v>
      </c>
      <c r="G1" s="79" t="s">
        <v>906</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479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3.2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907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908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909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910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911</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912</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483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74" priority="1" operator="greaterThan">
      <formula>1</formula>
    </cfRule>
  </conditionalFormatting>
  <conditionalFormatting sqref="E33:E35">
    <cfRule type="cellIs" dxfId="373" priority="2" operator="greaterThan">
      <formula>1</formula>
    </cfRule>
  </conditionalFormatting>
  <conditionalFormatting sqref="E33:E35">
    <cfRule type="cellIs" dxfId="372" priority="3" operator="greaterThan">
      <formula>100</formula>
    </cfRule>
  </conditionalFormatting>
  <conditionalFormatting sqref="E38:E40">
    <cfRule type="cellIs" dxfId="371" priority="4" operator="greaterThan">
      <formula>1</formula>
    </cfRule>
  </conditionalFormatting>
  <conditionalFormatting sqref="E38:E40">
    <cfRule type="cellIs" dxfId="370" priority="5" operator="greaterThan">
      <formula>1</formula>
    </cfRule>
  </conditionalFormatting>
  <conditionalFormatting sqref="E38:E40">
    <cfRule type="cellIs" dxfId="369" priority="6" operator="greaterThan">
      <formula>100</formula>
    </cfRule>
  </conditionalFormatting>
  <conditionalFormatting sqref="E43:E45">
    <cfRule type="cellIs" dxfId="368" priority="7" operator="greaterThan">
      <formula>1</formula>
    </cfRule>
  </conditionalFormatting>
  <conditionalFormatting sqref="E43:E45">
    <cfRule type="cellIs" dxfId="367" priority="8" operator="greaterThan">
      <formula>1</formula>
    </cfRule>
  </conditionalFormatting>
  <conditionalFormatting sqref="E43:E45">
    <cfRule type="cellIs" dxfId="366" priority="9" operator="greaterThan">
      <formula>100</formula>
    </cfRule>
  </conditionalFormatting>
  <conditionalFormatting sqref="E48:E50">
    <cfRule type="cellIs" dxfId="365" priority="10" operator="greaterThan">
      <formula>1</formula>
    </cfRule>
  </conditionalFormatting>
  <conditionalFormatting sqref="E48:E50">
    <cfRule type="cellIs" dxfId="364" priority="11" operator="greaterThan">
      <formula>1</formula>
    </cfRule>
  </conditionalFormatting>
  <conditionalFormatting sqref="E48:E50">
    <cfRule type="cellIs" dxfId="363" priority="12" operator="greaterThan">
      <formula>100</formula>
    </cfRule>
  </conditionalFormatting>
  <hyperlinks>
    <hyperlink ref="A8" r:id="rId1"/>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election activeCell="A3" sqref="A3"/>
    </sheetView>
  </sheetViews>
  <sheetFormatPr defaultColWidth="14.42578125" defaultRowHeight="15" customHeight="1"/>
  <cols>
    <col min="1" max="1" width="27.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16.42578125" customWidth="1"/>
    <col min="11" max="11" width="12.140625" customWidth="1"/>
    <col min="12" max="12" width="11.5703125" customWidth="1"/>
    <col min="13" max="26" width="8.7109375" customWidth="1"/>
  </cols>
  <sheetData>
    <row r="1" spans="1:26" ht="24" customHeight="1">
      <c r="A1" s="33" t="s">
        <v>634</v>
      </c>
      <c r="B1" s="4"/>
      <c r="C1" s="4"/>
      <c r="D1" s="4"/>
      <c r="E1" s="4"/>
      <c r="F1" s="4"/>
      <c r="G1" s="4"/>
      <c r="H1" s="4"/>
      <c r="I1" s="4"/>
      <c r="J1" s="4"/>
      <c r="K1" s="4"/>
      <c r="L1" s="4"/>
      <c r="M1" s="4"/>
      <c r="N1" s="4"/>
      <c r="O1" s="4"/>
      <c r="P1" s="4"/>
      <c r="Q1" s="4"/>
      <c r="R1" s="4"/>
      <c r="S1" s="4"/>
      <c r="T1" s="4"/>
      <c r="U1" s="4"/>
      <c r="V1" s="4"/>
      <c r="W1" s="4"/>
      <c r="X1" s="4"/>
      <c r="Y1" s="4"/>
      <c r="Z1" s="4"/>
    </row>
    <row r="2" spans="1:26" ht="10.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2"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132" customHeight="1">
      <c r="A4" s="106" t="s">
        <v>215</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 customHeight="1">
      <c r="A7" s="78" t="s">
        <v>35</v>
      </c>
      <c r="B7" s="1"/>
      <c r="C7" s="1"/>
      <c r="D7" s="1"/>
      <c r="E7" s="78"/>
      <c r="F7" s="5"/>
      <c r="G7" s="21"/>
      <c r="H7" s="20"/>
      <c r="I7" s="78"/>
      <c r="J7" s="78"/>
      <c r="K7" s="78"/>
      <c r="L7" s="78"/>
      <c r="M7" s="78"/>
      <c r="N7" s="78"/>
      <c r="O7" s="78"/>
      <c r="P7" s="78"/>
      <c r="Q7" s="78"/>
      <c r="R7" s="78"/>
      <c r="S7" s="78"/>
      <c r="T7" s="78"/>
      <c r="U7" s="78"/>
      <c r="V7" s="78"/>
      <c r="W7" s="78"/>
      <c r="X7" s="78"/>
      <c r="Y7" s="78"/>
      <c r="Z7" s="78"/>
    </row>
    <row r="8" spans="1:26" ht="1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 customHeight="1">
      <c r="A10" s="29" t="s">
        <v>635</v>
      </c>
      <c r="B10" s="26" t="s">
        <v>636</v>
      </c>
      <c r="C10" s="67"/>
      <c r="D10" s="67"/>
      <c r="E10" s="68"/>
      <c r="F10" s="69"/>
      <c r="G10" s="67"/>
      <c r="H10" s="67"/>
      <c r="I10" s="69"/>
      <c r="J10" s="23"/>
      <c r="K10" s="5"/>
      <c r="L10" s="5"/>
      <c r="M10" s="5"/>
      <c r="N10" s="5"/>
      <c r="O10" s="5"/>
      <c r="P10" s="5"/>
      <c r="Q10" s="5"/>
      <c r="R10" s="5"/>
      <c r="S10" s="5"/>
      <c r="T10" s="5"/>
      <c r="U10" s="5"/>
      <c r="V10" s="5"/>
      <c r="W10" s="5"/>
      <c r="X10" s="5"/>
      <c r="Y10" s="5"/>
      <c r="Z10" s="5"/>
    </row>
    <row r="11" spans="1:26" ht="15" customHeight="1">
      <c r="A11" s="27" t="s">
        <v>637</v>
      </c>
      <c r="B11" s="24"/>
      <c r="C11" s="67"/>
      <c r="D11" s="67"/>
      <c r="E11" s="68"/>
      <c r="F11" s="69"/>
      <c r="G11" s="67"/>
      <c r="H11" s="67"/>
      <c r="I11" s="69"/>
      <c r="J11" s="23"/>
      <c r="K11" s="5"/>
      <c r="L11" s="5"/>
      <c r="M11" s="5"/>
      <c r="N11" s="5"/>
      <c r="O11" s="5"/>
      <c r="P11" s="5"/>
      <c r="Q11" s="5"/>
      <c r="R11" s="5"/>
      <c r="S11" s="5"/>
      <c r="T11" s="5"/>
      <c r="U11" s="5"/>
      <c r="V11" s="5"/>
      <c r="W11" s="5"/>
      <c r="X11" s="5"/>
      <c r="Y11" s="5"/>
      <c r="Z11" s="5"/>
    </row>
    <row r="12" spans="1:26" ht="15" customHeight="1">
      <c r="A12" s="58"/>
      <c r="B12" s="58"/>
      <c r="C12" s="5"/>
      <c r="D12" s="5"/>
      <c r="E12" s="5"/>
      <c r="F12" s="5"/>
      <c r="G12" s="58"/>
      <c r="H12" s="58"/>
      <c r="I12" s="58"/>
      <c r="J12" s="5"/>
      <c r="K12" s="58"/>
      <c r="L12" s="5"/>
      <c r="M12" s="5"/>
      <c r="N12" s="5"/>
      <c r="O12" s="5"/>
      <c r="P12" s="5"/>
      <c r="Q12" s="5"/>
      <c r="R12" s="5"/>
      <c r="S12" s="5"/>
      <c r="T12" s="5"/>
      <c r="U12" s="5"/>
      <c r="V12" s="5"/>
      <c r="W12" s="5"/>
      <c r="X12" s="5"/>
      <c r="Y12" s="5"/>
      <c r="Z12" s="5"/>
    </row>
    <row r="13" spans="1:26" ht="15" customHeight="1">
      <c r="A13" s="19" t="s">
        <v>14</v>
      </c>
      <c r="B13" s="4"/>
      <c r="C13" s="4"/>
      <c r="D13" s="4"/>
      <c r="E13" s="78"/>
      <c r="F13" s="5"/>
      <c r="G13" s="21"/>
      <c r="H13" s="20"/>
      <c r="I13" s="78"/>
      <c r="J13" s="78"/>
      <c r="K13" s="78"/>
      <c r="L13" s="78"/>
      <c r="M13" s="78"/>
      <c r="N13" s="78"/>
      <c r="O13" s="78"/>
      <c r="P13" s="78"/>
      <c r="Q13" s="78"/>
      <c r="R13" s="78"/>
      <c r="S13" s="78"/>
      <c r="T13" s="78"/>
      <c r="U13" s="78"/>
      <c r="V13" s="78"/>
      <c r="W13" s="78"/>
      <c r="X13" s="78"/>
      <c r="Y13" s="78"/>
      <c r="Z13" s="78"/>
    </row>
    <row r="14" spans="1:26" ht="15" customHeight="1">
      <c r="A14" s="29" t="s">
        <v>638</v>
      </c>
      <c r="B14" s="26" t="s">
        <v>639</v>
      </c>
      <c r="C14" s="67"/>
      <c r="D14" s="67"/>
      <c r="E14" s="68"/>
      <c r="F14" s="69"/>
      <c r="G14" s="67"/>
      <c r="H14" s="67"/>
      <c r="I14" s="69"/>
      <c r="J14" s="23"/>
      <c r="K14" s="5"/>
      <c r="L14" s="5"/>
      <c r="M14" s="5"/>
      <c r="N14" s="5"/>
      <c r="O14" s="5"/>
      <c r="P14" s="5"/>
      <c r="Q14" s="5"/>
      <c r="R14" s="5"/>
      <c r="S14" s="5"/>
      <c r="T14" s="5"/>
      <c r="U14" s="5"/>
      <c r="V14" s="5"/>
      <c r="W14" s="5"/>
      <c r="X14" s="5"/>
      <c r="Y14" s="5"/>
      <c r="Z14" s="5"/>
    </row>
    <row r="15" spans="1:26" ht="15" customHeight="1">
      <c r="A15" s="27" t="s">
        <v>640</v>
      </c>
      <c r="B15" s="36" t="s">
        <v>641</v>
      </c>
      <c r="C15" s="67"/>
      <c r="D15" s="67"/>
      <c r="E15" s="68"/>
      <c r="F15" s="69"/>
      <c r="G15" s="67"/>
      <c r="H15" s="67"/>
      <c r="I15" s="69"/>
      <c r="J15" s="23"/>
      <c r="K15" s="5"/>
      <c r="L15" s="5"/>
      <c r="M15" s="5"/>
      <c r="N15" s="5"/>
      <c r="O15" s="5"/>
      <c r="P15" s="5"/>
      <c r="Q15" s="5"/>
      <c r="R15" s="5"/>
      <c r="S15" s="5"/>
      <c r="T15" s="5"/>
      <c r="U15" s="5"/>
      <c r="V15" s="5"/>
      <c r="W15" s="5"/>
      <c r="X15" s="5"/>
      <c r="Y15" s="5"/>
      <c r="Z15" s="5"/>
    </row>
    <row r="16" spans="1:26" ht="15" customHeight="1">
      <c r="A16" s="27" t="s">
        <v>637</v>
      </c>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1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 customHeight="1">
      <c r="A19" s="29" t="s">
        <v>642</v>
      </c>
      <c r="B19" s="26" t="s">
        <v>643</v>
      </c>
      <c r="C19" s="67"/>
      <c r="D19" s="67"/>
      <c r="E19" s="68"/>
      <c r="F19" s="69"/>
      <c r="G19" s="67"/>
      <c r="H19" s="67"/>
      <c r="I19" s="69"/>
      <c r="J19" s="23"/>
      <c r="K19" s="5"/>
      <c r="L19" s="5"/>
      <c r="M19" s="5"/>
      <c r="N19" s="5"/>
      <c r="O19" s="5"/>
      <c r="P19" s="5"/>
      <c r="Q19" s="5"/>
      <c r="R19" s="5"/>
      <c r="S19" s="5"/>
      <c r="T19" s="5"/>
      <c r="U19" s="5"/>
      <c r="V19" s="5"/>
      <c r="W19" s="5"/>
      <c r="X19" s="5"/>
      <c r="Y19" s="5"/>
      <c r="Z19" s="5"/>
    </row>
    <row r="20" spans="1:26" ht="15" customHeight="1">
      <c r="A20" s="27" t="s">
        <v>644</v>
      </c>
      <c r="B20" s="36" t="s">
        <v>645</v>
      </c>
      <c r="C20" s="67"/>
      <c r="D20" s="67"/>
      <c r="E20" s="68"/>
      <c r="F20" s="69"/>
      <c r="G20" s="67"/>
      <c r="H20" s="67"/>
      <c r="I20" s="69"/>
      <c r="J20" s="23"/>
      <c r="K20" s="5"/>
      <c r="L20" s="5"/>
      <c r="M20" s="5"/>
      <c r="N20" s="5"/>
      <c r="O20" s="5"/>
      <c r="P20" s="5"/>
      <c r="Q20" s="5"/>
      <c r="R20" s="5"/>
      <c r="S20" s="5"/>
      <c r="T20" s="5"/>
      <c r="U20" s="5"/>
      <c r="V20" s="5"/>
      <c r="W20" s="5"/>
      <c r="X20" s="5"/>
      <c r="Y20" s="5"/>
      <c r="Z20" s="5"/>
    </row>
    <row r="21" spans="1:26" ht="15" customHeight="1">
      <c r="A21" s="27" t="s">
        <v>637</v>
      </c>
      <c r="B21" s="24"/>
      <c r="C21" s="67"/>
      <c r="D21" s="67"/>
      <c r="E21" s="68"/>
      <c r="F21" s="69"/>
      <c r="G21" s="67"/>
      <c r="H21" s="67"/>
      <c r="I21" s="69"/>
      <c r="J21" s="23"/>
      <c r="K21" s="5"/>
      <c r="L21" s="5"/>
      <c r="M21" s="5"/>
      <c r="N21" s="5"/>
      <c r="O21" s="5"/>
      <c r="P21" s="5"/>
      <c r="Q21" s="5"/>
      <c r="R21" s="5"/>
      <c r="S21" s="5"/>
      <c r="T21" s="5"/>
      <c r="U21" s="5"/>
      <c r="V21" s="5"/>
      <c r="W21" s="5"/>
      <c r="X21" s="5"/>
      <c r="Y21" s="5"/>
      <c r="Z21" s="5"/>
    </row>
    <row r="23" spans="1:26" ht="15" customHeight="1">
      <c r="A23" s="19" t="s">
        <v>18</v>
      </c>
      <c r="B23" s="4"/>
      <c r="C23" s="4"/>
      <c r="D23" s="4"/>
      <c r="E23" s="78"/>
      <c r="F23" s="5"/>
      <c r="G23" s="21"/>
      <c r="H23" s="20"/>
      <c r="I23" s="78"/>
      <c r="J23" s="78"/>
      <c r="K23" s="78"/>
      <c r="L23" s="78"/>
      <c r="M23" s="78"/>
      <c r="N23" s="78"/>
      <c r="O23" s="78"/>
      <c r="P23" s="78"/>
      <c r="Q23" s="78"/>
      <c r="R23" s="78"/>
      <c r="S23" s="78"/>
      <c r="T23" s="78"/>
      <c r="U23" s="78"/>
      <c r="V23" s="78"/>
      <c r="W23" s="78"/>
      <c r="X23" s="78"/>
      <c r="Y23" s="78"/>
      <c r="Z23" s="78"/>
    </row>
    <row r="24" spans="1:26" ht="15" customHeight="1">
      <c r="A24" s="29" t="s">
        <v>646</v>
      </c>
      <c r="B24" s="26" t="s">
        <v>647</v>
      </c>
      <c r="C24" s="67"/>
      <c r="D24" s="67"/>
      <c r="E24" s="68"/>
      <c r="F24" s="69"/>
      <c r="G24" s="67"/>
      <c r="H24" s="67"/>
      <c r="I24" s="69"/>
      <c r="J24" s="23"/>
      <c r="K24" s="5"/>
      <c r="L24" s="5"/>
      <c r="M24" s="5"/>
      <c r="N24" s="5"/>
      <c r="O24" s="5"/>
      <c r="P24" s="5"/>
      <c r="Q24" s="5"/>
      <c r="R24" s="5"/>
      <c r="S24" s="5"/>
      <c r="T24" s="5"/>
      <c r="U24" s="5"/>
      <c r="V24" s="5"/>
      <c r="W24" s="5"/>
      <c r="X24" s="5"/>
      <c r="Y24" s="5"/>
      <c r="Z24" s="5"/>
    </row>
    <row r="25" spans="1:26" ht="15" customHeight="1">
      <c r="A25" s="27" t="s">
        <v>637</v>
      </c>
      <c r="B25" s="31"/>
      <c r="C25" s="67"/>
      <c r="D25" s="67"/>
      <c r="E25" s="68"/>
      <c r="F25" s="69"/>
      <c r="G25" s="67"/>
      <c r="H25" s="67"/>
      <c r="I25" s="69"/>
      <c r="J25" s="23"/>
      <c r="K25" s="5"/>
      <c r="L25" s="5"/>
      <c r="M25" s="5"/>
      <c r="N25" s="5"/>
      <c r="O25" s="5"/>
      <c r="P25" s="5"/>
      <c r="Q25" s="5"/>
      <c r="R25" s="5"/>
      <c r="S25" s="5"/>
      <c r="T25" s="5"/>
      <c r="U25" s="5"/>
      <c r="V25" s="5"/>
      <c r="W25" s="5"/>
      <c r="X25" s="5"/>
      <c r="Y25" s="5"/>
      <c r="Z25" s="5"/>
    </row>
    <row r="27" spans="1:26" ht="13.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648</v>
      </c>
      <c r="B28" s="103"/>
      <c r="C28" s="103"/>
      <c r="D28" s="103"/>
      <c r="E28" s="103"/>
      <c r="F28" s="103"/>
      <c r="G28" s="103"/>
      <c r="H28" s="103"/>
      <c r="I28" s="103"/>
      <c r="J28" s="104"/>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2">
    <mergeCell ref="A4:J4"/>
    <mergeCell ref="A28:J28"/>
  </mergeCells>
  <conditionalFormatting sqref="E10:E11">
    <cfRule type="cellIs" dxfId="1010" priority="1" operator="greaterThan">
      <formula>1</formula>
    </cfRule>
  </conditionalFormatting>
  <conditionalFormatting sqref="E10:E11">
    <cfRule type="cellIs" dxfId="1009" priority="2" operator="greaterThan">
      <formula>1</formula>
    </cfRule>
  </conditionalFormatting>
  <conditionalFormatting sqref="E10:E11">
    <cfRule type="cellIs" dxfId="1008" priority="3" operator="greaterThan">
      <formula>100</formula>
    </cfRule>
  </conditionalFormatting>
  <conditionalFormatting sqref="E14:E16">
    <cfRule type="cellIs" dxfId="1007" priority="4" operator="greaterThan">
      <formula>1</formula>
    </cfRule>
  </conditionalFormatting>
  <conditionalFormatting sqref="E14:E16">
    <cfRule type="cellIs" dxfId="1006" priority="5" operator="greaterThan">
      <formula>1</formula>
    </cfRule>
  </conditionalFormatting>
  <conditionalFormatting sqref="E14:E16">
    <cfRule type="cellIs" dxfId="1005" priority="6" operator="greaterThan">
      <formula>100</formula>
    </cfRule>
  </conditionalFormatting>
  <conditionalFormatting sqref="E19:E21">
    <cfRule type="cellIs" dxfId="1004" priority="7" operator="greaterThan">
      <formula>1</formula>
    </cfRule>
  </conditionalFormatting>
  <conditionalFormatting sqref="E19:E21">
    <cfRule type="cellIs" dxfId="1003" priority="8" operator="greaterThan">
      <formula>1</formula>
    </cfRule>
  </conditionalFormatting>
  <conditionalFormatting sqref="E19:E21">
    <cfRule type="cellIs" dxfId="1002" priority="9" operator="greaterThan">
      <formula>100</formula>
    </cfRule>
  </conditionalFormatting>
  <conditionalFormatting sqref="E24:E25">
    <cfRule type="cellIs" dxfId="1001" priority="10" operator="greaterThan">
      <formula>1</formula>
    </cfRule>
  </conditionalFormatting>
  <conditionalFormatting sqref="E24:E25">
    <cfRule type="cellIs" dxfId="1000" priority="11" operator="greaterThan">
      <formula>1</formula>
    </cfRule>
  </conditionalFormatting>
  <conditionalFormatting sqref="E24:E25">
    <cfRule type="cellIs" dxfId="999" priority="12" operator="greaterThan">
      <formula>100</formula>
    </cfRule>
  </conditionalFormatting>
  <pageMargins left="0.7" right="0.7" top="0.75" bottom="0.75" header="0" footer="0"/>
  <pageSetup fitToHeight="0" orientation="landscape"/>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126</v>
      </c>
      <c r="D1" s="4"/>
      <c r="E1" s="4"/>
      <c r="F1" s="79" t="s">
        <v>649</v>
      </c>
      <c r="G1" s="79" t="s">
        <v>906</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484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3.2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907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908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909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910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911</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912</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483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62" priority="1" operator="greaterThan">
      <formula>1</formula>
    </cfRule>
  </conditionalFormatting>
  <conditionalFormatting sqref="E33:E35">
    <cfRule type="cellIs" dxfId="361" priority="2" operator="greaterThan">
      <formula>1</formula>
    </cfRule>
  </conditionalFormatting>
  <conditionalFormatting sqref="E33:E35">
    <cfRule type="cellIs" dxfId="360" priority="3" operator="greaterThan">
      <formula>100</formula>
    </cfRule>
  </conditionalFormatting>
  <conditionalFormatting sqref="E38:E40">
    <cfRule type="cellIs" dxfId="359" priority="4" operator="greaterThan">
      <formula>1</formula>
    </cfRule>
  </conditionalFormatting>
  <conditionalFormatting sqref="E38:E40">
    <cfRule type="cellIs" dxfId="358" priority="5" operator="greaterThan">
      <formula>1</formula>
    </cfRule>
  </conditionalFormatting>
  <conditionalFormatting sqref="E38:E40">
    <cfRule type="cellIs" dxfId="357" priority="6" operator="greaterThan">
      <formula>100</formula>
    </cfRule>
  </conditionalFormatting>
  <conditionalFormatting sqref="E43:E45">
    <cfRule type="cellIs" dxfId="356" priority="7" operator="greaterThan">
      <formula>1</formula>
    </cfRule>
  </conditionalFormatting>
  <conditionalFormatting sqref="E43:E45">
    <cfRule type="cellIs" dxfId="355" priority="8" operator="greaterThan">
      <formula>1</formula>
    </cfRule>
  </conditionalFormatting>
  <conditionalFormatting sqref="E43:E45">
    <cfRule type="cellIs" dxfId="354" priority="9" operator="greaterThan">
      <formula>100</formula>
    </cfRule>
  </conditionalFormatting>
  <conditionalFormatting sqref="E48:E50">
    <cfRule type="cellIs" dxfId="353" priority="10" operator="greaterThan">
      <formula>1</formula>
    </cfRule>
  </conditionalFormatting>
  <conditionalFormatting sqref="E48:E50">
    <cfRule type="cellIs" dxfId="352" priority="11" operator="greaterThan">
      <formula>1</formula>
    </cfRule>
  </conditionalFormatting>
  <conditionalFormatting sqref="E48:E50">
    <cfRule type="cellIs" dxfId="351" priority="12" operator="greaterThan">
      <formula>100</formula>
    </cfRule>
  </conditionalFormatting>
  <hyperlinks>
    <hyperlink ref="A8" r:id="rId1"/>
  </hyperlinks>
  <pageMargins left="0.7" right="0.7" top="0.75" bottom="0.75" header="0" footer="0"/>
  <pageSetup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152</v>
      </c>
      <c r="D1" s="4"/>
      <c r="E1" s="4"/>
      <c r="F1" s="79" t="s">
        <v>649</v>
      </c>
      <c r="G1" s="79" t="s">
        <v>906</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48" customHeight="1">
      <c r="A27" s="106" t="s">
        <v>486</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352</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c r="B33" s="26" t="s">
        <v>907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c r="B38" s="26" t="s">
        <v>908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909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c r="B43" s="26" t="s">
        <v>910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911</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912</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483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t="s">
        <v>31</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t="s">
        <v>31</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50" priority="1" operator="greaterThan">
      <formula>1</formula>
    </cfRule>
  </conditionalFormatting>
  <conditionalFormatting sqref="E33:E35">
    <cfRule type="cellIs" dxfId="349" priority="2" operator="greaterThan">
      <formula>1</formula>
    </cfRule>
  </conditionalFormatting>
  <conditionalFormatting sqref="E33:E35">
    <cfRule type="cellIs" dxfId="348" priority="3" operator="greaterThan">
      <formula>100</formula>
    </cfRule>
  </conditionalFormatting>
  <conditionalFormatting sqref="E38:E40">
    <cfRule type="cellIs" dxfId="347" priority="4" operator="greaterThan">
      <formula>1</formula>
    </cfRule>
  </conditionalFormatting>
  <conditionalFormatting sqref="E38:E40">
    <cfRule type="cellIs" dxfId="346" priority="5" operator="greaterThan">
      <formula>1</formula>
    </cfRule>
  </conditionalFormatting>
  <conditionalFormatting sqref="E38:E40">
    <cfRule type="cellIs" dxfId="345" priority="6" operator="greaterThan">
      <formula>100</formula>
    </cfRule>
  </conditionalFormatting>
  <conditionalFormatting sqref="E43:E45">
    <cfRule type="cellIs" dxfId="344" priority="7" operator="greaterThan">
      <formula>1</formula>
    </cfRule>
  </conditionalFormatting>
  <conditionalFormatting sqref="E43:E45">
    <cfRule type="cellIs" dxfId="343" priority="8" operator="greaterThan">
      <formula>1</formula>
    </cfRule>
  </conditionalFormatting>
  <conditionalFormatting sqref="E43:E45">
    <cfRule type="cellIs" dxfId="342" priority="9" operator="greaterThan">
      <formula>100</formula>
    </cfRule>
  </conditionalFormatting>
  <conditionalFormatting sqref="E48:E50">
    <cfRule type="cellIs" dxfId="341" priority="10" operator="greaterThan">
      <formula>1</formula>
    </cfRule>
  </conditionalFormatting>
  <conditionalFormatting sqref="E48:E50">
    <cfRule type="cellIs" dxfId="340" priority="11" operator="greaterThan">
      <formula>1</formula>
    </cfRule>
  </conditionalFormatting>
  <conditionalFormatting sqref="E48:E50">
    <cfRule type="cellIs" dxfId="339" priority="12" operator="greaterThan">
      <formula>100</formula>
    </cfRule>
  </conditionalFormatting>
  <hyperlinks>
    <hyperlink ref="A8" r:id="rId1"/>
  </hyperlinks>
  <pageMargins left="0.7" right="0.7" top="0.75" bottom="0.75" header="0" footer="0"/>
  <pageSetup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913</v>
      </c>
      <c r="D1" s="4"/>
      <c r="E1" s="4"/>
      <c r="F1" s="79" t="s">
        <v>649</v>
      </c>
      <c r="G1" s="37" t="s">
        <v>914</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915</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47.75" customHeight="1">
      <c r="A27" s="106" t="s">
        <v>488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37</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916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917</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918</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919</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920</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921</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922</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80"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41</v>
      </c>
      <c r="B48" s="26"/>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31"/>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492</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38" priority="1" operator="greaterThan">
      <formula>1</formula>
    </cfRule>
  </conditionalFormatting>
  <conditionalFormatting sqref="E33:E35">
    <cfRule type="cellIs" dxfId="337" priority="2" operator="greaterThan">
      <formula>1</formula>
    </cfRule>
  </conditionalFormatting>
  <conditionalFormatting sqref="E33:E35">
    <cfRule type="cellIs" dxfId="336" priority="3" operator="greaterThan">
      <formula>100</formula>
    </cfRule>
  </conditionalFormatting>
  <conditionalFormatting sqref="E38:E40">
    <cfRule type="cellIs" dxfId="335" priority="4" operator="greaterThan">
      <formula>1</formula>
    </cfRule>
  </conditionalFormatting>
  <conditionalFormatting sqref="E38:E40">
    <cfRule type="cellIs" dxfId="334" priority="5" operator="greaterThan">
      <formula>1</formula>
    </cfRule>
  </conditionalFormatting>
  <conditionalFormatting sqref="E38:E40">
    <cfRule type="cellIs" dxfId="333" priority="6" operator="greaterThan">
      <formula>100</formula>
    </cfRule>
  </conditionalFormatting>
  <conditionalFormatting sqref="E43:E45">
    <cfRule type="cellIs" dxfId="332" priority="7" operator="greaterThan">
      <formula>1</formula>
    </cfRule>
  </conditionalFormatting>
  <conditionalFormatting sqref="E43:E45">
    <cfRule type="cellIs" dxfId="331" priority="8" operator="greaterThan">
      <formula>1</formula>
    </cfRule>
  </conditionalFormatting>
  <conditionalFormatting sqref="E43:E45">
    <cfRule type="cellIs" dxfId="330" priority="9" operator="greaterThan">
      <formula>100</formula>
    </cfRule>
  </conditionalFormatting>
  <conditionalFormatting sqref="E48:E50">
    <cfRule type="cellIs" dxfId="329" priority="10" operator="greaterThan">
      <formula>1</formula>
    </cfRule>
  </conditionalFormatting>
  <conditionalFormatting sqref="E48:E50">
    <cfRule type="cellIs" dxfId="328" priority="11" operator="greaterThan">
      <formula>1</formula>
    </cfRule>
  </conditionalFormatting>
  <conditionalFormatting sqref="E48:E50">
    <cfRule type="cellIs" dxfId="327"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153</v>
      </c>
      <c r="D1" s="4"/>
      <c r="E1" s="4"/>
      <c r="F1" s="79" t="s">
        <v>649</v>
      </c>
      <c r="G1" s="37" t="s">
        <v>914</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923</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03.5" customHeight="1">
      <c r="A27" s="106" t="s">
        <v>493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37</v>
      </c>
      <c r="B30" s="32"/>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924</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925</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926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927</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928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922</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80"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49</v>
      </c>
      <c r="B48" s="26"/>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52</v>
      </c>
      <c r="B49" s="31"/>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56</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498</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8:J18"/>
    <mergeCell ref="A27:J27"/>
  </mergeCells>
  <conditionalFormatting sqref="E33:E35">
    <cfRule type="cellIs" dxfId="326" priority="1" operator="greaterThan">
      <formula>1</formula>
    </cfRule>
  </conditionalFormatting>
  <conditionalFormatting sqref="E33:E35">
    <cfRule type="cellIs" dxfId="325" priority="2" operator="greaterThan">
      <formula>1</formula>
    </cfRule>
  </conditionalFormatting>
  <conditionalFormatting sqref="E33:E35">
    <cfRule type="cellIs" dxfId="324" priority="3" operator="greaterThan">
      <formula>100</formula>
    </cfRule>
  </conditionalFormatting>
  <conditionalFormatting sqref="E38:E40">
    <cfRule type="cellIs" dxfId="323" priority="4" operator="greaterThan">
      <formula>1</formula>
    </cfRule>
  </conditionalFormatting>
  <conditionalFormatting sqref="E38:E40">
    <cfRule type="cellIs" dxfId="322" priority="5" operator="greaterThan">
      <formula>1</formula>
    </cfRule>
  </conditionalFormatting>
  <conditionalFormatting sqref="E38:E40">
    <cfRule type="cellIs" dxfId="321" priority="6" operator="greaterThan">
      <formula>100</formula>
    </cfRule>
  </conditionalFormatting>
  <conditionalFormatting sqref="E43:E45">
    <cfRule type="cellIs" dxfId="320" priority="7" operator="greaterThan">
      <formula>1</formula>
    </cfRule>
  </conditionalFormatting>
  <conditionalFormatting sqref="E43:E45">
    <cfRule type="cellIs" dxfId="319" priority="8" operator="greaterThan">
      <formula>1</formula>
    </cfRule>
  </conditionalFormatting>
  <conditionalFormatting sqref="E43:E45">
    <cfRule type="cellIs" dxfId="318" priority="9" operator="greaterThan">
      <formula>100</formula>
    </cfRule>
  </conditionalFormatting>
  <conditionalFormatting sqref="E48:E50">
    <cfRule type="cellIs" dxfId="317" priority="10" operator="greaterThan">
      <formula>1</formula>
    </cfRule>
  </conditionalFormatting>
  <conditionalFormatting sqref="E48:E50">
    <cfRule type="cellIs" dxfId="316" priority="11" operator="greaterThan">
      <formula>1</formula>
    </cfRule>
  </conditionalFormatting>
  <conditionalFormatting sqref="E48:E50">
    <cfRule type="cellIs" dxfId="315"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4" t="s">
        <v>154</v>
      </c>
      <c r="D1" s="4"/>
      <c r="E1" s="4"/>
      <c r="F1" s="79" t="s">
        <v>649</v>
      </c>
      <c r="G1" s="37" t="s">
        <v>914</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09" t="s">
        <v>8</v>
      </c>
      <c r="B26" s="100"/>
      <c r="C26" s="50"/>
      <c r="D26" s="50"/>
      <c r="E26" s="50"/>
      <c r="F26" s="50"/>
      <c r="G26" s="50"/>
      <c r="H26" s="50"/>
      <c r="I26" s="78"/>
      <c r="J26" s="78"/>
      <c r="K26" s="78"/>
      <c r="L26" s="78"/>
      <c r="M26" s="78"/>
      <c r="N26" s="78"/>
      <c r="O26" s="78"/>
      <c r="P26" s="78"/>
      <c r="Q26" s="78"/>
      <c r="R26" s="78"/>
      <c r="S26" s="78"/>
      <c r="T26" s="78"/>
      <c r="U26" s="78"/>
      <c r="V26" s="78"/>
      <c r="W26" s="78"/>
      <c r="X26" s="78"/>
      <c r="Y26" s="78"/>
      <c r="Z26" s="78"/>
    </row>
    <row r="27" spans="1:26" ht="161.25" customHeight="1">
      <c r="A27" s="106" t="s">
        <v>499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79"/>
      <c r="B28" s="38"/>
      <c r="C28" s="38"/>
      <c r="D28" s="38"/>
      <c r="E28" s="78"/>
      <c r="F28" s="78"/>
      <c r="G28" s="48"/>
      <c r="H28" s="50"/>
      <c r="I28" s="78"/>
      <c r="J28" s="78"/>
      <c r="K28" s="78"/>
      <c r="L28" s="78"/>
      <c r="M28" s="78"/>
      <c r="N28" s="78"/>
      <c r="O28" s="78"/>
      <c r="P28" s="78"/>
      <c r="Q28" s="78"/>
      <c r="R28" s="78"/>
      <c r="S28" s="78"/>
      <c r="T28" s="78"/>
      <c r="U28" s="78"/>
      <c r="V28" s="78"/>
      <c r="W28" s="78"/>
      <c r="X28" s="78"/>
      <c r="Y28" s="78"/>
      <c r="Z28" s="78"/>
    </row>
    <row r="29" spans="1:26" ht="21.75" customHeight="1">
      <c r="A29" s="109" t="s">
        <v>10</v>
      </c>
      <c r="B29" s="100"/>
      <c r="C29" s="38"/>
      <c r="D29" s="38"/>
      <c r="E29" s="78"/>
      <c r="F29" s="78"/>
      <c r="G29" s="48"/>
      <c r="H29" s="50"/>
      <c r="I29" s="78"/>
      <c r="J29" s="78"/>
      <c r="K29" s="78"/>
      <c r="L29" s="78"/>
      <c r="M29" s="78"/>
      <c r="N29" s="78"/>
      <c r="O29" s="78"/>
      <c r="P29" s="78"/>
      <c r="Q29" s="78"/>
      <c r="R29" s="78"/>
      <c r="S29" s="78"/>
      <c r="T29" s="78"/>
      <c r="U29" s="78"/>
      <c r="V29" s="78"/>
      <c r="W29" s="78"/>
      <c r="X29" s="78"/>
      <c r="Y29" s="78"/>
      <c r="Z29" s="78"/>
    </row>
    <row r="30" spans="1:26" ht="15.75" customHeight="1">
      <c r="A30" s="117" t="s">
        <v>37</v>
      </c>
      <c r="B30" s="100"/>
      <c r="C30" s="38"/>
      <c r="D30" s="38"/>
      <c r="E30" s="78"/>
      <c r="F30" s="78"/>
      <c r="G30" s="48"/>
      <c r="H30" s="50"/>
      <c r="I30" s="78"/>
      <c r="J30" s="78"/>
      <c r="K30" s="78"/>
      <c r="L30" s="78"/>
      <c r="M30" s="78"/>
      <c r="N30" s="78"/>
      <c r="O30" s="78"/>
      <c r="P30" s="78"/>
      <c r="Q30" s="78"/>
      <c r="R30" s="78"/>
      <c r="S30" s="78"/>
      <c r="T30" s="78"/>
      <c r="U30" s="78"/>
      <c r="V30" s="78"/>
      <c r="W30" s="78"/>
      <c r="X30" s="78"/>
      <c r="Y30" s="78"/>
      <c r="Z30" s="78"/>
    </row>
    <row r="31" spans="1:26" ht="30.75" customHeight="1">
      <c r="A31" s="116" t="s">
        <v>35</v>
      </c>
      <c r="B31" s="100"/>
      <c r="C31" s="100"/>
      <c r="D31" s="38"/>
      <c r="E31" s="78"/>
      <c r="F31" s="78"/>
      <c r="G31" s="48"/>
      <c r="H31" s="50"/>
      <c r="I31" s="78"/>
      <c r="J31" s="78"/>
      <c r="K31" s="78"/>
      <c r="L31" s="78"/>
      <c r="M31" s="78"/>
      <c r="N31" s="78"/>
      <c r="O31" s="78"/>
      <c r="P31" s="78"/>
      <c r="Q31" s="78"/>
      <c r="R31" s="78"/>
      <c r="S31" s="78"/>
      <c r="T31" s="78"/>
      <c r="U31" s="78"/>
      <c r="V31" s="78"/>
      <c r="W31" s="78"/>
      <c r="X31" s="78"/>
      <c r="Y31" s="78"/>
      <c r="Z31" s="78"/>
    </row>
    <row r="32" spans="1:26" ht="15.75" customHeight="1">
      <c r="A32" s="109" t="s">
        <v>12</v>
      </c>
      <c r="B32" s="100"/>
      <c r="C32" s="78"/>
      <c r="D32" s="78"/>
      <c r="E32" s="78"/>
      <c r="F32" s="78"/>
      <c r="G32" s="78"/>
      <c r="H32" s="78"/>
      <c r="I32" s="78"/>
      <c r="J32" s="78"/>
      <c r="K32" s="5"/>
      <c r="L32" s="5"/>
      <c r="M32" s="5"/>
      <c r="N32" s="5"/>
      <c r="O32" s="5"/>
      <c r="P32" s="5"/>
      <c r="Q32" s="5"/>
      <c r="R32" s="5"/>
      <c r="S32" s="5"/>
      <c r="T32" s="5"/>
      <c r="U32" s="5"/>
      <c r="V32" s="5"/>
      <c r="W32" s="5"/>
      <c r="X32" s="5"/>
      <c r="Y32" s="5"/>
      <c r="Z32" s="5"/>
    </row>
    <row r="33" spans="1:26" ht="15.75" customHeight="1">
      <c r="A33" s="39" t="s">
        <v>24</v>
      </c>
      <c r="B33" s="107" t="s">
        <v>25</v>
      </c>
      <c r="C33" s="103"/>
      <c r="D33" s="103"/>
      <c r="E33" s="91"/>
      <c r="F33" s="92"/>
      <c r="G33" s="93"/>
      <c r="H33" s="93"/>
      <c r="I33" s="92"/>
      <c r="J33" s="94"/>
      <c r="K33" s="5"/>
      <c r="L33" s="5"/>
      <c r="M33" s="5"/>
      <c r="N33" s="5"/>
      <c r="O33" s="5"/>
      <c r="P33" s="5"/>
      <c r="Q33" s="5"/>
      <c r="R33" s="5"/>
      <c r="S33" s="5"/>
      <c r="T33" s="5"/>
      <c r="U33" s="5"/>
      <c r="V33" s="5"/>
      <c r="W33" s="5"/>
      <c r="X33" s="5"/>
      <c r="Y33" s="5"/>
      <c r="Z33" s="5"/>
    </row>
    <row r="34" spans="1:26" ht="15.75" customHeight="1">
      <c r="A34" s="41" t="s">
        <v>383</v>
      </c>
      <c r="B34" s="56" t="s">
        <v>929</v>
      </c>
      <c r="C34" s="56"/>
      <c r="D34" s="56"/>
      <c r="E34" s="42"/>
      <c r="F34" s="53"/>
      <c r="G34" s="56"/>
      <c r="H34" s="56"/>
      <c r="I34" s="53"/>
      <c r="J34" s="55"/>
      <c r="K34" s="5"/>
      <c r="L34" s="5"/>
      <c r="M34" s="5"/>
      <c r="N34" s="5"/>
      <c r="O34" s="5"/>
      <c r="P34" s="5"/>
      <c r="Q34" s="5"/>
      <c r="R34" s="5"/>
      <c r="S34" s="5"/>
      <c r="T34" s="5"/>
      <c r="U34" s="5"/>
      <c r="V34" s="5"/>
      <c r="W34" s="5"/>
      <c r="X34" s="5"/>
      <c r="Y34" s="5"/>
      <c r="Z34" s="5"/>
    </row>
    <row r="35" spans="1:26" ht="15.75" customHeight="1">
      <c r="A35" s="43"/>
      <c r="B35" s="56"/>
      <c r="C35" s="56"/>
      <c r="D35" s="56"/>
      <c r="E35" s="42"/>
      <c r="F35" s="53"/>
      <c r="G35" s="56"/>
      <c r="H35" s="56"/>
      <c r="I35" s="53"/>
      <c r="J35" s="55"/>
      <c r="K35" s="5"/>
      <c r="L35" s="5"/>
      <c r="M35" s="5"/>
      <c r="N35" s="5"/>
      <c r="O35" s="5"/>
      <c r="P35" s="5"/>
      <c r="Q35" s="5"/>
      <c r="R35" s="5"/>
      <c r="S35" s="5"/>
      <c r="T35" s="5"/>
      <c r="U35" s="5"/>
      <c r="V35" s="5"/>
      <c r="W35" s="5"/>
      <c r="X35" s="5"/>
      <c r="Y35" s="5"/>
      <c r="Z35" s="5"/>
    </row>
    <row r="36" spans="1:26" ht="7.5" customHeight="1">
      <c r="A36" s="54"/>
      <c r="B36" s="82"/>
      <c r="C36" s="82"/>
      <c r="D36" s="82"/>
      <c r="E36" s="44"/>
      <c r="F36" s="45"/>
      <c r="G36" s="82"/>
      <c r="H36" s="82"/>
      <c r="I36" s="45"/>
      <c r="J36" s="82"/>
      <c r="K36" s="58"/>
      <c r="L36" s="5"/>
      <c r="M36" s="5"/>
      <c r="N36" s="5"/>
      <c r="O36" s="5"/>
      <c r="P36" s="5"/>
      <c r="Q36" s="5"/>
      <c r="R36" s="5"/>
      <c r="S36" s="5"/>
      <c r="T36" s="5"/>
      <c r="U36" s="5"/>
      <c r="V36" s="5"/>
      <c r="W36" s="5"/>
      <c r="X36" s="5"/>
      <c r="Y36" s="5"/>
      <c r="Z36" s="5"/>
    </row>
    <row r="37" spans="1:26" ht="15.75" customHeight="1">
      <c r="A37" s="54"/>
      <c r="B37" s="82"/>
      <c r="C37" s="82"/>
      <c r="D37" s="82"/>
      <c r="E37" s="44"/>
      <c r="F37" s="45"/>
      <c r="G37" s="82"/>
      <c r="H37" s="82"/>
      <c r="I37" s="45"/>
      <c r="J37" s="82"/>
      <c r="K37" s="78"/>
      <c r="L37" s="78"/>
      <c r="M37" s="78"/>
      <c r="N37" s="78"/>
      <c r="O37" s="78"/>
      <c r="P37" s="78"/>
      <c r="Q37" s="78"/>
      <c r="R37" s="78"/>
      <c r="S37" s="78"/>
      <c r="T37" s="78"/>
      <c r="U37" s="78"/>
      <c r="V37" s="78"/>
      <c r="W37" s="78"/>
      <c r="X37" s="78"/>
      <c r="Y37" s="78"/>
      <c r="Z37" s="78"/>
    </row>
    <row r="38" spans="1:26" ht="15.75" customHeight="1">
      <c r="A38" s="54"/>
      <c r="B38" s="54"/>
      <c r="C38" s="78"/>
      <c r="D38" s="78"/>
      <c r="E38" s="49"/>
      <c r="F38" s="78"/>
      <c r="G38" s="54"/>
      <c r="H38" s="54"/>
      <c r="I38" s="54"/>
      <c r="J38" s="78"/>
      <c r="K38" s="5"/>
      <c r="L38" s="5"/>
      <c r="M38" s="5"/>
      <c r="N38" s="5"/>
      <c r="O38" s="5"/>
      <c r="P38" s="5"/>
      <c r="Q38" s="5"/>
      <c r="R38" s="5"/>
      <c r="S38" s="5"/>
      <c r="T38" s="5"/>
      <c r="U38" s="5"/>
      <c r="V38" s="5"/>
      <c r="W38" s="5"/>
      <c r="X38" s="5"/>
      <c r="Y38" s="5"/>
      <c r="Z38" s="5"/>
    </row>
    <row r="39" spans="1:26" ht="15.75" customHeight="1">
      <c r="A39" s="109" t="s">
        <v>14</v>
      </c>
      <c r="B39" s="100"/>
      <c r="C39" s="79"/>
      <c r="D39" s="79"/>
      <c r="E39" s="49"/>
      <c r="F39" s="78"/>
      <c r="G39" s="48"/>
      <c r="H39" s="50"/>
      <c r="I39" s="78"/>
      <c r="J39" s="78"/>
      <c r="K39" s="5"/>
      <c r="L39" s="5"/>
      <c r="M39" s="5"/>
      <c r="N39" s="5"/>
      <c r="O39" s="5"/>
      <c r="P39" s="5"/>
      <c r="Q39" s="5"/>
      <c r="R39" s="5"/>
      <c r="S39" s="5"/>
      <c r="T39" s="5"/>
      <c r="U39" s="5"/>
      <c r="V39" s="5"/>
      <c r="W39" s="5"/>
      <c r="X39" s="5"/>
      <c r="Y39" s="5"/>
      <c r="Z39" s="5"/>
    </row>
    <row r="40" spans="1:26" ht="15.75" customHeight="1">
      <c r="A40" s="39" t="s">
        <v>26</v>
      </c>
      <c r="B40" s="107" t="s">
        <v>27</v>
      </c>
      <c r="C40" s="103"/>
      <c r="D40" s="103"/>
      <c r="E40" s="91"/>
      <c r="F40" s="92"/>
      <c r="G40" s="93"/>
      <c r="H40" s="93"/>
      <c r="I40" s="92"/>
      <c r="J40" s="94"/>
      <c r="K40" s="5"/>
      <c r="L40" s="5"/>
      <c r="M40" s="5"/>
      <c r="N40" s="5"/>
      <c r="O40" s="5"/>
      <c r="P40" s="5"/>
      <c r="Q40" s="5"/>
      <c r="R40" s="5"/>
      <c r="S40" s="5"/>
      <c r="T40" s="5"/>
      <c r="U40" s="5"/>
      <c r="V40" s="5"/>
      <c r="W40" s="5"/>
      <c r="X40" s="5"/>
      <c r="Y40" s="5"/>
      <c r="Z40" s="5"/>
    </row>
    <row r="41" spans="1:26" ht="31.5" customHeight="1">
      <c r="A41" s="41" t="s">
        <v>930</v>
      </c>
      <c r="B41" s="108" t="s">
        <v>931</v>
      </c>
      <c r="C41" s="103"/>
      <c r="D41" s="103"/>
      <c r="E41" s="103"/>
      <c r="F41" s="103"/>
      <c r="G41" s="103"/>
      <c r="H41" s="103"/>
      <c r="I41" s="103"/>
      <c r="J41" s="104"/>
      <c r="K41" s="78"/>
      <c r="L41" s="78"/>
      <c r="M41" s="78"/>
      <c r="N41" s="78"/>
      <c r="O41" s="78"/>
      <c r="P41" s="78"/>
      <c r="Q41" s="78"/>
      <c r="R41" s="78"/>
      <c r="S41" s="78"/>
      <c r="T41" s="78"/>
      <c r="U41" s="78"/>
      <c r="V41" s="78"/>
      <c r="W41" s="78"/>
      <c r="X41" s="78"/>
      <c r="Y41" s="78"/>
      <c r="Z41" s="78"/>
    </row>
    <row r="42" spans="1:26" ht="15.75" customHeight="1">
      <c r="A42" s="41" t="s">
        <v>702</v>
      </c>
      <c r="B42" s="110" t="s">
        <v>932</v>
      </c>
      <c r="C42" s="103"/>
      <c r="D42" s="103"/>
      <c r="E42" s="103"/>
      <c r="F42" s="53"/>
      <c r="G42" s="56"/>
      <c r="H42" s="56"/>
      <c r="I42" s="53"/>
      <c r="J42" s="55"/>
      <c r="K42" s="78"/>
      <c r="L42" s="78"/>
      <c r="M42" s="78"/>
      <c r="N42" s="78"/>
      <c r="O42" s="78"/>
      <c r="P42" s="78"/>
      <c r="Q42" s="78"/>
      <c r="R42" s="78"/>
      <c r="S42" s="78"/>
      <c r="T42" s="78"/>
      <c r="U42" s="78"/>
      <c r="V42" s="78"/>
      <c r="W42" s="78"/>
      <c r="X42" s="78"/>
      <c r="Y42" s="78"/>
      <c r="Z42" s="78"/>
    </row>
    <row r="43" spans="1:26" ht="15.75" customHeight="1">
      <c r="A43" s="46" t="s">
        <v>933</v>
      </c>
      <c r="B43" s="111" t="s">
        <v>934</v>
      </c>
      <c r="C43" s="112"/>
      <c r="D43" s="112"/>
      <c r="E43" s="112"/>
      <c r="F43" s="112"/>
      <c r="G43" s="112"/>
      <c r="H43" s="112"/>
      <c r="I43" s="112"/>
      <c r="J43" s="113"/>
      <c r="K43" s="5"/>
      <c r="L43" s="5"/>
      <c r="M43" s="5"/>
      <c r="N43" s="5"/>
      <c r="O43" s="5"/>
      <c r="P43" s="5"/>
      <c r="Q43" s="5"/>
      <c r="R43" s="5"/>
      <c r="S43" s="5"/>
      <c r="T43" s="5"/>
      <c r="U43" s="5"/>
      <c r="V43" s="5"/>
      <c r="W43" s="5"/>
      <c r="X43" s="5"/>
      <c r="Y43" s="5"/>
      <c r="Z43" s="5"/>
    </row>
    <row r="44" spans="1:26" ht="15.75" customHeight="1">
      <c r="A44" s="81"/>
      <c r="B44" s="114"/>
      <c r="C44" s="114"/>
      <c r="D44" s="114"/>
      <c r="E44" s="114"/>
      <c r="F44" s="114"/>
      <c r="G44" s="114"/>
      <c r="H44" s="114"/>
      <c r="I44" s="114"/>
      <c r="J44" s="115"/>
      <c r="K44" s="5"/>
      <c r="L44" s="5"/>
      <c r="M44" s="5"/>
      <c r="N44" s="5"/>
      <c r="O44" s="5"/>
      <c r="P44" s="5"/>
      <c r="Q44" s="5"/>
      <c r="R44" s="5"/>
      <c r="S44" s="5"/>
      <c r="T44" s="5"/>
      <c r="U44" s="5"/>
      <c r="V44" s="5"/>
      <c r="W44" s="5"/>
      <c r="X44" s="5"/>
      <c r="Y44" s="5"/>
      <c r="Z44" s="5"/>
    </row>
    <row r="45" spans="1:26" ht="15.75" customHeight="1">
      <c r="A45" s="81"/>
      <c r="B45" s="78"/>
      <c r="C45" s="78"/>
      <c r="D45" s="78"/>
      <c r="E45" s="49"/>
      <c r="F45" s="78"/>
      <c r="G45" s="78"/>
      <c r="H45" s="78"/>
      <c r="I45" s="78"/>
      <c r="J45" s="78"/>
      <c r="K45" s="5"/>
      <c r="L45" s="5"/>
      <c r="M45" s="5"/>
      <c r="N45" s="5"/>
      <c r="O45" s="5"/>
      <c r="P45" s="5"/>
      <c r="Q45" s="5"/>
      <c r="R45" s="5"/>
      <c r="S45" s="5"/>
      <c r="T45" s="5"/>
      <c r="U45" s="5"/>
      <c r="V45" s="5"/>
      <c r="W45" s="5"/>
      <c r="X45" s="5"/>
      <c r="Y45" s="5"/>
      <c r="Z45" s="5"/>
    </row>
    <row r="46" spans="1:26" ht="28.5" customHeight="1">
      <c r="A46" s="109" t="s">
        <v>16</v>
      </c>
      <c r="B46" s="100"/>
      <c r="C46" s="79"/>
      <c r="D46" s="79"/>
      <c r="E46" s="78"/>
      <c r="F46" s="78"/>
      <c r="G46" s="48"/>
      <c r="H46" s="50"/>
      <c r="I46" s="78"/>
      <c r="J46" s="78"/>
      <c r="K46" s="78"/>
      <c r="L46" s="78"/>
      <c r="M46" s="78"/>
      <c r="N46" s="78"/>
      <c r="O46" s="78"/>
      <c r="P46" s="78"/>
      <c r="Q46" s="78"/>
      <c r="R46" s="78"/>
      <c r="S46" s="78"/>
      <c r="T46" s="78"/>
      <c r="U46" s="78"/>
      <c r="V46" s="78"/>
      <c r="W46" s="78"/>
      <c r="X46" s="78"/>
      <c r="Y46" s="78"/>
      <c r="Z46" s="78"/>
    </row>
    <row r="47" spans="1:26" ht="15.75" customHeight="1">
      <c r="A47" s="39" t="s">
        <v>28</v>
      </c>
      <c r="B47" s="66" t="s">
        <v>29</v>
      </c>
      <c r="C47" s="93"/>
      <c r="D47" s="93"/>
      <c r="E47" s="95"/>
      <c r="F47" s="92"/>
      <c r="G47" s="93"/>
      <c r="H47" s="93"/>
      <c r="I47" s="92"/>
      <c r="J47" s="94"/>
      <c r="K47" s="78"/>
      <c r="L47" s="78"/>
      <c r="M47" s="78"/>
      <c r="N47" s="78"/>
      <c r="O47" s="78"/>
      <c r="P47" s="78"/>
      <c r="Q47" s="78"/>
      <c r="R47" s="78"/>
      <c r="S47" s="78"/>
      <c r="T47" s="78"/>
      <c r="U47" s="78"/>
      <c r="V47" s="78"/>
      <c r="W47" s="78"/>
      <c r="X47" s="78"/>
      <c r="Y47" s="78"/>
      <c r="Z47" s="78"/>
    </row>
    <row r="48" spans="1:26" ht="15.75" customHeight="1">
      <c r="A48" s="41" t="s">
        <v>935</v>
      </c>
      <c r="B48" s="110" t="s">
        <v>936</v>
      </c>
      <c r="C48" s="103"/>
      <c r="D48" s="103"/>
      <c r="E48" s="42"/>
      <c r="F48" s="53"/>
      <c r="G48" s="56"/>
      <c r="H48" s="56"/>
      <c r="I48" s="53"/>
      <c r="J48" s="55"/>
      <c r="K48" s="5"/>
      <c r="L48" s="5"/>
      <c r="M48" s="5"/>
      <c r="N48" s="5"/>
      <c r="O48" s="5"/>
      <c r="P48" s="5"/>
      <c r="Q48" s="5"/>
      <c r="R48" s="5"/>
      <c r="S48" s="5"/>
      <c r="T48" s="5"/>
      <c r="U48" s="5"/>
      <c r="V48" s="5"/>
      <c r="W48" s="5"/>
      <c r="X48" s="5"/>
      <c r="Y48" s="5"/>
      <c r="Z48" s="5"/>
    </row>
    <row r="49" spans="1:26" ht="15.75" customHeight="1">
      <c r="A49" s="41" t="s">
        <v>937</v>
      </c>
      <c r="B49" s="110" t="s">
        <v>938</v>
      </c>
      <c r="C49" s="103"/>
      <c r="D49" s="103"/>
      <c r="E49" s="103"/>
      <c r="F49" s="53"/>
      <c r="G49" s="56"/>
      <c r="H49" s="56"/>
      <c r="I49" s="53"/>
      <c r="J49" s="55"/>
      <c r="K49" s="5"/>
      <c r="L49" s="5"/>
      <c r="M49" s="5"/>
      <c r="N49" s="5"/>
      <c r="O49" s="5"/>
      <c r="P49" s="5"/>
      <c r="Q49" s="5"/>
      <c r="R49" s="5"/>
      <c r="S49" s="5"/>
      <c r="T49" s="5"/>
      <c r="U49" s="5"/>
      <c r="V49" s="5"/>
      <c r="W49" s="5"/>
      <c r="X49" s="5"/>
      <c r="Y49" s="5"/>
      <c r="Z49" s="5"/>
    </row>
    <row r="50" spans="1:26" ht="15.75" customHeight="1">
      <c r="A50" s="41" t="s">
        <v>939</v>
      </c>
      <c r="B50" s="110" t="s">
        <v>940</v>
      </c>
      <c r="C50" s="103"/>
      <c r="D50" s="103"/>
      <c r="E50" s="103"/>
      <c r="F50" s="103"/>
      <c r="G50" s="56"/>
      <c r="H50" s="56"/>
      <c r="I50" s="53"/>
      <c r="J50" s="55"/>
      <c r="K50" s="5"/>
      <c r="L50" s="5"/>
      <c r="M50" s="5"/>
      <c r="N50" s="5"/>
      <c r="O50" s="5"/>
      <c r="P50" s="5"/>
      <c r="Q50" s="5"/>
      <c r="R50" s="5"/>
      <c r="S50" s="5"/>
      <c r="T50" s="5"/>
      <c r="U50" s="5"/>
      <c r="V50" s="5"/>
      <c r="W50" s="5"/>
      <c r="X50" s="5"/>
      <c r="Y50" s="5"/>
      <c r="Z50" s="5"/>
    </row>
    <row r="51" spans="1:26" ht="7.5" customHeight="1">
      <c r="A51" s="54"/>
      <c r="B51" s="82"/>
      <c r="C51" s="82"/>
      <c r="D51" s="82"/>
      <c r="E51" s="44"/>
      <c r="F51" s="45"/>
      <c r="G51" s="82"/>
      <c r="H51" s="82"/>
      <c r="I51" s="45"/>
      <c r="J51" s="82"/>
      <c r="K51" s="78"/>
      <c r="L51" s="78"/>
      <c r="M51" s="78"/>
      <c r="N51" s="78"/>
      <c r="O51" s="78"/>
      <c r="P51" s="78"/>
      <c r="Q51" s="78"/>
      <c r="R51" s="78"/>
      <c r="S51" s="78"/>
      <c r="T51" s="78"/>
      <c r="U51" s="78"/>
      <c r="V51" s="78"/>
      <c r="W51" s="78"/>
      <c r="X51" s="78"/>
      <c r="Y51" s="78"/>
      <c r="Z51" s="78"/>
    </row>
    <row r="52" spans="1:26" ht="15.75" customHeight="1">
      <c r="A52" s="109" t="s">
        <v>18</v>
      </c>
      <c r="B52" s="100"/>
      <c r="C52" s="79"/>
      <c r="D52" s="79"/>
      <c r="E52" s="78"/>
      <c r="F52" s="78"/>
      <c r="G52" s="48"/>
      <c r="H52" s="50"/>
      <c r="I52" s="78"/>
      <c r="J52" s="78"/>
      <c r="K52" s="78"/>
      <c r="L52" s="78"/>
      <c r="M52" s="78"/>
      <c r="N52" s="78"/>
      <c r="O52" s="78"/>
      <c r="P52" s="78"/>
      <c r="Q52" s="78"/>
      <c r="R52" s="78"/>
      <c r="S52" s="78"/>
      <c r="T52" s="78"/>
      <c r="U52" s="78"/>
      <c r="V52" s="78"/>
      <c r="W52" s="78"/>
      <c r="X52" s="78"/>
      <c r="Y52" s="78"/>
      <c r="Z52" s="78"/>
    </row>
    <row r="53" spans="1:26" ht="48.75" customHeight="1">
      <c r="A53" s="51" t="s">
        <v>30</v>
      </c>
      <c r="B53" s="107" t="s">
        <v>31</v>
      </c>
      <c r="C53" s="103"/>
      <c r="D53" s="93"/>
      <c r="E53" s="95"/>
      <c r="F53" s="92"/>
      <c r="G53" s="93"/>
      <c r="H53" s="93"/>
      <c r="I53" s="92"/>
      <c r="J53" s="94"/>
      <c r="K53" s="78"/>
      <c r="L53" s="78"/>
      <c r="M53" s="78"/>
      <c r="N53" s="78"/>
      <c r="O53" s="78"/>
      <c r="P53" s="78"/>
      <c r="Q53" s="78"/>
      <c r="R53" s="78"/>
      <c r="S53" s="78"/>
      <c r="T53" s="78"/>
      <c r="U53" s="78"/>
      <c r="V53" s="78"/>
      <c r="W53" s="78"/>
      <c r="X53" s="78"/>
      <c r="Y53" s="78"/>
      <c r="Z53" s="78"/>
    </row>
    <row r="54" spans="1:26" ht="15.75" customHeight="1">
      <c r="A54" s="39" t="s">
        <v>41</v>
      </c>
      <c r="B54" s="108" t="s">
        <v>941</v>
      </c>
      <c r="C54" s="103"/>
      <c r="D54" s="103"/>
      <c r="E54" s="103"/>
      <c r="F54" s="103"/>
      <c r="G54" s="103"/>
      <c r="H54" s="56"/>
      <c r="I54" s="53"/>
      <c r="J54" s="55"/>
      <c r="K54" s="78"/>
      <c r="L54" s="78"/>
      <c r="M54" s="78"/>
      <c r="N54" s="78"/>
      <c r="O54" s="78"/>
      <c r="P54" s="78"/>
      <c r="Q54" s="78"/>
      <c r="R54" s="78"/>
      <c r="S54" s="78"/>
      <c r="T54" s="78"/>
      <c r="U54" s="78"/>
      <c r="V54" s="78"/>
      <c r="W54" s="78"/>
      <c r="X54" s="78"/>
      <c r="Y54" s="78"/>
      <c r="Z54" s="78"/>
    </row>
    <row r="55" spans="1:26" ht="15.75" customHeight="1">
      <c r="A55" s="51" t="s">
        <v>56</v>
      </c>
      <c r="B55" s="108" t="s">
        <v>941</v>
      </c>
      <c r="C55" s="103"/>
      <c r="D55" s="103"/>
      <c r="E55" s="103"/>
      <c r="F55" s="103"/>
      <c r="G55" s="103"/>
      <c r="H55" s="56"/>
      <c r="I55" s="53"/>
      <c r="J55" s="55"/>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109" t="s">
        <v>20</v>
      </c>
      <c r="B58" s="100"/>
      <c r="C58" s="50"/>
      <c r="D58" s="50"/>
      <c r="E58" s="50"/>
      <c r="F58" s="50"/>
      <c r="G58" s="50"/>
      <c r="H58" s="50"/>
      <c r="I58" s="78"/>
      <c r="J58" s="78"/>
      <c r="K58" s="78"/>
      <c r="L58" s="78"/>
      <c r="M58" s="78"/>
      <c r="N58" s="78"/>
      <c r="O58" s="78"/>
      <c r="P58" s="78"/>
      <c r="Q58" s="78"/>
      <c r="R58" s="78"/>
      <c r="S58" s="78"/>
      <c r="T58" s="78"/>
      <c r="U58" s="78"/>
      <c r="V58" s="78"/>
      <c r="W58" s="78"/>
      <c r="X58" s="78"/>
      <c r="Y58" s="78"/>
      <c r="Z58" s="78"/>
    </row>
    <row r="59" spans="1:26" ht="15.75" customHeight="1">
      <c r="A59" s="102" t="s">
        <v>504</v>
      </c>
      <c r="B59" s="103"/>
      <c r="C59" s="103"/>
      <c r="D59" s="103"/>
      <c r="E59" s="103"/>
      <c r="F59" s="103"/>
      <c r="G59" s="103"/>
      <c r="H59" s="103"/>
      <c r="I59" s="103"/>
      <c r="J59" s="104"/>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18:J18"/>
    <mergeCell ref="A31:C31"/>
    <mergeCell ref="A29:B29"/>
    <mergeCell ref="A26:B26"/>
    <mergeCell ref="A39:B39"/>
    <mergeCell ref="A30:B30"/>
    <mergeCell ref="A32:B32"/>
    <mergeCell ref="B33:D33"/>
    <mergeCell ref="A27:J27"/>
    <mergeCell ref="B55:G55"/>
    <mergeCell ref="A59:J59"/>
    <mergeCell ref="A58:B58"/>
    <mergeCell ref="B40:D40"/>
    <mergeCell ref="B42:E42"/>
    <mergeCell ref="B43:J44"/>
    <mergeCell ref="B41:J41"/>
    <mergeCell ref="B53:C53"/>
    <mergeCell ref="A52:B52"/>
    <mergeCell ref="B48:D48"/>
    <mergeCell ref="B49:E49"/>
    <mergeCell ref="B54:G54"/>
    <mergeCell ref="B50:F50"/>
    <mergeCell ref="A46:B46"/>
  </mergeCells>
  <conditionalFormatting sqref="E33:E35">
    <cfRule type="cellIs" dxfId="314" priority="1" operator="greaterThan">
      <formula>1</formula>
    </cfRule>
  </conditionalFormatting>
  <conditionalFormatting sqref="E33:E35">
    <cfRule type="cellIs" dxfId="313" priority="2" operator="greaterThan">
      <formula>1</formula>
    </cfRule>
  </conditionalFormatting>
  <conditionalFormatting sqref="E33:E35">
    <cfRule type="cellIs" dxfId="312" priority="3" operator="greaterThan">
      <formula>100</formula>
    </cfRule>
  </conditionalFormatting>
  <conditionalFormatting sqref="E38:E40">
    <cfRule type="cellIs" dxfId="311" priority="4" operator="greaterThan">
      <formula>1</formula>
    </cfRule>
  </conditionalFormatting>
  <conditionalFormatting sqref="E38:E40">
    <cfRule type="cellIs" dxfId="310" priority="5" operator="greaterThan">
      <formula>1</formula>
    </cfRule>
  </conditionalFormatting>
  <conditionalFormatting sqref="E38:E40">
    <cfRule type="cellIs" dxfId="309" priority="6" operator="greaterThan">
      <formula>100</formula>
    </cfRule>
  </conditionalFormatting>
  <conditionalFormatting sqref="E45">
    <cfRule type="cellIs" dxfId="308" priority="7" operator="greaterThan">
      <formula>1</formula>
    </cfRule>
  </conditionalFormatting>
  <conditionalFormatting sqref="E45">
    <cfRule type="cellIs" dxfId="307" priority="8" operator="greaterThan">
      <formula>1</formula>
    </cfRule>
  </conditionalFormatting>
  <conditionalFormatting sqref="E45">
    <cfRule type="cellIs" dxfId="306" priority="9" operator="greaterThan">
      <formula>100</formula>
    </cfRule>
  </conditionalFormatting>
  <conditionalFormatting sqref="E48">
    <cfRule type="cellIs" dxfId="305" priority="10" operator="greaterThan">
      <formula>1</formula>
    </cfRule>
  </conditionalFormatting>
  <conditionalFormatting sqref="E48">
    <cfRule type="cellIs" dxfId="304" priority="11" operator="greaterThan">
      <formula>1</formula>
    </cfRule>
  </conditionalFormatting>
  <conditionalFormatting sqref="E48">
    <cfRule type="cellIs" dxfId="303"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193</v>
      </c>
      <c r="D1" s="4"/>
      <c r="E1" s="4"/>
      <c r="F1" s="79" t="s">
        <v>649</v>
      </c>
      <c r="G1" s="40" t="s">
        <v>942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09" t="s">
        <v>8</v>
      </c>
      <c r="B26" s="100"/>
      <c r="C26" s="50"/>
      <c r="D26" s="50"/>
      <c r="E26" s="50"/>
      <c r="F26" s="50"/>
      <c r="G26" s="50"/>
      <c r="H26" s="50"/>
      <c r="I26" s="78"/>
      <c r="J26" s="78"/>
      <c r="K26" s="78"/>
      <c r="L26" s="78"/>
      <c r="M26" s="78"/>
      <c r="N26" s="78"/>
      <c r="O26" s="78"/>
      <c r="P26" s="78"/>
      <c r="Q26" s="78"/>
      <c r="R26" s="78"/>
      <c r="S26" s="78"/>
      <c r="T26" s="78"/>
      <c r="U26" s="78"/>
      <c r="V26" s="78"/>
      <c r="W26" s="78"/>
      <c r="X26" s="78"/>
      <c r="Y26" s="78"/>
      <c r="Z26" s="78"/>
    </row>
    <row r="27" spans="1:26" ht="70.5" customHeight="1">
      <c r="A27" s="106" t="s">
        <v>505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79"/>
      <c r="B28" s="38"/>
      <c r="C28" s="38"/>
      <c r="D28" s="38"/>
      <c r="E28" s="78"/>
      <c r="F28" s="78"/>
      <c r="G28" s="48"/>
      <c r="H28" s="50"/>
      <c r="I28" s="78"/>
      <c r="J28" s="78"/>
      <c r="K28" s="78"/>
      <c r="L28" s="78"/>
      <c r="M28" s="78"/>
      <c r="N28" s="78"/>
      <c r="O28" s="78"/>
      <c r="P28" s="78"/>
      <c r="Q28" s="78"/>
      <c r="R28" s="78"/>
      <c r="S28" s="78"/>
      <c r="T28" s="78"/>
      <c r="U28" s="78"/>
      <c r="V28" s="78"/>
      <c r="W28" s="78"/>
      <c r="X28" s="78"/>
      <c r="Y28" s="78"/>
      <c r="Z28" s="78"/>
    </row>
    <row r="29" spans="1:26" ht="21.75" customHeight="1">
      <c r="A29" s="109" t="s">
        <v>10</v>
      </c>
      <c r="B29" s="100"/>
      <c r="C29" s="38"/>
      <c r="D29" s="38"/>
      <c r="E29" s="78"/>
      <c r="F29" s="78"/>
      <c r="G29" s="48"/>
      <c r="H29" s="50"/>
      <c r="I29" s="78"/>
      <c r="J29" s="78"/>
      <c r="K29" s="78"/>
      <c r="L29" s="78"/>
      <c r="M29" s="78"/>
      <c r="N29" s="78"/>
      <c r="O29" s="78"/>
      <c r="P29" s="78"/>
      <c r="Q29" s="78"/>
      <c r="R29" s="78"/>
      <c r="S29" s="78"/>
      <c r="T29" s="78"/>
      <c r="U29" s="78"/>
      <c r="V29" s="78"/>
      <c r="W29" s="78"/>
      <c r="X29" s="78"/>
      <c r="Y29" s="78"/>
      <c r="Z29" s="78"/>
    </row>
    <row r="30" spans="1:26" ht="15.75" customHeight="1">
      <c r="A30" s="117" t="s">
        <v>35</v>
      </c>
      <c r="B30" s="100"/>
      <c r="C30" s="38"/>
      <c r="D30" s="38"/>
      <c r="E30" s="78"/>
      <c r="F30" s="78"/>
      <c r="G30" s="48"/>
      <c r="H30" s="50"/>
      <c r="I30" s="78"/>
      <c r="J30" s="78"/>
      <c r="K30" s="78"/>
      <c r="L30" s="78"/>
      <c r="M30" s="78"/>
      <c r="N30" s="78"/>
      <c r="O30" s="78"/>
      <c r="P30" s="78"/>
      <c r="Q30" s="78"/>
      <c r="R30" s="78"/>
      <c r="S30" s="78"/>
      <c r="T30" s="78"/>
      <c r="U30" s="78"/>
      <c r="V30" s="78"/>
      <c r="W30" s="78"/>
      <c r="X30" s="78"/>
      <c r="Y30" s="78"/>
      <c r="Z30" s="78"/>
    </row>
    <row r="31" spans="1:26" ht="30.75" customHeight="1">
      <c r="A31" s="116" t="s">
        <v>35</v>
      </c>
      <c r="B31" s="100"/>
      <c r="C31" s="100"/>
      <c r="D31" s="38"/>
      <c r="E31" s="78"/>
      <c r="F31" s="78"/>
      <c r="G31" s="48"/>
      <c r="H31" s="50"/>
      <c r="I31" s="78"/>
      <c r="J31" s="78"/>
      <c r="K31" s="78"/>
      <c r="L31" s="78"/>
      <c r="M31" s="78"/>
      <c r="N31" s="78"/>
      <c r="O31" s="78"/>
      <c r="P31" s="78"/>
      <c r="Q31" s="78"/>
      <c r="R31" s="78"/>
      <c r="S31" s="78"/>
      <c r="T31" s="78"/>
      <c r="U31" s="78"/>
      <c r="V31" s="78"/>
      <c r="W31" s="78"/>
      <c r="X31" s="78"/>
      <c r="Y31" s="78"/>
      <c r="Z31" s="78"/>
    </row>
    <row r="32" spans="1:26" ht="15.75" customHeight="1">
      <c r="A32" s="109" t="s">
        <v>12</v>
      </c>
      <c r="B32" s="100"/>
      <c r="C32" s="78"/>
      <c r="D32" s="78"/>
      <c r="E32" s="78"/>
      <c r="F32" s="78"/>
      <c r="G32" s="78"/>
      <c r="H32" s="78"/>
      <c r="I32" s="78"/>
      <c r="J32" s="78"/>
      <c r="K32" s="5"/>
      <c r="L32" s="5"/>
      <c r="M32" s="5"/>
      <c r="N32" s="5"/>
      <c r="O32" s="5"/>
      <c r="P32" s="5"/>
      <c r="Q32" s="5"/>
      <c r="R32" s="5"/>
      <c r="S32" s="5"/>
      <c r="T32" s="5"/>
      <c r="U32" s="5"/>
      <c r="V32" s="5"/>
      <c r="W32" s="5"/>
      <c r="X32" s="5"/>
      <c r="Y32" s="5"/>
      <c r="Z32" s="5"/>
    </row>
    <row r="33" spans="1:26" ht="15.75" customHeight="1">
      <c r="A33" s="39" t="s">
        <v>24</v>
      </c>
      <c r="B33" s="107" t="s">
        <v>25</v>
      </c>
      <c r="C33" s="103"/>
      <c r="D33" s="103"/>
      <c r="E33" s="91"/>
      <c r="F33" s="92"/>
      <c r="G33" s="93"/>
      <c r="H33" s="93"/>
      <c r="I33" s="92"/>
      <c r="J33" s="94"/>
      <c r="K33" s="5"/>
      <c r="L33" s="5"/>
      <c r="M33" s="5"/>
      <c r="N33" s="5"/>
      <c r="O33" s="5"/>
      <c r="P33" s="5"/>
      <c r="Q33" s="5"/>
      <c r="R33" s="5"/>
      <c r="S33" s="5"/>
      <c r="T33" s="5"/>
      <c r="U33" s="5"/>
      <c r="V33" s="5"/>
      <c r="W33" s="5"/>
      <c r="X33" s="5"/>
      <c r="Y33" s="5"/>
      <c r="Z33" s="5"/>
    </row>
    <row r="34" spans="1:26" ht="15.75" customHeight="1">
      <c r="A34" s="41" t="s">
        <v>383</v>
      </c>
      <c r="B34" s="110" t="s">
        <v>943</v>
      </c>
      <c r="C34" s="103"/>
      <c r="D34" s="56"/>
      <c r="E34" s="42"/>
      <c r="F34" s="53"/>
      <c r="G34" s="56"/>
      <c r="H34" s="56"/>
      <c r="I34" s="53"/>
      <c r="J34" s="55"/>
      <c r="K34" s="5"/>
      <c r="L34" s="5"/>
      <c r="M34" s="5"/>
      <c r="N34" s="5"/>
      <c r="O34" s="5"/>
      <c r="P34" s="5"/>
      <c r="Q34" s="5"/>
      <c r="R34" s="5"/>
      <c r="S34" s="5"/>
      <c r="T34" s="5"/>
      <c r="U34" s="5"/>
      <c r="V34" s="5"/>
      <c r="W34" s="5"/>
      <c r="X34" s="5"/>
      <c r="Y34" s="5"/>
      <c r="Z34" s="5"/>
    </row>
    <row r="35" spans="1:26" ht="15.75" customHeight="1">
      <c r="A35" s="41" t="s">
        <v>371</v>
      </c>
      <c r="B35" s="110" t="s">
        <v>944</v>
      </c>
      <c r="C35" s="103"/>
      <c r="D35" s="56"/>
      <c r="E35" s="42"/>
      <c r="F35" s="53"/>
      <c r="G35" s="56"/>
      <c r="H35" s="56"/>
      <c r="I35" s="53"/>
      <c r="J35" s="55"/>
      <c r="K35" s="5"/>
      <c r="L35" s="5"/>
      <c r="M35" s="5"/>
      <c r="N35" s="5"/>
      <c r="O35" s="5"/>
      <c r="P35" s="5"/>
      <c r="Q35" s="5"/>
      <c r="R35" s="5"/>
      <c r="S35" s="5"/>
      <c r="T35" s="5"/>
      <c r="U35" s="5"/>
      <c r="V35" s="5"/>
      <c r="W35" s="5"/>
      <c r="X35" s="5"/>
      <c r="Y35" s="5"/>
      <c r="Z35" s="5"/>
    </row>
    <row r="36" spans="1:26" ht="7.5" customHeight="1">
      <c r="A36" s="46" t="s">
        <v>945</v>
      </c>
      <c r="B36" s="118" t="s">
        <v>946</v>
      </c>
      <c r="C36" s="100"/>
      <c r="D36" s="82"/>
      <c r="E36" s="44"/>
      <c r="F36" s="45"/>
      <c r="G36" s="82"/>
      <c r="H36" s="82"/>
      <c r="I36" s="45"/>
      <c r="J36" s="82"/>
      <c r="K36" s="58"/>
      <c r="L36" s="5"/>
      <c r="M36" s="5"/>
      <c r="N36" s="5"/>
      <c r="O36" s="5"/>
      <c r="P36" s="5"/>
      <c r="Q36" s="5"/>
      <c r="R36" s="5"/>
      <c r="S36" s="5"/>
      <c r="T36" s="5"/>
      <c r="U36" s="5"/>
      <c r="V36" s="5"/>
      <c r="W36" s="5"/>
      <c r="X36" s="5"/>
      <c r="Y36" s="5"/>
      <c r="Z36" s="5"/>
    </row>
    <row r="37" spans="1:26" ht="15.75" customHeight="1">
      <c r="A37" s="46" t="s">
        <v>947</v>
      </c>
      <c r="B37" s="82" t="s">
        <v>948</v>
      </c>
      <c r="C37" s="82"/>
      <c r="D37" s="82"/>
      <c r="E37" s="44"/>
      <c r="F37" s="45"/>
      <c r="G37" s="82"/>
      <c r="H37" s="82"/>
      <c r="I37" s="45"/>
      <c r="J37" s="82"/>
      <c r="K37" s="78"/>
      <c r="L37" s="78"/>
      <c r="M37" s="78"/>
      <c r="N37" s="78"/>
      <c r="O37" s="78"/>
      <c r="P37" s="78"/>
      <c r="Q37" s="78"/>
      <c r="R37" s="78"/>
      <c r="S37" s="78"/>
      <c r="T37" s="78"/>
      <c r="U37" s="78"/>
      <c r="V37" s="78"/>
      <c r="W37" s="78"/>
      <c r="X37" s="78"/>
      <c r="Y37" s="78"/>
      <c r="Z37" s="78"/>
    </row>
    <row r="38" spans="1:26" ht="15.75" customHeight="1">
      <c r="A38" s="54"/>
      <c r="B38" s="54"/>
      <c r="C38" s="78"/>
      <c r="D38" s="78"/>
      <c r="E38" s="49"/>
      <c r="F38" s="78"/>
      <c r="G38" s="54"/>
      <c r="H38" s="54"/>
      <c r="I38" s="54"/>
      <c r="J38" s="78"/>
      <c r="K38" s="5"/>
      <c r="L38" s="5"/>
      <c r="M38" s="5"/>
      <c r="N38" s="5"/>
      <c r="O38" s="5"/>
      <c r="P38" s="5"/>
      <c r="Q38" s="5"/>
      <c r="R38" s="5"/>
      <c r="S38" s="5"/>
      <c r="T38" s="5"/>
      <c r="U38" s="5"/>
      <c r="V38" s="5"/>
      <c r="W38" s="5"/>
      <c r="X38" s="5"/>
      <c r="Y38" s="5"/>
      <c r="Z38" s="5"/>
    </row>
    <row r="39" spans="1:26" ht="15.75" customHeight="1">
      <c r="A39" s="109" t="s">
        <v>14</v>
      </c>
      <c r="B39" s="100"/>
      <c r="C39" s="79"/>
      <c r="D39" s="79"/>
      <c r="E39" s="49"/>
      <c r="F39" s="78"/>
      <c r="G39" s="48"/>
      <c r="H39" s="50"/>
      <c r="I39" s="78"/>
      <c r="J39" s="78"/>
      <c r="K39" s="5"/>
      <c r="L39" s="5"/>
      <c r="M39" s="5"/>
      <c r="N39" s="5"/>
      <c r="O39" s="5"/>
      <c r="P39" s="5"/>
      <c r="Q39" s="5"/>
      <c r="R39" s="5"/>
      <c r="S39" s="5"/>
      <c r="T39" s="5"/>
      <c r="U39" s="5"/>
      <c r="V39" s="5"/>
      <c r="W39" s="5"/>
      <c r="X39" s="5"/>
      <c r="Y39" s="5"/>
      <c r="Z39" s="5"/>
    </row>
    <row r="40" spans="1:26" ht="15.75" customHeight="1">
      <c r="A40" s="39" t="s">
        <v>26</v>
      </c>
      <c r="B40" s="107" t="s">
        <v>27</v>
      </c>
      <c r="C40" s="103"/>
      <c r="D40" s="103"/>
      <c r="E40" s="91"/>
      <c r="F40" s="92"/>
      <c r="G40" s="93"/>
      <c r="H40" s="93"/>
      <c r="I40" s="92"/>
      <c r="J40" s="94"/>
      <c r="K40" s="5"/>
      <c r="L40" s="5"/>
      <c r="M40" s="5"/>
      <c r="N40" s="5"/>
      <c r="O40" s="5"/>
      <c r="P40" s="5"/>
      <c r="Q40" s="5"/>
      <c r="R40" s="5"/>
      <c r="S40" s="5"/>
      <c r="T40" s="5"/>
      <c r="U40" s="5"/>
      <c r="V40" s="5"/>
      <c r="W40" s="5"/>
      <c r="X40" s="5"/>
      <c r="Y40" s="5"/>
      <c r="Z40" s="5"/>
    </row>
    <row r="41" spans="1:26" ht="7.5" customHeight="1">
      <c r="A41" s="41" t="s">
        <v>930</v>
      </c>
      <c r="B41" s="110" t="s">
        <v>949</v>
      </c>
      <c r="C41" s="103"/>
      <c r="D41" s="56"/>
      <c r="E41" s="52"/>
      <c r="F41" s="53"/>
      <c r="G41" s="56"/>
      <c r="H41" s="56"/>
      <c r="I41" s="53"/>
      <c r="J41" s="55"/>
      <c r="K41" s="78"/>
      <c r="L41" s="78"/>
      <c r="M41" s="78"/>
      <c r="N41" s="78"/>
      <c r="O41" s="78"/>
      <c r="P41" s="78"/>
      <c r="Q41" s="78"/>
      <c r="R41" s="78"/>
      <c r="S41" s="78"/>
      <c r="T41" s="78"/>
      <c r="U41" s="78"/>
      <c r="V41" s="78"/>
      <c r="W41" s="78"/>
      <c r="X41" s="78"/>
      <c r="Y41" s="78"/>
      <c r="Z41" s="78"/>
    </row>
    <row r="42" spans="1:26" ht="15.75" customHeight="1">
      <c r="A42" s="41" t="s">
        <v>702</v>
      </c>
      <c r="B42" s="110" t="s">
        <v>950</v>
      </c>
      <c r="C42" s="103"/>
      <c r="D42" s="103"/>
      <c r="E42" s="52"/>
      <c r="F42" s="53"/>
      <c r="G42" s="56"/>
      <c r="H42" s="56"/>
      <c r="I42" s="53"/>
      <c r="J42" s="55"/>
      <c r="K42" s="78"/>
      <c r="L42" s="78"/>
      <c r="M42" s="78"/>
      <c r="N42" s="78"/>
      <c r="O42" s="78"/>
      <c r="P42" s="78"/>
      <c r="Q42" s="78"/>
      <c r="R42" s="78"/>
      <c r="S42" s="78"/>
      <c r="T42" s="78"/>
      <c r="U42" s="78"/>
      <c r="V42" s="78"/>
      <c r="W42" s="78"/>
      <c r="X42" s="78"/>
      <c r="Y42" s="78"/>
      <c r="Z42" s="78"/>
    </row>
    <row r="43" spans="1:26" ht="15.75" customHeight="1">
      <c r="A43" s="46" t="s">
        <v>702</v>
      </c>
      <c r="B43" s="118" t="s">
        <v>951</v>
      </c>
      <c r="C43" s="100"/>
      <c r="D43" s="100"/>
      <c r="E43" s="47"/>
      <c r="F43" s="45"/>
      <c r="G43" s="82"/>
      <c r="H43" s="82"/>
      <c r="I43" s="45"/>
      <c r="J43" s="82"/>
      <c r="K43" s="5"/>
      <c r="L43" s="5"/>
      <c r="M43" s="5"/>
      <c r="N43" s="5"/>
      <c r="O43" s="5"/>
      <c r="P43" s="5"/>
      <c r="Q43" s="5"/>
      <c r="R43" s="5"/>
      <c r="S43" s="5"/>
      <c r="T43" s="5"/>
      <c r="U43" s="5"/>
      <c r="V43" s="5"/>
      <c r="W43" s="5"/>
      <c r="X43" s="5"/>
      <c r="Y43" s="5"/>
      <c r="Z43" s="5"/>
    </row>
    <row r="44" spans="1:26" ht="15.75" customHeight="1">
      <c r="A44" s="46" t="s">
        <v>933</v>
      </c>
      <c r="B44" s="118" t="s">
        <v>952</v>
      </c>
      <c r="C44" s="100"/>
      <c r="D44" s="100"/>
      <c r="E44" s="47"/>
      <c r="F44" s="45"/>
      <c r="G44" s="82"/>
      <c r="H44" s="82"/>
      <c r="I44" s="45"/>
      <c r="J44" s="82"/>
      <c r="K44" s="5"/>
      <c r="L44" s="5"/>
      <c r="M44" s="5"/>
      <c r="N44" s="5"/>
      <c r="O44" s="5"/>
      <c r="P44" s="5"/>
      <c r="Q44" s="5"/>
      <c r="R44" s="5"/>
      <c r="S44" s="5"/>
      <c r="T44" s="5"/>
      <c r="U44" s="5"/>
      <c r="V44" s="5"/>
      <c r="W44" s="5"/>
      <c r="X44" s="5"/>
      <c r="Y44" s="5"/>
      <c r="Z44" s="5"/>
    </row>
    <row r="45" spans="1:26" ht="15.75" customHeight="1">
      <c r="A45" s="81"/>
      <c r="B45" s="78"/>
      <c r="C45" s="78"/>
      <c r="D45" s="78"/>
      <c r="E45" s="49"/>
      <c r="F45" s="78"/>
      <c r="G45" s="78"/>
      <c r="H45" s="48"/>
      <c r="I45" s="50"/>
      <c r="J45" s="78"/>
      <c r="K45" s="5"/>
      <c r="L45" s="5"/>
      <c r="M45" s="5"/>
      <c r="N45" s="5"/>
      <c r="O45" s="5"/>
      <c r="P45" s="5"/>
      <c r="Q45" s="5"/>
      <c r="R45" s="5"/>
      <c r="S45" s="5"/>
      <c r="T45" s="5"/>
      <c r="U45" s="5"/>
      <c r="V45" s="5"/>
      <c r="W45" s="5"/>
      <c r="X45" s="5"/>
      <c r="Y45" s="5"/>
      <c r="Z45" s="5"/>
    </row>
    <row r="46" spans="1:26" ht="7.5" customHeight="1">
      <c r="A46" s="109" t="s">
        <v>16</v>
      </c>
      <c r="B46" s="100"/>
      <c r="C46" s="79"/>
      <c r="D46" s="79"/>
      <c r="E46" s="78"/>
      <c r="F46" s="78"/>
      <c r="G46" s="48"/>
      <c r="H46" s="50"/>
      <c r="I46" s="78"/>
      <c r="J46" s="78"/>
      <c r="K46" s="78"/>
      <c r="L46" s="78"/>
      <c r="M46" s="78"/>
      <c r="N46" s="78"/>
      <c r="O46" s="78"/>
      <c r="P46" s="78"/>
      <c r="Q46" s="78"/>
      <c r="R46" s="78"/>
      <c r="S46" s="78"/>
      <c r="T46" s="78"/>
      <c r="U46" s="78"/>
      <c r="V46" s="78"/>
      <c r="W46" s="78"/>
      <c r="X46" s="78"/>
      <c r="Y46" s="78"/>
      <c r="Z46" s="78"/>
    </row>
    <row r="47" spans="1:26" ht="15.75" customHeight="1">
      <c r="A47" s="39" t="s">
        <v>28</v>
      </c>
      <c r="B47" s="66" t="s">
        <v>29</v>
      </c>
      <c r="C47" s="93"/>
      <c r="D47" s="93"/>
      <c r="E47" s="95"/>
      <c r="F47" s="92"/>
      <c r="G47" s="93"/>
      <c r="H47" s="93"/>
      <c r="I47" s="92"/>
      <c r="J47" s="94"/>
      <c r="K47" s="78"/>
      <c r="L47" s="78"/>
      <c r="M47" s="78"/>
      <c r="N47" s="78"/>
      <c r="O47" s="78"/>
      <c r="P47" s="78"/>
      <c r="Q47" s="78"/>
      <c r="R47" s="78"/>
      <c r="S47" s="78"/>
      <c r="T47" s="78"/>
      <c r="U47" s="78"/>
      <c r="V47" s="78"/>
      <c r="W47" s="78"/>
      <c r="X47" s="78"/>
      <c r="Y47" s="78"/>
      <c r="Z47" s="78"/>
    </row>
    <row r="48" spans="1:26" ht="15.75" customHeight="1">
      <c r="A48" s="41" t="s">
        <v>214</v>
      </c>
      <c r="B48" s="110" t="s">
        <v>953</v>
      </c>
      <c r="C48" s="103"/>
      <c r="D48" s="103"/>
      <c r="E48" s="103"/>
      <c r="F48" s="53"/>
      <c r="G48" s="56"/>
      <c r="H48" s="56"/>
      <c r="I48" s="53"/>
      <c r="J48" s="55"/>
      <c r="K48" s="5"/>
      <c r="L48" s="5"/>
      <c r="M48" s="5"/>
      <c r="N48" s="5"/>
      <c r="O48" s="5"/>
      <c r="P48" s="5"/>
      <c r="Q48" s="5"/>
      <c r="R48" s="5"/>
      <c r="S48" s="5"/>
      <c r="T48" s="5"/>
      <c r="U48" s="5"/>
      <c r="V48" s="5"/>
      <c r="W48" s="5"/>
      <c r="X48" s="5"/>
      <c r="Y48" s="5"/>
      <c r="Z48" s="5"/>
    </row>
    <row r="49" spans="1:26" ht="15.75" customHeight="1">
      <c r="A49" s="41" t="s">
        <v>440</v>
      </c>
      <c r="B49" s="110" t="s">
        <v>938</v>
      </c>
      <c r="C49" s="103"/>
      <c r="D49" s="103"/>
      <c r="E49" s="103"/>
      <c r="F49" s="53"/>
      <c r="G49" s="56"/>
      <c r="H49" s="56"/>
      <c r="I49" s="53"/>
      <c r="J49" s="55"/>
      <c r="K49" s="5"/>
      <c r="L49" s="5"/>
      <c r="M49" s="5"/>
      <c r="N49" s="5"/>
      <c r="O49" s="5"/>
      <c r="P49" s="5"/>
      <c r="Q49" s="5"/>
      <c r="R49" s="5"/>
      <c r="S49" s="5"/>
      <c r="T49" s="5"/>
      <c r="U49" s="5"/>
      <c r="V49" s="5"/>
      <c r="W49" s="5"/>
      <c r="X49" s="5"/>
      <c r="Y49" s="5"/>
      <c r="Z49" s="5"/>
    </row>
    <row r="50" spans="1:26" ht="15.75" customHeight="1">
      <c r="A50" s="54"/>
      <c r="B50" s="82"/>
      <c r="C50" s="82"/>
      <c r="D50" s="82"/>
      <c r="E50" s="47"/>
      <c r="F50" s="45"/>
      <c r="G50" s="82"/>
      <c r="H50" s="82"/>
      <c r="I50" s="45"/>
      <c r="J50" s="82"/>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09" t="s">
        <v>18</v>
      </c>
      <c r="B52" s="100"/>
      <c r="C52" s="79"/>
      <c r="D52" s="79"/>
      <c r="E52" s="78"/>
      <c r="F52" s="78"/>
      <c r="G52" s="48"/>
      <c r="H52" s="50"/>
      <c r="I52" s="78"/>
      <c r="J52" s="78"/>
      <c r="K52" s="78"/>
      <c r="L52" s="78"/>
      <c r="M52" s="78"/>
      <c r="N52" s="78"/>
      <c r="O52" s="78"/>
      <c r="P52" s="78"/>
      <c r="Q52" s="78"/>
      <c r="R52" s="78"/>
      <c r="S52" s="78"/>
      <c r="T52" s="78"/>
      <c r="U52" s="78"/>
      <c r="V52" s="78"/>
      <c r="W52" s="78"/>
      <c r="X52" s="78"/>
      <c r="Y52" s="78"/>
      <c r="Z52" s="78"/>
    </row>
    <row r="53" spans="1:26" ht="48.75" customHeight="1">
      <c r="A53" s="39" t="s">
        <v>53</v>
      </c>
      <c r="B53" s="107" t="s">
        <v>954</v>
      </c>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51" t="s">
        <v>55</v>
      </c>
      <c r="B54" s="107" t="s">
        <v>955</v>
      </c>
      <c r="C54" s="103"/>
      <c r="D54" s="103"/>
      <c r="E54" s="103"/>
      <c r="F54" s="103"/>
      <c r="G54" s="103"/>
      <c r="H54" s="103"/>
      <c r="I54" s="103"/>
      <c r="J54" s="55"/>
      <c r="K54" s="78"/>
      <c r="L54" s="78"/>
      <c r="M54" s="78"/>
      <c r="N54" s="78"/>
      <c r="O54" s="78"/>
      <c r="P54" s="78"/>
      <c r="Q54" s="78"/>
      <c r="R54" s="78"/>
      <c r="S54" s="78"/>
      <c r="T54" s="78"/>
      <c r="U54" s="78"/>
      <c r="V54" s="78"/>
      <c r="W54" s="78"/>
      <c r="X54" s="78"/>
      <c r="Y54" s="78"/>
      <c r="Z54" s="78"/>
    </row>
    <row r="55" spans="1:26" ht="15.75" customHeight="1">
      <c r="A55" s="51" t="s">
        <v>62</v>
      </c>
      <c r="B55" s="107" t="s">
        <v>956</v>
      </c>
      <c r="C55" s="103"/>
      <c r="D55" s="103"/>
      <c r="E55" s="103"/>
      <c r="F55" s="103"/>
      <c r="G55" s="103"/>
      <c r="H55" s="103"/>
      <c r="I55" s="53"/>
      <c r="J55" s="55"/>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109" t="s">
        <v>20</v>
      </c>
      <c r="B57" s="100"/>
      <c r="C57" s="50"/>
      <c r="D57" s="50"/>
      <c r="E57" s="50"/>
      <c r="F57" s="50"/>
      <c r="G57" s="50"/>
      <c r="H57" s="50"/>
      <c r="I57" s="78"/>
      <c r="J57" s="78"/>
      <c r="K57" s="78"/>
      <c r="L57" s="78"/>
      <c r="M57" s="78"/>
      <c r="N57" s="78"/>
      <c r="O57" s="78"/>
      <c r="P57" s="78"/>
      <c r="Q57" s="78"/>
      <c r="R57" s="78"/>
      <c r="S57" s="78"/>
      <c r="T57" s="78"/>
      <c r="U57" s="78"/>
      <c r="V57" s="78"/>
      <c r="W57" s="78"/>
      <c r="X57" s="78"/>
      <c r="Y57" s="78"/>
      <c r="Z57" s="78"/>
    </row>
    <row r="58" spans="1:26" ht="15.75" customHeight="1">
      <c r="A58" s="102" t="s">
        <v>32</v>
      </c>
      <c r="B58" s="103"/>
      <c r="C58" s="103"/>
      <c r="D58" s="103"/>
      <c r="E58" s="103"/>
      <c r="F58" s="103"/>
      <c r="G58" s="103"/>
      <c r="H58" s="103"/>
      <c r="I58" s="103"/>
      <c r="J58" s="104"/>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57:B57"/>
    <mergeCell ref="A52:B52"/>
    <mergeCell ref="B55:H55"/>
    <mergeCell ref="A58:J58"/>
    <mergeCell ref="B49:E49"/>
    <mergeCell ref="A18:J18"/>
    <mergeCell ref="A27:J27"/>
    <mergeCell ref="B48:E48"/>
    <mergeCell ref="B54:I54"/>
    <mergeCell ref="B53:J53"/>
    <mergeCell ref="B35:C35"/>
    <mergeCell ref="B36:C36"/>
    <mergeCell ref="B44:D44"/>
    <mergeCell ref="A46:B46"/>
    <mergeCell ref="A31:C31"/>
    <mergeCell ref="A32:B32"/>
    <mergeCell ref="B42:D42"/>
    <mergeCell ref="B43:D43"/>
    <mergeCell ref="B41:C41"/>
    <mergeCell ref="B40:D40"/>
    <mergeCell ref="A39:B39"/>
    <mergeCell ref="A29:B29"/>
    <mergeCell ref="A26:B26"/>
    <mergeCell ref="B34:C34"/>
    <mergeCell ref="B33:D33"/>
    <mergeCell ref="A30:B30"/>
  </mergeCells>
  <conditionalFormatting sqref="E33:E35">
    <cfRule type="cellIs" dxfId="302" priority="1" operator="greaterThan">
      <formula>1</formula>
    </cfRule>
  </conditionalFormatting>
  <conditionalFormatting sqref="E33:E35">
    <cfRule type="cellIs" dxfId="301" priority="2" operator="greaterThan">
      <formula>1</formula>
    </cfRule>
  </conditionalFormatting>
  <conditionalFormatting sqref="E33:E35">
    <cfRule type="cellIs" dxfId="300" priority="3" operator="greaterThan">
      <formula>100</formula>
    </cfRule>
  </conditionalFormatting>
  <conditionalFormatting sqref="E38:E40">
    <cfRule type="cellIs" dxfId="299" priority="4" operator="greaterThan">
      <formula>1</formula>
    </cfRule>
  </conditionalFormatting>
  <conditionalFormatting sqref="E38:E40">
    <cfRule type="cellIs" dxfId="298" priority="5" operator="greaterThan">
      <formula>1</formula>
    </cfRule>
  </conditionalFormatting>
  <conditionalFormatting sqref="E38:E40">
    <cfRule type="cellIs" dxfId="297" priority="6" operator="greaterThan">
      <formula>100</formula>
    </cfRule>
  </conditionalFormatting>
  <conditionalFormatting sqref="E43:E45">
    <cfRule type="cellIs" dxfId="296" priority="7" operator="greaterThan">
      <formula>1</formula>
    </cfRule>
  </conditionalFormatting>
  <conditionalFormatting sqref="E43:E45">
    <cfRule type="cellIs" dxfId="295" priority="8" operator="greaterThan">
      <formula>1</formula>
    </cfRule>
  </conditionalFormatting>
  <conditionalFormatting sqref="E43:E45">
    <cfRule type="cellIs" dxfId="294" priority="9" operator="greaterThan">
      <formula>100</formula>
    </cfRule>
  </conditionalFormatting>
  <conditionalFormatting sqref="E50">
    <cfRule type="cellIs" dxfId="293" priority="10" operator="greaterThan">
      <formula>1</formula>
    </cfRule>
  </conditionalFormatting>
  <conditionalFormatting sqref="E50">
    <cfRule type="cellIs" dxfId="292" priority="11" operator="greaterThan">
      <formula>1</formula>
    </cfRule>
  </conditionalFormatting>
  <conditionalFormatting sqref="E50">
    <cfRule type="cellIs" dxfId="291"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957</v>
      </c>
      <c r="D1" s="4"/>
      <c r="E1" s="4"/>
      <c r="F1" s="79" t="s">
        <v>649</v>
      </c>
      <c r="G1" s="40" t="s">
        <v>942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09" t="s">
        <v>8</v>
      </c>
      <c r="B26" s="100"/>
      <c r="C26" s="50"/>
      <c r="D26" s="50"/>
      <c r="E26" s="50"/>
      <c r="F26" s="50"/>
      <c r="G26" s="50"/>
      <c r="H26" s="50"/>
      <c r="I26" s="78"/>
      <c r="J26" s="78"/>
      <c r="K26" s="78"/>
      <c r="L26" s="78"/>
      <c r="M26" s="78"/>
      <c r="N26" s="78"/>
      <c r="O26" s="78"/>
      <c r="P26" s="78"/>
      <c r="Q26" s="78"/>
      <c r="R26" s="78"/>
      <c r="S26" s="78"/>
      <c r="T26" s="78"/>
      <c r="U26" s="78"/>
      <c r="V26" s="78"/>
      <c r="W26" s="78"/>
      <c r="X26" s="78"/>
      <c r="Y26" s="78"/>
      <c r="Z26" s="78"/>
    </row>
    <row r="27" spans="1:26" ht="70.5" customHeight="1">
      <c r="A27" s="106" t="s">
        <v>510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79"/>
      <c r="B28" s="38"/>
      <c r="C28" s="38"/>
      <c r="D28" s="38"/>
      <c r="E28" s="78"/>
      <c r="F28" s="78"/>
      <c r="G28" s="48"/>
      <c r="H28" s="50"/>
      <c r="I28" s="78"/>
      <c r="J28" s="78"/>
      <c r="K28" s="78"/>
      <c r="L28" s="78"/>
      <c r="M28" s="78"/>
      <c r="N28" s="78"/>
      <c r="O28" s="78"/>
      <c r="P28" s="78"/>
      <c r="Q28" s="78"/>
      <c r="R28" s="78"/>
      <c r="S28" s="78"/>
      <c r="T28" s="78"/>
      <c r="U28" s="78"/>
      <c r="V28" s="78"/>
      <c r="W28" s="78"/>
      <c r="X28" s="78"/>
      <c r="Y28" s="78"/>
      <c r="Z28" s="78"/>
    </row>
    <row r="29" spans="1:26" ht="21.75" customHeight="1">
      <c r="A29" s="109" t="s">
        <v>10</v>
      </c>
      <c r="B29" s="100"/>
      <c r="C29" s="38"/>
      <c r="D29" s="38"/>
      <c r="E29" s="78"/>
      <c r="F29" s="78"/>
      <c r="G29" s="48"/>
      <c r="H29" s="50"/>
      <c r="I29" s="78"/>
      <c r="J29" s="78"/>
      <c r="K29" s="78"/>
      <c r="L29" s="78"/>
      <c r="M29" s="78"/>
      <c r="N29" s="78"/>
      <c r="O29" s="78"/>
      <c r="P29" s="78"/>
      <c r="Q29" s="78"/>
      <c r="R29" s="78"/>
      <c r="S29" s="78"/>
      <c r="T29" s="78"/>
      <c r="U29" s="78"/>
      <c r="V29" s="78"/>
      <c r="W29" s="78"/>
      <c r="X29" s="78"/>
      <c r="Y29" s="78"/>
      <c r="Z29" s="78"/>
    </row>
    <row r="30" spans="1:26" ht="15.75" customHeight="1">
      <c r="A30" s="117" t="s">
        <v>23</v>
      </c>
      <c r="B30" s="100"/>
      <c r="C30" s="38"/>
      <c r="D30" s="38"/>
      <c r="E30" s="78"/>
      <c r="F30" s="78"/>
      <c r="G30" s="48"/>
      <c r="H30" s="50"/>
      <c r="I30" s="78"/>
      <c r="J30" s="78"/>
      <c r="K30" s="78"/>
      <c r="L30" s="78"/>
      <c r="M30" s="78"/>
      <c r="N30" s="78"/>
      <c r="O30" s="78"/>
      <c r="P30" s="78"/>
      <c r="Q30" s="78"/>
      <c r="R30" s="78"/>
      <c r="S30" s="78"/>
      <c r="T30" s="78"/>
      <c r="U30" s="78"/>
      <c r="V30" s="78"/>
      <c r="W30" s="78"/>
      <c r="X30" s="78"/>
      <c r="Y30" s="78"/>
      <c r="Z30" s="78"/>
    </row>
    <row r="31" spans="1:26" ht="30.75" customHeight="1">
      <c r="A31" s="116" t="s">
        <v>35</v>
      </c>
      <c r="B31" s="100"/>
      <c r="C31" s="100"/>
      <c r="D31" s="38"/>
      <c r="E31" s="78"/>
      <c r="F31" s="78"/>
      <c r="G31" s="48"/>
      <c r="H31" s="50"/>
      <c r="I31" s="78"/>
      <c r="J31" s="78"/>
      <c r="K31" s="78"/>
      <c r="L31" s="78"/>
      <c r="M31" s="78"/>
      <c r="N31" s="78"/>
      <c r="O31" s="78"/>
      <c r="P31" s="78"/>
      <c r="Q31" s="78"/>
      <c r="R31" s="78"/>
      <c r="S31" s="78"/>
      <c r="T31" s="78"/>
      <c r="U31" s="78"/>
      <c r="V31" s="78"/>
      <c r="W31" s="78"/>
      <c r="X31" s="78"/>
      <c r="Y31" s="78"/>
      <c r="Z31" s="78"/>
    </row>
    <row r="32" spans="1:26" ht="15.75" customHeight="1">
      <c r="A32" s="109" t="s">
        <v>12</v>
      </c>
      <c r="B32" s="100"/>
      <c r="C32" s="78"/>
      <c r="D32" s="78"/>
      <c r="E32" s="78"/>
      <c r="F32" s="78"/>
      <c r="G32" s="78"/>
      <c r="H32" s="78"/>
      <c r="I32" s="78"/>
      <c r="J32" s="78"/>
      <c r="K32" s="5"/>
      <c r="L32" s="5"/>
      <c r="M32" s="5"/>
      <c r="N32" s="5"/>
      <c r="O32" s="5"/>
      <c r="P32" s="5"/>
      <c r="Q32" s="5"/>
      <c r="R32" s="5"/>
      <c r="S32" s="5"/>
      <c r="T32" s="5"/>
      <c r="U32" s="5"/>
      <c r="V32" s="5"/>
      <c r="W32" s="5"/>
      <c r="X32" s="5"/>
      <c r="Y32" s="5"/>
      <c r="Z32" s="5"/>
    </row>
    <row r="33" spans="1:26" ht="15.75" customHeight="1">
      <c r="A33" s="39" t="s">
        <v>24</v>
      </c>
      <c r="B33" s="107" t="s">
        <v>25</v>
      </c>
      <c r="C33" s="103"/>
      <c r="D33" s="103"/>
      <c r="E33" s="91"/>
      <c r="F33" s="92"/>
      <c r="G33" s="93"/>
      <c r="H33" s="93"/>
      <c r="I33" s="92"/>
      <c r="J33" s="94"/>
      <c r="K33" s="5"/>
      <c r="L33" s="5"/>
      <c r="M33" s="5"/>
      <c r="N33" s="5"/>
      <c r="O33" s="5"/>
      <c r="P33" s="5"/>
      <c r="Q33" s="5"/>
      <c r="R33" s="5"/>
      <c r="S33" s="5"/>
      <c r="T33" s="5"/>
      <c r="U33" s="5"/>
      <c r="V33" s="5"/>
      <c r="W33" s="5"/>
      <c r="X33" s="5"/>
      <c r="Y33" s="5"/>
      <c r="Z33" s="5"/>
    </row>
    <row r="34" spans="1:26" ht="15.75" customHeight="1">
      <c r="A34" s="41" t="s">
        <v>383</v>
      </c>
      <c r="B34" s="110" t="s">
        <v>943</v>
      </c>
      <c r="C34" s="103"/>
      <c r="D34" s="56"/>
      <c r="E34" s="42"/>
      <c r="F34" s="53"/>
      <c r="G34" s="56"/>
      <c r="H34" s="56"/>
      <c r="I34" s="53"/>
      <c r="J34" s="55"/>
      <c r="K34" s="5"/>
      <c r="L34" s="5"/>
      <c r="M34" s="5"/>
      <c r="N34" s="5"/>
      <c r="O34" s="5"/>
      <c r="P34" s="5"/>
      <c r="Q34" s="5"/>
      <c r="R34" s="5"/>
      <c r="S34" s="5"/>
      <c r="T34" s="5"/>
      <c r="U34" s="5"/>
      <c r="V34" s="5"/>
      <c r="W34" s="5"/>
      <c r="X34" s="5"/>
      <c r="Y34" s="5"/>
      <c r="Z34" s="5"/>
    </row>
    <row r="35" spans="1:26" ht="15.75" customHeight="1">
      <c r="A35" s="41" t="s">
        <v>371</v>
      </c>
      <c r="B35" s="110" t="s">
        <v>944</v>
      </c>
      <c r="C35" s="103"/>
      <c r="D35" s="56"/>
      <c r="E35" s="42"/>
      <c r="F35" s="53"/>
      <c r="G35" s="56"/>
      <c r="H35" s="56"/>
      <c r="I35" s="53"/>
      <c r="J35" s="55"/>
      <c r="K35" s="5"/>
      <c r="L35" s="5"/>
      <c r="M35" s="5"/>
      <c r="N35" s="5"/>
      <c r="O35" s="5"/>
      <c r="P35" s="5"/>
      <c r="Q35" s="5"/>
      <c r="R35" s="5"/>
      <c r="S35" s="5"/>
      <c r="T35" s="5"/>
      <c r="U35" s="5"/>
      <c r="V35" s="5"/>
      <c r="W35" s="5"/>
      <c r="X35" s="5"/>
      <c r="Y35" s="5"/>
      <c r="Z35" s="5"/>
    </row>
    <row r="36" spans="1:26">
      <c r="A36" s="46" t="s">
        <v>945</v>
      </c>
      <c r="B36" s="118" t="s">
        <v>946</v>
      </c>
      <c r="C36" s="100"/>
      <c r="D36" s="82"/>
      <c r="E36" s="44"/>
      <c r="F36" s="45"/>
      <c r="G36" s="82"/>
      <c r="H36" s="82"/>
      <c r="I36" s="45"/>
      <c r="J36" s="82"/>
      <c r="K36" s="58"/>
      <c r="L36" s="5"/>
      <c r="M36" s="5"/>
      <c r="N36" s="5"/>
      <c r="O36" s="5"/>
      <c r="P36" s="5"/>
      <c r="Q36" s="5"/>
      <c r="R36" s="5"/>
      <c r="S36" s="5"/>
      <c r="T36" s="5"/>
      <c r="U36" s="5"/>
      <c r="V36" s="5"/>
      <c r="W36" s="5"/>
      <c r="X36" s="5"/>
      <c r="Y36" s="5"/>
      <c r="Z36" s="5"/>
    </row>
    <row r="37" spans="1:26" ht="15.75" customHeight="1">
      <c r="A37" s="46" t="s">
        <v>947</v>
      </c>
      <c r="B37" s="82" t="s">
        <v>948</v>
      </c>
      <c r="C37" s="82"/>
      <c r="D37" s="82"/>
      <c r="E37" s="44"/>
      <c r="F37" s="45"/>
      <c r="G37" s="82"/>
      <c r="H37" s="82"/>
      <c r="I37" s="45"/>
      <c r="J37" s="82"/>
      <c r="K37" s="78"/>
      <c r="L37" s="78"/>
      <c r="M37" s="78"/>
      <c r="N37" s="78"/>
      <c r="O37" s="78"/>
      <c r="P37" s="78"/>
      <c r="Q37" s="78"/>
      <c r="R37" s="78"/>
      <c r="S37" s="78"/>
      <c r="T37" s="78"/>
      <c r="U37" s="78"/>
      <c r="V37" s="78"/>
      <c r="W37" s="78"/>
      <c r="X37" s="78"/>
      <c r="Y37" s="78"/>
      <c r="Z37" s="78"/>
    </row>
    <row r="38" spans="1:26" ht="15.75" customHeight="1">
      <c r="A38" s="54"/>
      <c r="B38" s="54"/>
      <c r="C38" s="78"/>
      <c r="D38" s="78"/>
      <c r="E38" s="49"/>
      <c r="F38" s="78"/>
      <c r="G38" s="54"/>
      <c r="H38" s="54"/>
      <c r="I38" s="54"/>
      <c r="J38" s="78"/>
      <c r="K38" s="5"/>
      <c r="L38" s="5"/>
      <c r="M38" s="5"/>
      <c r="N38" s="5"/>
      <c r="O38" s="5"/>
      <c r="P38" s="5"/>
      <c r="Q38" s="5"/>
      <c r="R38" s="5"/>
      <c r="S38" s="5"/>
      <c r="T38" s="5"/>
      <c r="U38" s="5"/>
      <c r="V38" s="5"/>
      <c r="W38" s="5"/>
      <c r="X38" s="5"/>
      <c r="Y38" s="5"/>
      <c r="Z38" s="5"/>
    </row>
    <row r="39" spans="1:26" ht="15.75" customHeight="1">
      <c r="A39" s="109" t="s">
        <v>14</v>
      </c>
      <c r="B39" s="100"/>
      <c r="C39" s="79"/>
      <c r="D39" s="79"/>
      <c r="E39" s="49"/>
      <c r="F39" s="78"/>
      <c r="G39" s="48"/>
      <c r="H39" s="50"/>
      <c r="I39" s="78"/>
      <c r="J39" s="78"/>
      <c r="K39" s="5"/>
      <c r="L39" s="5"/>
      <c r="M39" s="5"/>
      <c r="N39" s="5"/>
      <c r="O39" s="5"/>
      <c r="P39" s="5"/>
      <c r="Q39" s="5"/>
      <c r="R39" s="5"/>
      <c r="S39" s="5"/>
      <c r="T39" s="5"/>
      <c r="U39" s="5"/>
      <c r="V39" s="5"/>
      <c r="W39" s="5"/>
      <c r="X39" s="5"/>
      <c r="Y39" s="5"/>
      <c r="Z39" s="5"/>
    </row>
    <row r="40" spans="1:26" ht="15.75" customHeight="1">
      <c r="A40" s="39" t="s">
        <v>26</v>
      </c>
      <c r="B40" s="107" t="s">
        <v>27</v>
      </c>
      <c r="C40" s="103"/>
      <c r="D40" s="103"/>
      <c r="E40" s="91"/>
      <c r="F40" s="92"/>
      <c r="G40" s="93"/>
      <c r="H40" s="93"/>
      <c r="I40" s="92"/>
      <c r="J40" s="94"/>
      <c r="K40" s="5"/>
      <c r="L40" s="5"/>
      <c r="M40" s="5"/>
      <c r="N40" s="5"/>
      <c r="O40" s="5"/>
      <c r="P40" s="5"/>
      <c r="Q40" s="5"/>
      <c r="R40" s="5"/>
      <c r="S40" s="5"/>
      <c r="T40" s="5"/>
      <c r="U40" s="5"/>
      <c r="V40" s="5"/>
      <c r="W40" s="5"/>
      <c r="X40" s="5"/>
      <c r="Y40" s="5"/>
      <c r="Z40" s="5"/>
    </row>
    <row r="41" spans="1:26">
      <c r="A41" s="41" t="s">
        <v>930</v>
      </c>
      <c r="B41" s="110" t="s">
        <v>949</v>
      </c>
      <c r="C41" s="103"/>
      <c r="D41" s="56"/>
      <c r="E41" s="52"/>
      <c r="F41" s="53"/>
      <c r="G41" s="56"/>
      <c r="H41" s="56"/>
      <c r="I41" s="53"/>
      <c r="J41" s="55"/>
      <c r="K41" s="78"/>
      <c r="L41" s="78"/>
      <c r="M41" s="78"/>
      <c r="N41" s="78"/>
      <c r="O41" s="78"/>
      <c r="P41" s="78"/>
      <c r="Q41" s="78"/>
      <c r="R41" s="78"/>
      <c r="S41" s="78"/>
      <c r="T41" s="78"/>
      <c r="U41" s="78"/>
      <c r="V41" s="78"/>
      <c r="W41" s="78"/>
      <c r="X41" s="78"/>
      <c r="Y41" s="78"/>
      <c r="Z41" s="78"/>
    </row>
    <row r="42" spans="1:26" ht="15.75" customHeight="1">
      <c r="A42" s="41" t="s">
        <v>702</v>
      </c>
      <c r="B42" s="110" t="s">
        <v>950</v>
      </c>
      <c r="C42" s="103"/>
      <c r="D42" s="103"/>
      <c r="E42" s="52"/>
      <c r="F42" s="53"/>
      <c r="G42" s="56"/>
      <c r="H42" s="56"/>
      <c r="I42" s="53"/>
      <c r="J42" s="55"/>
      <c r="K42" s="78"/>
      <c r="L42" s="78"/>
      <c r="M42" s="78"/>
      <c r="N42" s="78"/>
      <c r="O42" s="78"/>
      <c r="P42" s="78"/>
      <c r="Q42" s="78"/>
      <c r="R42" s="78"/>
      <c r="S42" s="78"/>
      <c r="T42" s="78"/>
      <c r="U42" s="78"/>
      <c r="V42" s="78"/>
      <c r="W42" s="78"/>
      <c r="X42" s="78"/>
      <c r="Y42" s="78"/>
      <c r="Z42" s="78"/>
    </row>
    <row r="43" spans="1:26" ht="15.75" customHeight="1">
      <c r="A43" s="46" t="s">
        <v>933</v>
      </c>
      <c r="B43" s="118" t="s">
        <v>952</v>
      </c>
      <c r="C43" s="100"/>
      <c r="D43" s="100"/>
      <c r="E43" s="47"/>
      <c r="F43" s="45"/>
      <c r="G43" s="82"/>
      <c r="H43" s="82"/>
      <c r="I43" s="45"/>
      <c r="J43" s="82"/>
      <c r="K43" s="5"/>
      <c r="L43" s="5"/>
      <c r="M43" s="5"/>
      <c r="N43" s="5"/>
      <c r="O43" s="5"/>
      <c r="P43" s="5"/>
      <c r="Q43" s="5"/>
      <c r="R43" s="5"/>
      <c r="S43" s="5"/>
      <c r="T43" s="5"/>
      <c r="U43" s="5"/>
      <c r="V43" s="5"/>
      <c r="W43" s="5"/>
      <c r="X43" s="5"/>
      <c r="Y43" s="5"/>
      <c r="Z43" s="5"/>
    </row>
    <row r="44" spans="1:26" ht="15.75" customHeight="1">
      <c r="A44" s="81"/>
      <c r="B44" s="78"/>
      <c r="C44" s="78"/>
      <c r="D44" s="78"/>
      <c r="E44" s="49"/>
      <c r="F44" s="78"/>
      <c r="G44" s="78"/>
      <c r="H44" s="48"/>
      <c r="I44" s="50"/>
      <c r="J44" s="78"/>
      <c r="K44" s="5"/>
      <c r="L44" s="5"/>
      <c r="M44" s="5"/>
      <c r="N44" s="5"/>
      <c r="O44" s="5"/>
      <c r="P44" s="5"/>
      <c r="Q44" s="5"/>
      <c r="R44" s="5"/>
      <c r="S44" s="5"/>
      <c r="T44" s="5"/>
      <c r="U44" s="5"/>
      <c r="V44" s="5"/>
      <c r="W44" s="5"/>
      <c r="X44" s="5"/>
      <c r="Y44" s="5"/>
      <c r="Z44" s="5"/>
    </row>
    <row r="45" spans="1:26" ht="15.75" customHeight="1">
      <c r="A45" s="109" t="s">
        <v>16</v>
      </c>
      <c r="B45" s="100"/>
      <c r="C45" s="79"/>
      <c r="D45" s="79"/>
      <c r="E45" s="49"/>
      <c r="F45" s="78"/>
      <c r="G45" s="48"/>
      <c r="H45" s="50"/>
      <c r="I45" s="78"/>
      <c r="J45" s="78"/>
      <c r="K45" s="5"/>
      <c r="L45" s="5"/>
      <c r="M45" s="5"/>
      <c r="N45" s="5"/>
      <c r="O45" s="5"/>
      <c r="P45" s="5"/>
      <c r="Q45" s="5"/>
      <c r="R45" s="5"/>
      <c r="S45" s="5"/>
      <c r="T45" s="5"/>
      <c r="U45" s="5"/>
      <c r="V45" s="5"/>
      <c r="W45" s="5"/>
      <c r="X45" s="5"/>
      <c r="Y45" s="5"/>
      <c r="Z45" s="5"/>
    </row>
    <row r="46" spans="1:26">
      <c r="A46" s="39" t="s">
        <v>28</v>
      </c>
      <c r="B46" s="66" t="s">
        <v>29</v>
      </c>
      <c r="C46" s="93"/>
      <c r="D46" s="93"/>
      <c r="E46" s="95"/>
      <c r="F46" s="92"/>
      <c r="G46" s="93"/>
      <c r="H46" s="93"/>
      <c r="I46" s="92"/>
      <c r="J46" s="94"/>
      <c r="K46" s="78"/>
      <c r="L46" s="78"/>
      <c r="M46" s="78"/>
      <c r="N46" s="78"/>
      <c r="O46" s="78"/>
      <c r="P46" s="78"/>
      <c r="Q46" s="78"/>
      <c r="R46" s="78"/>
      <c r="S46" s="78"/>
      <c r="T46" s="78"/>
      <c r="U46" s="78"/>
      <c r="V46" s="78"/>
      <c r="W46" s="78"/>
      <c r="X46" s="78"/>
      <c r="Y46" s="78"/>
      <c r="Z46" s="78"/>
    </row>
    <row r="47" spans="1:26" ht="15.75" customHeight="1">
      <c r="A47" s="41" t="s">
        <v>769</v>
      </c>
      <c r="B47" s="110" t="s">
        <v>936</v>
      </c>
      <c r="C47" s="103"/>
      <c r="D47" s="103"/>
      <c r="E47" s="52"/>
      <c r="F47" s="53"/>
      <c r="G47" s="56"/>
      <c r="H47" s="56"/>
      <c r="I47" s="53"/>
      <c r="J47" s="55"/>
      <c r="K47" s="78"/>
      <c r="L47" s="78"/>
      <c r="M47" s="78"/>
      <c r="N47" s="78"/>
      <c r="O47" s="78"/>
      <c r="P47" s="78"/>
      <c r="Q47" s="78"/>
      <c r="R47" s="78"/>
      <c r="S47" s="78"/>
      <c r="T47" s="78"/>
      <c r="U47" s="78"/>
      <c r="V47" s="78"/>
      <c r="W47" s="78"/>
      <c r="X47" s="78"/>
      <c r="Y47" s="78"/>
      <c r="Z47" s="78"/>
    </row>
    <row r="48" spans="1:26" ht="15.75" customHeight="1">
      <c r="A48" s="41" t="s">
        <v>440</v>
      </c>
      <c r="B48" s="110" t="s">
        <v>938</v>
      </c>
      <c r="C48" s="103"/>
      <c r="D48" s="103"/>
      <c r="E48" s="103"/>
      <c r="F48" s="53"/>
      <c r="G48" s="56"/>
      <c r="H48" s="56"/>
      <c r="I48" s="53"/>
      <c r="J48" s="55"/>
      <c r="K48" s="5"/>
      <c r="L48" s="5"/>
      <c r="M48" s="5"/>
      <c r="N48" s="5"/>
      <c r="O48" s="5"/>
      <c r="P48" s="5"/>
      <c r="Q48" s="5"/>
      <c r="R48" s="5"/>
      <c r="S48" s="5"/>
      <c r="T48" s="5"/>
      <c r="U48" s="5"/>
      <c r="V48" s="5"/>
      <c r="W48" s="5"/>
      <c r="X48" s="5"/>
      <c r="Y48" s="5"/>
      <c r="Z48" s="5"/>
    </row>
    <row r="49" spans="1:26" ht="15.75" customHeight="1">
      <c r="A49" s="78"/>
      <c r="B49" s="78"/>
      <c r="C49" s="78"/>
      <c r="D49" s="78"/>
      <c r="E49" s="49"/>
      <c r="F49" s="78"/>
      <c r="G49" s="78"/>
      <c r="H49" s="78"/>
      <c r="I49" s="78"/>
      <c r="J49" s="78"/>
      <c r="K49" s="5"/>
      <c r="L49" s="5"/>
      <c r="M49" s="5"/>
      <c r="N49" s="5"/>
      <c r="O49" s="5"/>
      <c r="P49" s="5"/>
      <c r="Q49" s="5"/>
      <c r="R49" s="5"/>
      <c r="S49" s="5"/>
      <c r="T49" s="5"/>
      <c r="U49" s="5"/>
      <c r="V49" s="5"/>
      <c r="W49" s="5"/>
      <c r="X49" s="5"/>
      <c r="Y49" s="5"/>
      <c r="Z49" s="5"/>
    </row>
    <row r="50" spans="1:26" ht="15.75" customHeight="1">
      <c r="A50" s="109" t="s">
        <v>18</v>
      </c>
      <c r="B50" s="100"/>
      <c r="C50" s="79"/>
      <c r="D50" s="79"/>
      <c r="E50" s="49"/>
      <c r="F50" s="78"/>
      <c r="G50" s="48"/>
      <c r="H50" s="50"/>
      <c r="I50" s="78"/>
      <c r="J50" s="78"/>
      <c r="K50" s="5"/>
      <c r="L50" s="5"/>
      <c r="M50" s="5"/>
      <c r="N50" s="5"/>
      <c r="O50" s="5"/>
      <c r="P50" s="5"/>
      <c r="Q50" s="5"/>
      <c r="R50" s="5"/>
      <c r="S50" s="5"/>
      <c r="T50" s="5"/>
      <c r="U50" s="5"/>
      <c r="V50" s="5"/>
      <c r="W50" s="5"/>
      <c r="X50" s="5"/>
      <c r="Y50" s="5"/>
      <c r="Z50" s="5"/>
    </row>
    <row r="51" spans="1:26">
      <c r="A51" s="39" t="s">
        <v>43</v>
      </c>
      <c r="B51" s="107" t="s">
        <v>958</v>
      </c>
      <c r="C51" s="103"/>
      <c r="D51" s="103"/>
      <c r="E51" s="103"/>
      <c r="F51" s="103"/>
      <c r="G51" s="103"/>
      <c r="H51" s="103"/>
      <c r="I51" s="103"/>
      <c r="J51" s="104"/>
      <c r="K51" s="78"/>
      <c r="L51" s="78"/>
      <c r="M51" s="78"/>
      <c r="N51" s="78"/>
      <c r="O51" s="78"/>
      <c r="P51" s="78"/>
      <c r="Q51" s="78"/>
      <c r="R51" s="78"/>
      <c r="S51" s="78"/>
      <c r="T51" s="78"/>
      <c r="U51" s="78"/>
      <c r="V51" s="78"/>
      <c r="W51" s="78"/>
      <c r="X51" s="78"/>
      <c r="Y51" s="78"/>
      <c r="Z51" s="78"/>
    </row>
    <row r="52" spans="1:26" ht="15.75" customHeight="1">
      <c r="A52" s="51" t="s">
        <v>55</v>
      </c>
      <c r="B52" s="107" t="s">
        <v>959</v>
      </c>
      <c r="C52" s="103"/>
      <c r="D52" s="103"/>
      <c r="E52" s="103"/>
      <c r="F52" s="103"/>
      <c r="G52" s="103"/>
      <c r="H52" s="103"/>
      <c r="I52" s="103"/>
      <c r="J52" s="55"/>
      <c r="K52" s="78"/>
      <c r="L52" s="78"/>
      <c r="M52" s="78"/>
      <c r="N52" s="78"/>
      <c r="O52" s="78"/>
      <c r="P52" s="78"/>
      <c r="Q52" s="78"/>
      <c r="R52" s="78"/>
      <c r="S52" s="78"/>
      <c r="T52" s="78"/>
      <c r="U52" s="78"/>
      <c r="V52" s="78"/>
      <c r="W52" s="78"/>
      <c r="X52" s="78"/>
      <c r="Y52" s="78"/>
      <c r="Z52" s="78"/>
    </row>
    <row r="53" spans="1:26" ht="48.75" customHeight="1">
      <c r="A53" s="51" t="s">
        <v>30</v>
      </c>
      <c r="B53" s="107" t="s">
        <v>31</v>
      </c>
      <c r="C53" s="103"/>
      <c r="D53" s="56"/>
      <c r="E53" s="52"/>
      <c r="F53" s="53"/>
      <c r="G53" s="56"/>
      <c r="H53" s="56"/>
      <c r="I53" s="53"/>
      <c r="J53" s="55"/>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109" t="s">
        <v>20</v>
      </c>
      <c r="B55" s="100"/>
      <c r="C55" s="50"/>
      <c r="D55" s="50"/>
      <c r="E55" s="50"/>
      <c r="F55" s="50"/>
      <c r="G55" s="50"/>
      <c r="H55" s="50"/>
      <c r="I55" s="78"/>
      <c r="J55" s="78"/>
      <c r="K55" s="78"/>
      <c r="L55" s="78"/>
      <c r="M55" s="78"/>
      <c r="N55" s="78"/>
      <c r="O55" s="78"/>
      <c r="P55" s="78"/>
      <c r="Q55" s="78"/>
      <c r="R55" s="78"/>
      <c r="S55" s="78"/>
      <c r="T55" s="78"/>
      <c r="U55" s="78"/>
      <c r="V55" s="78"/>
      <c r="W55" s="78"/>
      <c r="X55" s="78"/>
      <c r="Y55" s="78"/>
      <c r="Z55" s="78"/>
    </row>
    <row r="56" spans="1:26" ht="15.75" customHeight="1">
      <c r="A56" s="102" t="s">
        <v>32</v>
      </c>
      <c r="B56" s="103"/>
      <c r="C56" s="103"/>
      <c r="D56" s="103"/>
      <c r="E56" s="103"/>
      <c r="F56" s="103"/>
      <c r="G56" s="103"/>
      <c r="H56" s="103"/>
      <c r="I56" s="103"/>
      <c r="J56" s="104"/>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A18:J18"/>
    <mergeCell ref="A26:B26"/>
    <mergeCell ref="B35:C35"/>
    <mergeCell ref="B36:C36"/>
    <mergeCell ref="A32:B32"/>
    <mergeCell ref="B33:D33"/>
    <mergeCell ref="A29:B29"/>
    <mergeCell ref="B34:C34"/>
    <mergeCell ref="A27:J27"/>
    <mergeCell ref="B53:C53"/>
    <mergeCell ref="A55:B55"/>
    <mergeCell ref="A56:J56"/>
    <mergeCell ref="A30:B30"/>
    <mergeCell ref="A31:C31"/>
    <mergeCell ref="A45:B45"/>
    <mergeCell ref="B47:D47"/>
    <mergeCell ref="B52:I52"/>
    <mergeCell ref="B51:J51"/>
    <mergeCell ref="A50:B50"/>
    <mergeCell ref="B48:E48"/>
    <mergeCell ref="B40:D40"/>
    <mergeCell ref="A39:B39"/>
    <mergeCell ref="B43:D43"/>
    <mergeCell ref="B42:D42"/>
    <mergeCell ref="B41:C41"/>
  </mergeCells>
  <conditionalFormatting sqref="E33:E35">
    <cfRule type="cellIs" dxfId="290" priority="1" operator="greaterThan">
      <formula>1</formula>
    </cfRule>
  </conditionalFormatting>
  <conditionalFormatting sqref="E33:E35">
    <cfRule type="cellIs" dxfId="289" priority="2" operator="greaterThan">
      <formula>1</formula>
    </cfRule>
  </conditionalFormatting>
  <conditionalFormatting sqref="E33:E35">
    <cfRule type="cellIs" dxfId="288" priority="3" operator="greaterThan">
      <formula>100</formula>
    </cfRule>
  </conditionalFormatting>
  <conditionalFormatting sqref="E38:E40">
    <cfRule type="cellIs" dxfId="287" priority="4" operator="greaterThan">
      <formula>1</formula>
    </cfRule>
  </conditionalFormatting>
  <conditionalFormatting sqref="E38:E40">
    <cfRule type="cellIs" dxfId="286" priority="5" operator="greaterThan">
      <formula>1</formula>
    </cfRule>
  </conditionalFormatting>
  <conditionalFormatting sqref="E38:E40">
    <cfRule type="cellIs" dxfId="285" priority="6" operator="greaterThan">
      <formula>100</formula>
    </cfRule>
  </conditionalFormatting>
  <conditionalFormatting sqref="E43:E45">
    <cfRule type="cellIs" dxfId="284" priority="7" operator="greaterThan">
      <formula>1</formula>
    </cfRule>
  </conditionalFormatting>
  <conditionalFormatting sqref="E43:E45">
    <cfRule type="cellIs" dxfId="283" priority="8" operator="greaterThan">
      <formula>1</formula>
    </cfRule>
  </conditionalFormatting>
  <conditionalFormatting sqref="E43:E45">
    <cfRule type="cellIs" dxfId="282" priority="9" operator="greaterThan">
      <formula>100</formula>
    </cfRule>
  </conditionalFormatting>
  <conditionalFormatting sqref="E49:E50">
    <cfRule type="cellIs" dxfId="281" priority="10" operator="greaterThan">
      <formula>1</formula>
    </cfRule>
  </conditionalFormatting>
  <conditionalFormatting sqref="E49:E50">
    <cfRule type="cellIs" dxfId="280" priority="11" operator="greaterThan">
      <formula>1</formula>
    </cfRule>
  </conditionalFormatting>
  <conditionalFormatting sqref="E49:E50">
    <cfRule type="cellIs" dxfId="279"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515</v>
      </c>
      <c r="D1" s="4"/>
      <c r="E1" s="4"/>
      <c r="F1" s="79" t="s">
        <v>649</v>
      </c>
      <c r="G1" s="40" t="s">
        <v>942</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09" t="s">
        <v>8</v>
      </c>
      <c r="B26" s="100"/>
      <c r="C26" s="50"/>
      <c r="D26" s="50"/>
      <c r="E26" s="50"/>
      <c r="F26" s="50"/>
      <c r="G26" s="50"/>
      <c r="H26" s="50"/>
      <c r="I26" s="78"/>
      <c r="J26" s="78"/>
      <c r="K26" s="78"/>
      <c r="L26" s="78"/>
      <c r="M26" s="78"/>
      <c r="N26" s="78"/>
      <c r="O26" s="78"/>
      <c r="P26" s="78"/>
      <c r="Q26" s="78"/>
      <c r="R26" s="78"/>
      <c r="S26" s="78"/>
      <c r="T26" s="78"/>
      <c r="U26" s="78"/>
      <c r="V26" s="78"/>
      <c r="W26" s="78"/>
      <c r="X26" s="78"/>
      <c r="Y26" s="78"/>
      <c r="Z26" s="78"/>
    </row>
    <row r="27" spans="1:26" ht="227.25" customHeight="1">
      <c r="A27" s="102" t="s">
        <v>516</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79"/>
      <c r="B28" s="38"/>
      <c r="C28" s="38"/>
      <c r="D28" s="38"/>
      <c r="E28" s="78"/>
      <c r="F28" s="78"/>
      <c r="G28" s="48"/>
      <c r="H28" s="50"/>
      <c r="I28" s="78"/>
      <c r="J28" s="78"/>
      <c r="K28" s="78"/>
      <c r="L28" s="78"/>
      <c r="M28" s="78"/>
      <c r="N28" s="78"/>
      <c r="O28" s="78"/>
      <c r="P28" s="78"/>
      <c r="Q28" s="78"/>
      <c r="R28" s="78"/>
      <c r="S28" s="78"/>
      <c r="T28" s="78"/>
      <c r="U28" s="78"/>
      <c r="V28" s="78"/>
      <c r="W28" s="78"/>
      <c r="X28" s="78"/>
      <c r="Y28" s="78"/>
      <c r="Z28" s="78"/>
    </row>
    <row r="29" spans="1:26" ht="21.75" customHeight="1">
      <c r="A29" s="109" t="s">
        <v>10</v>
      </c>
      <c r="B29" s="100"/>
      <c r="C29" s="38"/>
      <c r="D29" s="38"/>
      <c r="E29" s="78"/>
      <c r="F29" s="78"/>
      <c r="G29" s="48"/>
      <c r="H29" s="50"/>
      <c r="I29" s="78"/>
      <c r="J29" s="78"/>
      <c r="K29" s="78"/>
      <c r="L29" s="78"/>
      <c r="M29" s="78"/>
      <c r="N29" s="78"/>
      <c r="O29" s="78"/>
      <c r="P29" s="78"/>
      <c r="Q29" s="78"/>
      <c r="R29" s="78"/>
      <c r="S29" s="78"/>
      <c r="T29" s="78"/>
      <c r="U29" s="78"/>
      <c r="V29" s="78"/>
      <c r="W29" s="78"/>
      <c r="X29" s="78"/>
      <c r="Y29" s="78"/>
      <c r="Z29" s="78"/>
    </row>
    <row r="30" spans="1:26" ht="15.75" customHeight="1">
      <c r="A30" s="117" t="s">
        <v>35</v>
      </c>
      <c r="B30" s="100"/>
      <c r="C30" s="38"/>
      <c r="D30" s="38"/>
      <c r="E30" s="78"/>
      <c r="F30" s="78"/>
      <c r="G30" s="48"/>
      <c r="H30" s="50"/>
      <c r="I30" s="78"/>
      <c r="J30" s="78"/>
      <c r="K30" s="78"/>
      <c r="L30" s="78"/>
      <c r="M30" s="78"/>
      <c r="N30" s="78"/>
      <c r="O30" s="78"/>
      <c r="P30" s="78"/>
      <c r="Q30" s="78"/>
      <c r="R30" s="78"/>
      <c r="S30" s="78"/>
      <c r="T30" s="78"/>
      <c r="U30" s="78"/>
      <c r="V30" s="78"/>
      <c r="W30" s="78"/>
      <c r="X30" s="78"/>
      <c r="Y30" s="78"/>
      <c r="Z30" s="78"/>
    </row>
    <row r="31" spans="1:26" ht="30.75" customHeight="1">
      <c r="A31" s="116" t="s">
        <v>35</v>
      </c>
      <c r="B31" s="100"/>
      <c r="C31" s="100"/>
      <c r="D31" s="38"/>
      <c r="E31" s="78"/>
      <c r="F31" s="78"/>
      <c r="G31" s="48"/>
      <c r="H31" s="50"/>
      <c r="I31" s="78"/>
      <c r="J31" s="78"/>
      <c r="K31" s="78"/>
      <c r="L31" s="78"/>
      <c r="M31" s="78"/>
      <c r="N31" s="78"/>
      <c r="O31" s="78"/>
      <c r="P31" s="78"/>
      <c r="Q31" s="78"/>
      <c r="R31" s="78"/>
      <c r="S31" s="78"/>
      <c r="T31" s="78"/>
      <c r="U31" s="78"/>
      <c r="V31" s="78"/>
      <c r="W31" s="78"/>
      <c r="X31" s="78"/>
      <c r="Y31" s="78"/>
      <c r="Z31" s="78"/>
    </row>
    <row r="32" spans="1:26" ht="15.75" customHeight="1">
      <c r="A32" s="109" t="s">
        <v>12</v>
      </c>
      <c r="B32" s="100"/>
      <c r="C32" s="78"/>
      <c r="D32" s="78"/>
      <c r="E32" s="78"/>
      <c r="F32" s="78"/>
      <c r="G32" s="78"/>
      <c r="H32" s="78"/>
      <c r="I32" s="78"/>
      <c r="J32" s="78"/>
      <c r="K32" s="5"/>
      <c r="L32" s="5"/>
      <c r="M32" s="5"/>
      <c r="N32" s="5"/>
      <c r="O32" s="5"/>
      <c r="P32" s="5"/>
      <c r="Q32" s="5"/>
      <c r="R32" s="5"/>
      <c r="S32" s="5"/>
      <c r="T32" s="5"/>
      <c r="U32" s="5"/>
      <c r="V32" s="5"/>
      <c r="W32" s="5"/>
      <c r="X32" s="5"/>
      <c r="Y32" s="5"/>
      <c r="Z32" s="5"/>
    </row>
    <row r="33" spans="1:26" ht="15.75" customHeight="1">
      <c r="A33" s="39" t="s">
        <v>24</v>
      </c>
      <c r="B33" s="107" t="s">
        <v>25</v>
      </c>
      <c r="C33" s="103"/>
      <c r="D33" s="103"/>
      <c r="E33" s="91"/>
      <c r="F33" s="92"/>
      <c r="G33" s="93"/>
      <c r="H33" s="93"/>
      <c r="I33" s="92"/>
      <c r="J33" s="94"/>
      <c r="K33" s="5"/>
      <c r="L33" s="5"/>
      <c r="M33" s="5"/>
      <c r="N33" s="5"/>
      <c r="O33" s="5"/>
      <c r="P33" s="5"/>
      <c r="Q33" s="5"/>
      <c r="R33" s="5"/>
      <c r="S33" s="5"/>
      <c r="T33" s="5"/>
      <c r="U33" s="5"/>
      <c r="V33" s="5"/>
      <c r="W33" s="5"/>
      <c r="X33" s="5"/>
      <c r="Y33" s="5"/>
      <c r="Z33" s="5"/>
    </row>
    <row r="34" spans="1:26" ht="15.75" customHeight="1">
      <c r="A34" s="41" t="s">
        <v>383</v>
      </c>
      <c r="B34" s="110" t="s">
        <v>943</v>
      </c>
      <c r="C34" s="103"/>
      <c r="D34" s="56"/>
      <c r="E34" s="42"/>
      <c r="F34" s="53"/>
      <c r="G34" s="56"/>
      <c r="H34" s="56"/>
      <c r="I34" s="53"/>
      <c r="J34" s="55"/>
      <c r="K34" s="5"/>
      <c r="L34" s="5"/>
      <c r="M34" s="5"/>
      <c r="N34" s="5"/>
      <c r="O34" s="5"/>
      <c r="P34" s="5"/>
      <c r="Q34" s="5"/>
      <c r="R34" s="5"/>
      <c r="S34" s="5"/>
      <c r="T34" s="5"/>
      <c r="U34" s="5"/>
      <c r="V34" s="5"/>
      <c r="W34" s="5"/>
      <c r="X34" s="5"/>
      <c r="Y34" s="5"/>
      <c r="Z34" s="5"/>
    </row>
    <row r="35" spans="1:26" ht="15.75" customHeight="1">
      <c r="A35" s="41" t="s">
        <v>371</v>
      </c>
      <c r="B35" s="110" t="s">
        <v>944</v>
      </c>
      <c r="C35" s="103"/>
      <c r="D35" s="56"/>
      <c r="E35" s="42"/>
      <c r="F35" s="53"/>
      <c r="G35" s="56"/>
      <c r="H35" s="56"/>
      <c r="I35" s="53"/>
      <c r="J35" s="55"/>
      <c r="K35" s="5"/>
      <c r="L35" s="5"/>
      <c r="M35" s="5"/>
      <c r="N35" s="5"/>
      <c r="O35" s="5"/>
      <c r="P35" s="5"/>
      <c r="Q35" s="5"/>
      <c r="R35" s="5"/>
      <c r="S35" s="5"/>
      <c r="T35" s="5"/>
      <c r="U35" s="5"/>
      <c r="V35" s="5"/>
      <c r="W35" s="5"/>
      <c r="X35" s="5"/>
      <c r="Y35" s="5"/>
      <c r="Z35" s="5"/>
    </row>
    <row r="36" spans="1:26" ht="7.5" customHeight="1">
      <c r="A36" s="46" t="s">
        <v>945</v>
      </c>
      <c r="B36" s="118" t="s">
        <v>946</v>
      </c>
      <c r="C36" s="100"/>
      <c r="D36" s="82"/>
      <c r="E36" s="44"/>
      <c r="F36" s="45"/>
      <c r="G36" s="82"/>
      <c r="H36" s="82"/>
      <c r="I36" s="45"/>
      <c r="J36" s="82"/>
      <c r="K36" s="58"/>
      <c r="L36" s="5"/>
      <c r="M36" s="5"/>
      <c r="N36" s="5"/>
      <c r="O36" s="5"/>
      <c r="P36" s="5"/>
      <c r="Q36" s="5"/>
      <c r="R36" s="5"/>
      <c r="S36" s="5"/>
      <c r="T36" s="5"/>
      <c r="U36" s="5"/>
      <c r="V36" s="5"/>
      <c r="W36" s="5"/>
      <c r="X36" s="5"/>
      <c r="Y36" s="5"/>
      <c r="Z36" s="5"/>
    </row>
    <row r="37" spans="1:26" ht="15.75" customHeight="1">
      <c r="A37" s="46" t="s">
        <v>947</v>
      </c>
      <c r="B37" s="82" t="s">
        <v>948</v>
      </c>
      <c r="C37" s="82"/>
      <c r="D37" s="82"/>
      <c r="E37" s="44"/>
      <c r="F37" s="45"/>
      <c r="G37" s="82"/>
      <c r="H37" s="82"/>
      <c r="I37" s="45"/>
      <c r="J37" s="82"/>
      <c r="K37" s="78"/>
      <c r="L37" s="78"/>
      <c r="M37" s="78"/>
      <c r="N37" s="78"/>
      <c r="O37" s="78"/>
      <c r="P37" s="78"/>
      <c r="Q37" s="78"/>
      <c r="R37" s="78"/>
      <c r="S37" s="78"/>
      <c r="T37" s="78"/>
      <c r="U37" s="78"/>
      <c r="V37" s="78"/>
      <c r="W37" s="78"/>
      <c r="X37" s="78"/>
      <c r="Y37" s="78"/>
      <c r="Z37" s="78"/>
    </row>
    <row r="38" spans="1:26" ht="15.75" customHeight="1">
      <c r="A38" s="54"/>
      <c r="B38" s="54"/>
      <c r="C38" s="78"/>
      <c r="D38" s="78"/>
      <c r="E38" s="49"/>
      <c r="F38" s="78"/>
      <c r="G38" s="54"/>
      <c r="H38" s="54"/>
      <c r="I38" s="54"/>
      <c r="J38" s="78"/>
      <c r="K38" s="5"/>
      <c r="L38" s="5"/>
      <c r="M38" s="5"/>
      <c r="N38" s="5"/>
      <c r="O38" s="5"/>
      <c r="P38" s="5"/>
      <c r="Q38" s="5"/>
      <c r="R38" s="5"/>
      <c r="S38" s="5"/>
      <c r="T38" s="5"/>
      <c r="U38" s="5"/>
      <c r="V38" s="5"/>
      <c r="W38" s="5"/>
      <c r="X38" s="5"/>
      <c r="Y38" s="5"/>
      <c r="Z38" s="5"/>
    </row>
    <row r="39" spans="1:26" ht="15.75" customHeight="1">
      <c r="A39" s="109" t="s">
        <v>14</v>
      </c>
      <c r="B39" s="100"/>
      <c r="C39" s="79"/>
      <c r="D39" s="79"/>
      <c r="E39" s="49"/>
      <c r="F39" s="78"/>
      <c r="G39" s="48"/>
      <c r="H39" s="50"/>
      <c r="I39" s="78"/>
      <c r="J39" s="78"/>
      <c r="K39" s="5"/>
      <c r="L39" s="5"/>
      <c r="M39" s="5"/>
      <c r="N39" s="5"/>
      <c r="O39" s="5"/>
      <c r="P39" s="5"/>
      <c r="Q39" s="5"/>
      <c r="R39" s="5"/>
      <c r="S39" s="5"/>
      <c r="T39" s="5"/>
      <c r="U39" s="5"/>
      <c r="V39" s="5"/>
      <c r="W39" s="5"/>
      <c r="X39" s="5"/>
      <c r="Y39" s="5"/>
      <c r="Z39" s="5"/>
    </row>
    <row r="40" spans="1:26" ht="15.75" customHeight="1">
      <c r="A40" s="39" t="s">
        <v>26</v>
      </c>
      <c r="B40" s="107" t="s">
        <v>27</v>
      </c>
      <c r="C40" s="103"/>
      <c r="D40" s="103"/>
      <c r="E40" s="91"/>
      <c r="F40" s="92"/>
      <c r="G40" s="93"/>
      <c r="H40" s="93"/>
      <c r="I40" s="92"/>
      <c r="J40" s="94"/>
      <c r="K40" s="5"/>
      <c r="L40" s="5"/>
      <c r="M40" s="5"/>
      <c r="N40" s="5"/>
      <c r="O40" s="5"/>
      <c r="P40" s="5"/>
      <c r="Q40" s="5"/>
      <c r="R40" s="5"/>
      <c r="S40" s="5"/>
      <c r="T40" s="5"/>
      <c r="U40" s="5"/>
      <c r="V40" s="5"/>
      <c r="W40" s="5"/>
      <c r="X40" s="5"/>
      <c r="Y40" s="5"/>
      <c r="Z40" s="5"/>
    </row>
    <row r="41" spans="1:26" ht="7.5" customHeight="1">
      <c r="A41" s="41" t="s">
        <v>930</v>
      </c>
      <c r="B41" s="110" t="s">
        <v>949</v>
      </c>
      <c r="C41" s="103"/>
      <c r="D41" s="56"/>
      <c r="E41" s="52"/>
      <c r="F41" s="53"/>
      <c r="G41" s="56"/>
      <c r="H41" s="56"/>
      <c r="I41" s="53"/>
      <c r="J41" s="55"/>
      <c r="K41" s="78"/>
      <c r="L41" s="78"/>
      <c r="M41" s="78"/>
      <c r="N41" s="78"/>
      <c r="O41" s="78"/>
      <c r="P41" s="78"/>
      <c r="Q41" s="78"/>
      <c r="R41" s="78"/>
      <c r="S41" s="78"/>
      <c r="T41" s="78"/>
      <c r="U41" s="78"/>
      <c r="V41" s="78"/>
      <c r="W41" s="78"/>
      <c r="X41" s="78"/>
      <c r="Y41" s="78"/>
      <c r="Z41" s="78"/>
    </row>
    <row r="42" spans="1:26" ht="15.75" customHeight="1">
      <c r="A42" s="41" t="s">
        <v>702</v>
      </c>
      <c r="B42" s="110" t="s">
        <v>960</v>
      </c>
      <c r="C42" s="103"/>
      <c r="D42" s="103"/>
      <c r="E42" s="103"/>
      <c r="F42" s="103"/>
      <c r="G42" s="56"/>
      <c r="H42" s="56"/>
      <c r="I42" s="53"/>
      <c r="J42" s="55"/>
      <c r="K42" s="78"/>
      <c r="L42" s="78"/>
      <c r="M42" s="78"/>
      <c r="N42" s="78"/>
      <c r="O42" s="78"/>
      <c r="P42" s="78"/>
      <c r="Q42" s="78"/>
      <c r="R42" s="78"/>
      <c r="S42" s="78"/>
      <c r="T42" s="78"/>
      <c r="U42" s="78"/>
      <c r="V42" s="78"/>
      <c r="W42" s="78"/>
      <c r="X42" s="78"/>
      <c r="Y42" s="78"/>
      <c r="Z42" s="78"/>
    </row>
    <row r="43" spans="1:26" ht="15.75" customHeight="1">
      <c r="A43" s="46" t="s">
        <v>933</v>
      </c>
      <c r="B43" s="118" t="s">
        <v>952</v>
      </c>
      <c r="C43" s="100"/>
      <c r="D43" s="100"/>
      <c r="E43" s="47"/>
      <c r="F43" s="45"/>
      <c r="G43" s="82"/>
      <c r="H43" s="82"/>
      <c r="I43" s="45"/>
      <c r="J43" s="82"/>
      <c r="K43" s="5"/>
      <c r="L43" s="5"/>
      <c r="M43" s="5"/>
      <c r="N43" s="5"/>
      <c r="O43" s="5"/>
      <c r="P43" s="5"/>
      <c r="Q43" s="5"/>
      <c r="R43" s="5"/>
      <c r="S43" s="5"/>
      <c r="T43" s="5"/>
      <c r="U43" s="5"/>
      <c r="V43" s="5"/>
      <c r="W43" s="5"/>
      <c r="X43" s="5"/>
      <c r="Y43" s="5"/>
      <c r="Z43" s="5"/>
    </row>
    <row r="44" spans="1:26" ht="15.75" customHeight="1">
      <c r="A44" s="81"/>
      <c r="B44" s="78"/>
      <c r="C44" s="78"/>
      <c r="D44" s="78"/>
      <c r="E44" s="49"/>
      <c r="F44" s="78"/>
      <c r="G44" s="78"/>
      <c r="H44" s="48"/>
      <c r="I44" s="50"/>
      <c r="J44" s="78"/>
      <c r="K44" s="5"/>
      <c r="L44" s="5"/>
      <c r="M44" s="5"/>
      <c r="N44" s="5"/>
      <c r="O44" s="5"/>
      <c r="P44" s="5"/>
      <c r="Q44" s="5"/>
      <c r="R44" s="5"/>
      <c r="S44" s="5"/>
      <c r="T44" s="5"/>
      <c r="U44" s="5"/>
      <c r="V44" s="5"/>
      <c r="W44" s="5"/>
      <c r="X44" s="5"/>
      <c r="Y44" s="5"/>
      <c r="Z44" s="5"/>
    </row>
    <row r="45" spans="1:26" ht="15.75" customHeight="1">
      <c r="A45" s="109" t="s">
        <v>16</v>
      </c>
      <c r="B45" s="100"/>
      <c r="C45" s="79"/>
      <c r="D45" s="79"/>
      <c r="E45" s="49"/>
      <c r="F45" s="78"/>
      <c r="G45" s="48"/>
      <c r="H45" s="50"/>
      <c r="I45" s="78"/>
      <c r="J45" s="78"/>
      <c r="K45" s="5"/>
      <c r="L45" s="5"/>
      <c r="M45" s="5"/>
      <c r="N45" s="5"/>
      <c r="O45" s="5"/>
      <c r="P45" s="5"/>
      <c r="Q45" s="5"/>
      <c r="R45" s="5"/>
      <c r="S45" s="5"/>
      <c r="T45" s="5"/>
      <c r="U45" s="5"/>
      <c r="V45" s="5"/>
      <c r="W45" s="5"/>
      <c r="X45" s="5"/>
      <c r="Y45" s="5"/>
      <c r="Z45" s="5"/>
    </row>
    <row r="46" spans="1:26" ht="30" customHeight="1">
      <c r="A46" s="39" t="s">
        <v>28</v>
      </c>
      <c r="B46" s="66" t="s">
        <v>29</v>
      </c>
      <c r="C46" s="93"/>
      <c r="D46" s="93"/>
      <c r="E46" s="95"/>
      <c r="F46" s="92"/>
      <c r="G46" s="93"/>
      <c r="H46" s="93"/>
      <c r="I46" s="92"/>
      <c r="J46" s="94"/>
      <c r="K46" s="78"/>
      <c r="L46" s="78"/>
      <c r="M46" s="78"/>
      <c r="N46" s="78"/>
      <c r="O46" s="78"/>
      <c r="P46" s="78"/>
      <c r="Q46" s="78"/>
      <c r="R46" s="78"/>
      <c r="S46" s="78"/>
      <c r="T46" s="78"/>
      <c r="U46" s="78"/>
      <c r="V46" s="78"/>
      <c r="W46" s="78"/>
      <c r="X46" s="78"/>
      <c r="Y46" s="78"/>
      <c r="Z46" s="78"/>
    </row>
    <row r="47" spans="1:26" ht="15.75" customHeight="1">
      <c r="A47" s="41" t="s">
        <v>214</v>
      </c>
      <c r="B47" s="110" t="s">
        <v>961</v>
      </c>
      <c r="C47" s="103"/>
      <c r="D47" s="103"/>
      <c r="E47" s="103"/>
      <c r="F47" s="103"/>
      <c r="G47" s="56"/>
      <c r="H47" s="56"/>
      <c r="I47" s="53"/>
      <c r="J47" s="55"/>
      <c r="K47" s="78"/>
      <c r="L47" s="78"/>
      <c r="M47" s="78"/>
      <c r="N47" s="78"/>
      <c r="O47" s="78"/>
      <c r="P47" s="78"/>
      <c r="Q47" s="78"/>
      <c r="R47" s="78"/>
      <c r="S47" s="78"/>
      <c r="T47" s="78"/>
      <c r="U47" s="78"/>
      <c r="V47" s="78"/>
      <c r="W47" s="78"/>
      <c r="X47" s="78"/>
      <c r="Y47" s="78"/>
      <c r="Z47" s="78"/>
    </row>
    <row r="48" spans="1:26" ht="15.75" customHeight="1">
      <c r="A48" s="41" t="s">
        <v>440</v>
      </c>
      <c r="B48" s="110" t="s">
        <v>938</v>
      </c>
      <c r="C48" s="103"/>
      <c r="D48" s="103"/>
      <c r="E48" s="103"/>
      <c r="F48" s="53"/>
      <c r="G48" s="56"/>
      <c r="H48" s="56"/>
      <c r="I48" s="53"/>
      <c r="J48" s="55"/>
      <c r="K48" s="5"/>
      <c r="L48" s="5"/>
      <c r="M48" s="5"/>
      <c r="N48" s="5"/>
      <c r="O48" s="5"/>
      <c r="P48" s="5"/>
      <c r="Q48" s="5"/>
      <c r="R48" s="5"/>
      <c r="S48" s="5"/>
      <c r="T48" s="5"/>
      <c r="U48" s="5"/>
      <c r="V48" s="5"/>
      <c r="W48" s="5"/>
      <c r="X48" s="5"/>
      <c r="Y48" s="5"/>
      <c r="Z48" s="5"/>
    </row>
    <row r="49" spans="1:26" ht="15.75" customHeight="1">
      <c r="A49" s="54"/>
      <c r="B49" s="82"/>
      <c r="C49" s="82"/>
      <c r="D49" s="82"/>
      <c r="E49" s="47"/>
      <c r="F49" s="45"/>
      <c r="G49" s="82"/>
      <c r="H49" s="82"/>
      <c r="I49" s="45"/>
      <c r="J49" s="82"/>
      <c r="K49" s="5"/>
      <c r="L49" s="5"/>
      <c r="M49" s="5"/>
      <c r="N49" s="5"/>
      <c r="O49" s="5"/>
      <c r="P49" s="5"/>
      <c r="Q49" s="5"/>
      <c r="R49" s="5"/>
      <c r="S49" s="5"/>
      <c r="T49" s="5"/>
      <c r="U49" s="5"/>
      <c r="V49" s="5"/>
      <c r="W49" s="5"/>
      <c r="X49" s="5"/>
      <c r="Y49" s="5"/>
      <c r="Z49" s="5"/>
    </row>
    <row r="50" spans="1:26" ht="15.75" customHeight="1">
      <c r="A50" s="78"/>
      <c r="B50" s="78"/>
      <c r="C50" s="78"/>
      <c r="D50" s="78"/>
      <c r="E50" s="49"/>
      <c r="F50" s="78"/>
      <c r="G50" s="78"/>
      <c r="H50" s="78"/>
      <c r="I50" s="78"/>
      <c r="J50" s="78"/>
      <c r="K50" s="5"/>
      <c r="L50" s="5"/>
      <c r="M50" s="5"/>
      <c r="N50" s="5"/>
      <c r="O50" s="5"/>
      <c r="P50" s="5"/>
      <c r="Q50" s="5"/>
      <c r="R50" s="5"/>
      <c r="S50" s="5"/>
      <c r="T50" s="5"/>
      <c r="U50" s="5"/>
      <c r="V50" s="5"/>
      <c r="W50" s="5"/>
      <c r="X50" s="5"/>
      <c r="Y50" s="5"/>
      <c r="Z50" s="5"/>
    </row>
    <row r="51" spans="1:26">
      <c r="A51" s="109" t="s">
        <v>18</v>
      </c>
      <c r="B51" s="100"/>
      <c r="C51" s="79"/>
      <c r="D51" s="79"/>
      <c r="E51" s="78"/>
      <c r="F51" s="78"/>
      <c r="G51" s="48"/>
      <c r="H51" s="50"/>
      <c r="I51" s="78"/>
      <c r="J51" s="78"/>
      <c r="K51" s="78"/>
      <c r="L51" s="78"/>
      <c r="M51" s="78"/>
      <c r="N51" s="78"/>
      <c r="O51" s="78"/>
      <c r="P51" s="78"/>
      <c r="Q51" s="78"/>
      <c r="R51" s="78"/>
      <c r="S51" s="78"/>
      <c r="T51" s="78"/>
      <c r="U51" s="78"/>
      <c r="V51" s="78"/>
      <c r="W51" s="78"/>
      <c r="X51" s="78"/>
      <c r="Y51" s="78"/>
      <c r="Z51" s="78"/>
    </row>
    <row r="52" spans="1:26" ht="15.75" customHeight="1">
      <c r="A52" s="39" t="s">
        <v>53</v>
      </c>
      <c r="B52" s="107" t="s">
        <v>962</v>
      </c>
      <c r="C52" s="103"/>
      <c r="D52" s="103"/>
      <c r="E52" s="103"/>
      <c r="F52" s="103"/>
      <c r="G52" s="103"/>
      <c r="H52" s="103"/>
      <c r="I52" s="103"/>
      <c r="J52" s="94"/>
      <c r="K52" s="78"/>
      <c r="L52" s="78"/>
      <c r="M52" s="78"/>
      <c r="N52" s="78"/>
      <c r="O52" s="78"/>
      <c r="P52" s="78"/>
      <c r="Q52" s="78"/>
      <c r="R52" s="78"/>
      <c r="S52" s="78"/>
      <c r="T52" s="78"/>
      <c r="U52" s="78"/>
      <c r="V52" s="78"/>
      <c r="W52" s="78"/>
      <c r="X52" s="78"/>
      <c r="Y52" s="78"/>
      <c r="Z52" s="78"/>
    </row>
    <row r="53" spans="1:26" ht="48.75" customHeight="1">
      <c r="A53" s="51" t="s">
        <v>55</v>
      </c>
      <c r="B53" s="107" t="s">
        <v>955</v>
      </c>
      <c r="C53" s="103"/>
      <c r="D53" s="103"/>
      <c r="E53" s="103"/>
      <c r="F53" s="103"/>
      <c r="G53" s="103"/>
      <c r="H53" s="103"/>
      <c r="I53" s="103"/>
      <c r="J53" s="55"/>
      <c r="K53" s="78"/>
      <c r="L53" s="78"/>
      <c r="M53" s="78"/>
      <c r="N53" s="78"/>
      <c r="O53" s="78"/>
      <c r="P53" s="78"/>
      <c r="Q53" s="78"/>
      <c r="R53" s="78"/>
      <c r="S53" s="78"/>
      <c r="T53" s="78"/>
      <c r="U53" s="78"/>
      <c r="V53" s="78"/>
      <c r="W53" s="78"/>
      <c r="X53" s="78"/>
      <c r="Y53" s="78"/>
      <c r="Z53" s="78"/>
    </row>
    <row r="54" spans="1:26" ht="15.75" customHeight="1">
      <c r="A54" s="51" t="s">
        <v>62</v>
      </c>
      <c r="B54" s="107" t="s">
        <v>956</v>
      </c>
      <c r="C54" s="103"/>
      <c r="D54" s="103"/>
      <c r="E54" s="103"/>
      <c r="F54" s="103"/>
      <c r="G54" s="103"/>
      <c r="H54" s="103"/>
      <c r="I54" s="53"/>
      <c r="J54" s="55"/>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109" t="s">
        <v>20</v>
      </c>
      <c r="B56" s="100"/>
      <c r="C56" s="50"/>
      <c r="D56" s="50"/>
      <c r="E56" s="50"/>
      <c r="F56" s="50"/>
      <c r="G56" s="50"/>
      <c r="H56" s="50"/>
      <c r="I56" s="78"/>
      <c r="J56" s="78"/>
      <c r="K56" s="78"/>
      <c r="L56" s="78"/>
      <c r="M56" s="78"/>
      <c r="N56" s="78"/>
      <c r="O56" s="78"/>
      <c r="P56" s="78"/>
      <c r="Q56" s="78"/>
      <c r="R56" s="78"/>
      <c r="S56" s="78"/>
      <c r="T56" s="78"/>
      <c r="U56" s="78"/>
      <c r="V56" s="78"/>
      <c r="W56" s="78"/>
      <c r="X56" s="78"/>
      <c r="Y56" s="78"/>
      <c r="Z56" s="78"/>
    </row>
    <row r="57" spans="1:26" ht="15.75" customHeight="1">
      <c r="A57" s="102" t="s">
        <v>32</v>
      </c>
      <c r="B57" s="103"/>
      <c r="C57" s="103"/>
      <c r="D57" s="103"/>
      <c r="E57" s="103"/>
      <c r="F57" s="103"/>
      <c r="G57" s="103"/>
      <c r="H57" s="103"/>
      <c r="I57" s="103"/>
      <c r="J57" s="104"/>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34:C34"/>
    <mergeCell ref="B35:C35"/>
    <mergeCell ref="B33:D33"/>
    <mergeCell ref="A39:B39"/>
    <mergeCell ref="B36:C36"/>
    <mergeCell ref="A57:J57"/>
    <mergeCell ref="B40:D40"/>
    <mergeCell ref="B41:C41"/>
    <mergeCell ref="B47:F47"/>
    <mergeCell ref="B42:F42"/>
    <mergeCell ref="B48:E48"/>
    <mergeCell ref="A45:B45"/>
    <mergeCell ref="B43:D43"/>
    <mergeCell ref="A56:B56"/>
    <mergeCell ref="B52:I52"/>
    <mergeCell ref="A51:B51"/>
    <mergeCell ref="B53:I53"/>
    <mergeCell ref="B54:H54"/>
    <mergeCell ref="A32:B32"/>
    <mergeCell ref="A27:J27"/>
    <mergeCell ref="A18:J18"/>
    <mergeCell ref="A26:B26"/>
    <mergeCell ref="A30:B30"/>
    <mergeCell ref="A29:B29"/>
    <mergeCell ref="A31:C31"/>
  </mergeCells>
  <conditionalFormatting sqref="E33:E35">
    <cfRule type="cellIs" dxfId="278" priority="1" operator="greaterThan">
      <formula>1</formula>
    </cfRule>
  </conditionalFormatting>
  <conditionalFormatting sqref="E33:E35">
    <cfRule type="cellIs" dxfId="277" priority="2" operator="greaterThan">
      <formula>1</formula>
    </cfRule>
  </conditionalFormatting>
  <conditionalFormatting sqref="E33:E35">
    <cfRule type="cellIs" dxfId="276" priority="3" operator="greaterThan">
      <formula>100</formula>
    </cfRule>
  </conditionalFormatting>
  <conditionalFormatting sqref="E38:E40">
    <cfRule type="cellIs" dxfId="275" priority="4" operator="greaterThan">
      <formula>1</formula>
    </cfRule>
  </conditionalFormatting>
  <conditionalFormatting sqref="E38:E40">
    <cfRule type="cellIs" dxfId="274" priority="5" operator="greaterThan">
      <formula>1</formula>
    </cfRule>
  </conditionalFormatting>
  <conditionalFormatting sqref="E38:E40">
    <cfRule type="cellIs" dxfId="273" priority="6" operator="greaterThan">
      <formula>100</formula>
    </cfRule>
  </conditionalFormatting>
  <conditionalFormatting sqref="E43:E45">
    <cfRule type="cellIs" dxfId="272" priority="7" operator="greaterThan">
      <formula>1</formula>
    </cfRule>
  </conditionalFormatting>
  <conditionalFormatting sqref="E43:E45">
    <cfRule type="cellIs" dxfId="271" priority="8" operator="greaterThan">
      <formula>1</formula>
    </cfRule>
  </conditionalFormatting>
  <conditionalFormatting sqref="E43:E45">
    <cfRule type="cellIs" dxfId="270" priority="9" operator="greaterThan">
      <formula>100</formula>
    </cfRule>
  </conditionalFormatting>
  <conditionalFormatting sqref="E49:E50">
    <cfRule type="cellIs" dxfId="269" priority="10" operator="greaterThan">
      <formula>1</formula>
    </cfRule>
  </conditionalFormatting>
  <conditionalFormatting sqref="E49:E50">
    <cfRule type="cellIs" dxfId="268" priority="11" operator="greaterThan">
      <formula>1</formula>
    </cfRule>
  </conditionalFormatting>
  <conditionalFormatting sqref="E49:E50">
    <cfRule type="cellIs" dxfId="267" priority="12" operator="greaterThan">
      <formula>100</formula>
    </cfRule>
  </conditionalFormatting>
  <hyperlinks>
    <hyperlink ref="G1" r:id="rId1"/>
    <hyperlink ref="A8" r:id="rId2"/>
  </hyperlinks>
  <pageMargins left="0.7" right="0.7" top="0.75" bottom="0.75" header="0" footer="0"/>
  <pageSetup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27" sqref="A27"/>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130</v>
      </c>
      <c r="D1" s="4"/>
      <c r="E1" s="4"/>
      <c r="F1" s="79" t="s">
        <v>649</v>
      </c>
      <c r="G1" s="46" t="s">
        <v>963</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70.5" customHeight="1">
      <c r="A27" s="88" t="s">
        <v>520</v>
      </c>
      <c r="B27" s="96"/>
      <c r="C27" s="96"/>
      <c r="D27" s="96"/>
      <c r="E27" s="96"/>
      <c r="F27" s="96"/>
      <c r="G27" s="96"/>
      <c r="H27" s="96"/>
      <c r="I27" s="96"/>
      <c r="J27" s="97"/>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35" t="s">
        <v>33</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25</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46" t="s">
        <v>947</v>
      </c>
      <c r="B34" s="82" t="s">
        <v>948</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33"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79"/>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6" t="s">
        <v>27</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521</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78"/>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79"/>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964</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965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80" t="s">
        <v>18</v>
      </c>
      <c r="B47" s="79"/>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c r="B48" s="26" t="s">
        <v>523</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26"/>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50"/>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88" t="s">
        <v>424</v>
      </c>
      <c r="B53" s="89"/>
      <c r="C53" s="89"/>
      <c r="D53" s="89"/>
      <c r="E53" s="89"/>
      <c r="F53" s="89"/>
      <c r="G53" s="89"/>
      <c r="H53" s="89"/>
      <c r="I53" s="89"/>
      <c r="J53" s="90"/>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J18"/>
  </mergeCells>
  <conditionalFormatting sqref="E33:E35">
    <cfRule type="cellIs" dxfId="266" priority="1" operator="greaterThan">
      <formula>1</formula>
    </cfRule>
  </conditionalFormatting>
  <conditionalFormatting sqref="E33:E35">
    <cfRule type="cellIs" dxfId="265" priority="2" operator="greaterThan">
      <formula>1</formula>
    </cfRule>
  </conditionalFormatting>
  <conditionalFormatting sqref="E33:E35">
    <cfRule type="cellIs" dxfId="264" priority="3" operator="greaterThan">
      <formula>100</formula>
    </cfRule>
  </conditionalFormatting>
  <conditionalFormatting sqref="E38:E40">
    <cfRule type="cellIs" dxfId="263" priority="4" operator="greaterThan">
      <formula>1</formula>
    </cfRule>
  </conditionalFormatting>
  <conditionalFormatting sqref="E38:E40">
    <cfRule type="cellIs" dxfId="262" priority="5" operator="greaterThan">
      <formula>1</formula>
    </cfRule>
  </conditionalFormatting>
  <conditionalFormatting sqref="E38:E40">
    <cfRule type="cellIs" dxfId="261" priority="6" operator="greaterThan">
      <formula>100</formula>
    </cfRule>
  </conditionalFormatting>
  <conditionalFormatting sqref="E43:E45">
    <cfRule type="cellIs" dxfId="260" priority="7" operator="greaterThan">
      <formula>1</formula>
    </cfRule>
  </conditionalFormatting>
  <conditionalFormatting sqref="E43:E45">
    <cfRule type="cellIs" dxfId="259" priority="8" operator="greaterThan">
      <formula>1</formula>
    </cfRule>
  </conditionalFormatting>
  <conditionalFormatting sqref="E43:E45">
    <cfRule type="cellIs" dxfId="258" priority="9" operator="greaterThan">
      <formula>100</formula>
    </cfRule>
  </conditionalFormatting>
  <conditionalFormatting sqref="E48:E50">
    <cfRule type="cellIs" dxfId="257" priority="10" operator="greaterThan">
      <formula>1</formula>
    </cfRule>
  </conditionalFormatting>
  <conditionalFormatting sqref="E48:E50">
    <cfRule type="cellIs" dxfId="256" priority="11" operator="greaterThan">
      <formula>1</formula>
    </cfRule>
  </conditionalFormatting>
  <conditionalFormatting sqref="E48:E50">
    <cfRule type="cellIs" dxfId="255" priority="12" operator="greaterThan">
      <formula>100</formula>
    </cfRule>
  </conditionalFormatting>
  <hyperlinks>
    <hyperlink ref="A8" r:id="rId1"/>
  </hyperlinks>
  <pageMargins left="0.7" right="0.7" top="0.75" bottom="0.75" header="0" footer="0"/>
  <pageSetup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0"/>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130</v>
      </c>
      <c r="D1" s="4"/>
      <c r="E1" s="4"/>
      <c r="F1" s="79" t="s">
        <v>649</v>
      </c>
      <c r="G1" s="46" t="s">
        <v>966</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78.75" customHeight="1">
      <c r="A27" s="106" t="s">
        <v>524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35</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226</v>
      </c>
      <c r="B33" s="26" t="s">
        <v>967</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46"/>
      <c r="B34" s="82"/>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c r="C35" s="67"/>
      <c r="D35" s="67"/>
      <c r="E35" s="68"/>
      <c r="F35" s="69"/>
      <c r="G35" s="67"/>
      <c r="H35" s="67"/>
      <c r="I35" s="69"/>
      <c r="J35" s="23"/>
      <c r="K35" s="5"/>
      <c r="L35" s="5"/>
      <c r="M35" s="5"/>
      <c r="N35" s="5"/>
      <c r="O35" s="5"/>
      <c r="P35" s="5"/>
      <c r="Q35" s="5"/>
      <c r="R35" s="5"/>
      <c r="S35" s="5"/>
      <c r="T35" s="5"/>
      <c r="U35" s="5"/>
      <c r="V35" s="5"/>
      <c r="W35" s="5"/>
      <c r="X35" s="5"/>
      <c r="Y35" s="5"/>
      <c r="Z35" s="5"/>
    </row>
    <row r="36" spans="1:26" ht="33"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79"/>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6" t="s">
        <v>968</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969</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970</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78"/>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79"/>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971</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972</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973</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80" t="s">
        <v>18</v>
      </c>
      <c r="B47" s="79"/>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974</v>
      </c>
      <c r="B48" s="26" t="s">
        <v>975</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976</v>
      </c>
      <c r="B49" s="26" t="s">
        <v>977</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978</v>
      </c>
      <c r="B50" s="26" t="s">
        <v>979</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50"/>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6" t="s">
        <v>529</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254" priority="1" operator="greaterThan">
      <formula>1</formula>
    </cfRule>
  </conditionalFormatting>
  <conditionalFormatting sqref="E33:E35">
    <cfRule type="cellIs" dxfId="253" priority="2" operator="greaterThan">
      <formula>1</formula>
    </cfRule>
  </conditionalFormatting>
  <conditionalFormatting sqref="E33:E35">
    <cfRule type="cellIs" dxfId="252" priority="3" operator="greaterThan">
      <formula>100</formula>
    </cfRule>
  </conditionalFormatting>
  <conditionalFormatting sqref="E38:E40">
    <cfRule type="cellIs" dxfId="251" priority="4" operator="greaterThan">
      <formula>1</formula>
    </cfRule>
  </conditionalFormatting>
  <conditionalFormatting sqref="E38:E40">
    <cfRule type="cellIs" dxfId="250" priority="5" operator="greaterThan">
      <formula>1</formula>
    </cfRule>
  </conditionalFormatting>
  <conditionalFormatting sqref="E38:E40">
    <cfRule type="cellIs" dxfId="249" priority="6" operator="greaterThan">
      <formula>100</formula>
    </cfRule>
  </conditionalFormatting>
  <conditionalFormatting sqref="E43:E45">
    <cfRule type="cellIs" dxfId="248" priority="7" operator="greaterThan">
      <formula>1</formula>
    </cfRule>
  </conditionalFormatting>
  <conditionalFormatting sqref="E43:E45">
    <cfRule type="cellIs" dxfId="247" priority="8" operator="greaterThan">
      <formula>1</formula>
    </cfRule>
  </conditionalFormatting>
  <conditionalFormatting sqref="E43:E45">
    <cfRule type="cellIs" dxfId="246" priority="9" operator="greaterThan">
      <formula>100</formula>
    </cfRule>
  </conditionalFormatting>
  <conditionalFormatting sqref="E48:E50">
    <cfRule type="cellIs" dxfId="245" priority="10" operator="greaterThan">
      <formula>1</formula>
    </cfRule>
  </conditionalFormatting>
  <conditionalFormatting sqref="E48:E50">
    <cfRule type="cellIs" dxfId="244" priority="11" operator="greaterThan">
      <formula>1</formula>
    </cfRule>
  </conditionalFormatting>
  <conditionalFormatting sqref="E48:E50">
    <cfRule type="cellIs" dxfId="243" priority="12" operator="greaterThan">
      <formula>100</formula>
    </cfRule>
  </conditionalFormatting>
  <hyperlinks>
    <hyperlink ref="A8" r:id="rId1"/>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G47" sqref="G47"/>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650</v>
      </c>
      <c r="H1" s="79" t="s">
        <v>651</v>
      </c>
      <c r="I1" s="79" t="s">
        <v>652</v>
      </c>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04.25" customHeight="1">
      <c r="A27" s="106" t="s">
        <v>220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226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t="s">
        <v>653</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36" t="s">
        <v>654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8" t="s">
        <v>26</v>
      </c>
      <c r="B39" s="36" t="s">
        <v>655</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t="s">
        <v>656</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657</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658</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224</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98" priority="1" operator="greaterThan">
      <formula>1</formula>
    </cfRule>
  </conditionalFormatting>
  <conditionalFormatting sqref="E33:E35">
    <cfRule type="cellIs" dxfId="997" priority="2" operator="greaterThan">
      <formula>1</formula>
    </cfRule>
  </conditionalFormatting>
  <conditionalFormatting sqref="E33:E35">
    <cfRule type="cellIs" dxfId="996" priority="3" operator="greaterThan">
      <formula>100</formula>
    </cfRule>
  </conditionalFormatting>
  <conditionalFormatting sqref="E38:E40">
    <cfRule type="cellIs" dxfId="995" priority="4" operator="greaterThan">
      <formula>1</formula>
    </cfRule>
  </conditionalFormatting>
  <conditionalFormatting sqref="E38:E40">
    <cfRule type="cellIs" dxfId="994" priority="5" operator="greaterThan">
      <formula>1</formula>
    </cfRule>
  </conditionalFormatting>
  <conditionalFormatting sqref="E38:E40">
    <cfRule type="cellIs" dxfId="993" priority="6" operator="greaterThan">
      <formula>100</formula>
    </cfRule>
  </conditionalFormatting>
  <conditionalFormatting sqref="E43:E45">
    <cfRule type="cellIs" dxfId="992" priority="7" operator="greaterThan">
      <formula>1</formula>
    </cfRule>
  </conditionalFormatting>
  <conditionalFormatting sqref="E43:E45">
    <cfRule type="cellIs" dxfId="991" priority="8" operator="greaterThan">
      <formula>1</formula>
    </cfRule>
  </conditionalFormatting>
  <conditionalFormatting sqref="E43:E45">
    <cfRule type="cellIs" dxfId="990" priority="9" operator="greaterThan">
      <formula>100</formula>
    </cfRule>
  </conditionalFormatting>
  <conditionalFormatting sqref="E48:E50">
    <cfRule type="cellIs" dxfId="989" priority="10" operator="greaterThan">
      <formula>1</formula>
    </cfRule>
  </conditionalFormatting>
  <conditionalFormatting sqref="E48:E50">
    <cfRule type="cellIs" dxfId="988" priority="11" operator="greaterThan">
      <formula>1</formula>
    </cfRule>
  </conditionalFormatting>
  <conditionalFormatting sqref="E48:E50">
    <cfRule type="cellIs" dxfId="987" priority="12" operator="greaterThan">
      <formula>100</formula>
    </cfRule>
  </conditionalFormatting>
  <hyperlinks>
    <hyperlink ref="A8" r:id="rId1"/>
  </hyperlinks>
  <pageMargins left="0.7" right="0.7" top="0.75" bottom="0.75" header="0" footer="0"/>
  <pageSetup orientation="portrait"/>
  <legacy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131</v>
      </c>
      <c r="D1" s="4"/>
      <c r="E1" s="4"/>
      <c r="F1" s="79" t="s">
        <v>649</v>
      </c>
      <c r="G1" s="46" t="s">
        <v>980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78.75" customHeight="1">
      <c r="A27" s="106" t="s">
        <v>530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28.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383</v>
      </c>
      <c r="B33" s="82" t="s">
        <v>981</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29" t="s">
        <v>982</v>
      </c>
      <c r="B37" s="36" t="s">
        <v>983</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c r="B38" s="3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28</v>
      </c>
      <c r="B42" s="26" t="s">
        <v>984</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c r="B43" s="36" t="s">
        <v>985</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986</v>
      </c>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41</v>
      </c>
      <c r="B47" s="26" t="s">
        <v>987</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40</v>
      </c>
      <c r="B48" s="26" t="s">
        <v>988</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47</v>
      </c>
      <c r="B49" s="26" t="s">
        <v>988</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989</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27:J27"/>
    <mergeCell ref="A52:J52"/>
  </mergeCells>
  <conditionalFormatting sqref="E33:E34">
    <cfRule type="cellIs" dxfId="242" priority="1" operator="greaterThan">
      <formula>1</formula>
    </cfRule>
  </conditionalFormatting>
  <conditionalFormatting sqref="E33:E34">
    <cfRule type="cellIs" dxfId="241" priority="2" operator="greaterThan">
      <formula>1</formula>
    </cfRule>
  </conditionalFormatting>
  <conditionalFormatting sqref="E33:E34">
    <cfRule type="cellIs" dxfId="240" priority="3" operator="greaterThan">
      <formula>100</formula>
    </cfRule>
  </conditionalFormatting>
  <conditionalFormatting sqref="E37:E39">
    <cfRule type="cellIs" dxfId="239" priority="4" operator="greaterThan">
      <formula>1</formula>
    </cfRule>
  </conditionalFormatting>
  <conditionalFormatting sqref="E37:E39">
    <cfRule type="cellIs" dxfId="238" priority="5" operator="greaterThan">
      <formula>1</formula>
    </cfRule>
  </conditionalFormatting>
  <conditionalFormatting sqref="E37:E39">
    <cfRule type="cellIs" dxfId="237" priority="6" operator="greaterThan">
      <formula>100</formula>
    </cfRule>
  </conditionalFormatting>
  <conditionalFormatting sqref="E42:E44">
    <cfRule type="cellIs" dxfId="236" priority="7" operator="greaterThan">
      <formula>1</formula>
    </cfRule>
  </conditionalFormatting>
  <conditionalFormatting sqref="E42:E44">
    <cfRule type="cellIs" dxfId="235" priority="8" operator="greaterThan">
      <formula>1</formula>
    </cfRule>
  </conditionalFormatting>
  <conditionalFormatting sqref="E42:E44">
    <cfRule type="cellIs" dxfId="234" priority="9" operator="greaterThan">
      <formula>100</formula>
    </cfRule>
  </conditionalFormatting>
  <conditionalFormatting sqref="E47:E49">
    <cfRule type="cellIs" dxfId="233" priority="10" operator="greaterThan">
      <formula>1</formula>
    </cfRule>
  </conditionalFormatting>
  <conditionalFormatting sqref="E47:E49">
    <cfRule type="cellIs" dxfId="232" priority="11" operator="greaterThan">
      <formula>1</formula>
    </cfRule>
  </conditionalFormatting>
  <conditionalFormatting sqref="E47:E49">
    <cfRule type="cellIs" dxfId="231" priority="12" operator="greaterThan">
      <formula>100</formula>
    </cfRule>
  </conditionalFormatting>
  <hyperlinks>
    <hyperlink ref="A8" r:id="rId1"/>
  </hyperlinks>
  <pageMargins left="0.7" right="0.7" top="0.75" bottom="0.75" header="0" footer="0"/>
  <pageSetup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133</v>
      </c>
      <c r="D1" s="4"/>
      <c r="E1" s="4"/>
      <c r="F1" s="79" t="s">
        <v>649</v>
      </c>
      <c r="G1" s="46" t="s">
        <v>980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534</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383</v>
      </c>
      <c r="B33" s="82" t="s">
        <v>990</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29" t="s">
        <v>991</v>
      </c>
      <c r="B37" s="36" t="s">
        <v>992</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c r="B38" s="3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28</v>
      </c>
      <c r="B42" s="26" t="s">
        <v>993</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c r="B43" s="36" t="s">
        <v>994</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39</v>
      </c>
      <c r="B47" s="26" t="s">
        <v>995</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41</v>
      </c>
      <c r="B48" s="26" t="s">
        <v>996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47</v>
      </c>
      <c r="B49" s="26" t="s">
        <v>997</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998</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52:J52"/>
    <mergeCell ref="A27:J27"/>
  </mergeCells>
  <conditionalFormatting sqref="E33:E34">
    <cfRule type="cellIs" dxfId="230" priority="1" operator="greaterThan">
      <formula>1</formula>
    </cfRule>
  </conditionalFormatting>
  <conditionalFormatting sqref="E33:E34">
    <cfRule type="cellIs" dxfId="229" priority="2" operator="greaterThan">
      <formula>1</formula>
    </cfRule>
  </conditionalFormatting>
  <conditionalFormatting sqref="E33:E34">
    <cfRule type="cellIs" dxfId="228" priority="3" operator="greaterThan">
      <formula>100</formula>
    </cfRule>
  </conditionalFormatting>
  <conditionalFormatting sqref="E37:E39">
    <cfRule type="cellIs" dxfId="227" priority="4" operator="greaterThan">
      <formula>1</formula>
    </cfRule>
  </conditionalFormatting>
  <conditionalFormatting sqref="E37:E39">
    <cfRule type="cellIs" dxfId="226" priority="5" operator="greaterThan">
      <formula>1</formula>
    </cfRule>
  </conditionalFormatting>
  <conditionalFormatting sqref="E37:E39">
    <cfRule type="cellIs" dxfId="225" priority="6" operator="greaterThan">
      <formula>100</formula>
    </cfRule>
  </conditionalFormatting>
  <conditionalFormatting sqref="E42:E44">
    <cfRule type="cellIs" dxfId="224" priority="7" operator="greaterThan">
      <formula>1</formula>
    </cfRule>
  </conditionalFormatting>
  <conditionalFormatting sqref="E42:E44">
    <cfRule type="cellIs" dxfId="223" priority="8" operator="greaterThan">
      <formula>1</formula>
    </cfRule>
  </conditionalFormatting>
  <conditionalFormatting sqref="E42:E44">
    <cfRule type="cellIs" dxfId="222" priority="9" operator="greaterThan">
      <formula>100</formula>
    </cfRule>
  </conditionalFormatting>
  <conditionalFormatting sqref="E47:E49">
    <cfRule type="cellIs" dxfId="221" priority="10" operator="greaterThan">
      <formula>1</formula>
    </cfRule>
  </conditionalFormatting>
  <conditionalFormatting sqref="E47:E49">
    <cfRule type="cellIs" dxfId="220" priority="11" operator="greaterThan">
      <formula>1</formula>
    </cfRule>
  </conditionalFormatting>
  <conditionalFormatting sqref="E47:E49">
    <cfRule type="cellIs" dxfId="219" priority="12" operator="greaterThan">
      <formula>100</formula>
    </cfRule>
  </conditionalFormatting>
  <hyperlinks>
    <hyperlink ref="A8" r:id="rId1"/>
  </hyperlinks>
  <pageMargins left="0.7" right="0.7" top="0.75" bottom="0.75" header="0" footer="0"/>
  <pageSetup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3" sqref="A3"/>
    </sheetView>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134</v>
      </c>
      <c r="D1" s="4"/>
      <c r="E1" s="4"/>
      <c r="F1" s="79" t="s">
        <v>649</v>
      </c>
      <c r="G1" s="46" t="s">
        <v>980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538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383</v>
      </c>
      <c r="B33" s="82" t="s">
        <v>999</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29" t="s">
        <v>991</v>
      </c>
      <c r="B37" s="36" t="s">
        <v>1000</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c r="B38" s="36" t="s">
        <v>1001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1002</v>
      </c>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28</v>
      </c>
      <c r="B42" s="26" t="s">
        <v>984</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c r="B43" s="36" t="s">
        <v>1003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1004</v>
      </c>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41</v>
      </c>
      <c r="B47" s="26" t="s">
        <v>1005</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40</v>
      </c>
      <c r="B48" s="26" t="s">
        <v>1006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42</v>
      </c>
      <c r="B49" s="26" t="s">
        <v>1007</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47</v>
      </c>
      <c r="B50" s="26" t="s">
        <v>1008</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50"/>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6" t="s">
        <v>543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53:J53"/>
    <mergeCell ref="A27:J27"/>
  </mergeCells>
  <conditionalFormatting sqref="E33:E34">
    <cfRule type="cellIs" dxfId="218" priority="1" operator="greaterThan">
      <formula>1</formula>
    </cfRule>
  </conditionalFormatting>
  <conditionalFormatting sqref="E33:E34">
    <cfRule type="cellIs" dxfId="217" priority="2" operator="greaterThan">
      <formula>1</formula>
    </cfRule>
  </conditionalFormatting>
  <conditionalFormatting sqref="E33:E34">
    <cfRule type="cellIs" dxfId="216" priority="3" operator="greaterThan">
      <formula>100</formula>
    </cfRule>
  </conditionalFormatting>
  <conditionalFormatting sqref="E37:E39">
    <cfRule type="cellIs" dxfId="215" priority="4" operator="greaterThan">
      <formula>1</formula>
    </cfRule>
  </conditionalFormatting>
  <conditionalFormatting sqref="E37:E39">
    <cfRule type="cellIs" dxfId="214" priority="5" operator="greaterThan">
      <formula>1</formula>
    </cfRule>
  </conditionalFormatting>
  <conditionalFormatting sqref="E37:E39">
    <cfRule type="cellIs" dxfId="213" priority="6" operator="greaterThan">
      <formula>100</formula>
    </cfRule>
  </conditionalFormatting>
  <conditionalFormatting sqref="E42:E44">
    <cfRule type="cellIs" dxfId="212" priority="7" operator="greaterThan">
      <formula>1</formula>
    </cfRule>
  </conditionalFormatting>
  <conditionalFormatting sqref="E42:E44">
    <cfRule type="cellIs" dxfId="211" priority="8" operator="greaterThan">
      <formula>1</formula>
    </cfRule>
  </conditionalFormatting>
  <conditionalFormatting sqref="E42:E44">
    <cfRule type="cellIs" dxfId="210" priority="9" operator="greaterThan">
      <formula>100</formula>
    </cfRule>
  </conditionalFormatting>
  <conditionalFormatting sqref="E47:E50">
    <cfRule type="cellIs" dxfId="209" priority="10" operator="greaterThan">
      <formula>1</formula>
    </cfRule>
  </conditionalFormatting>
  <conditionalFormatting sqref="E47:E50">
    <cfRule type="cellIs" dxfId="208" priority="11" operator="greaterThan">
      <formula>1</formula>
    </cfRule>
  </conditionalFormatting>
  <conditionalFormatting sqref="E47:E50">
    <cfRule type="cellIs" dxfId="207" priority="12" operator="greaterThan">
      <formula>100</formula>
    </cfRule>
  </conditionalFormatting>
  <hyperlinks>
    <hyperlink ref="A8" r:id="rId1"/>
  </hyperlinks>
  <pageMargins left="0.7" right="0.7" top="0.75" bottom="0.75" header="0" footer="0"/>
  <pageSetup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1009</v>
      </c>
      <c r="D1" s="4"/>
      <c r="E1" s="4"/>
      <c r="F1" s="79" t="s">
        <v>649</v>
      </c>
      <c r="G1" s="46" t="s">
        <v>980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538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383</v>
      </c>
      <c r="B33" s="82" t="s">
        <v>999</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36"/>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29" t="s">
        <v>991</v>
      </c>
      <c r="B37" s="36" t="s">
        <v>1000</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c r="B38" s="36" t="s">
        <v>1001</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1002</v>
      </c>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28</v>
      </c>
      <c r="B42" s="26" t="s">
        <v>984</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c r="B43" s="36" t="s">
        <v>1003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1004</v>
      </c>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41</v>
      </c>
      <c r="B47" s="26" t="s">
        <v>1005</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40</v>
      </c>
      <c r="B48" s="26" t="s">
        <v>1006</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42</v>
      </c>
      <c r="B49" s="26" t="s">
        <v>1007</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47</v>
      </c>
      <c r="B50" s="26" t="s">
        <v>1008</v>
      </c>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50"/>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80"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6" t="s">
        <v>543</v>
      </c>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53:J53"/>
    <mergeCell ref="A27:J27"/>
  </mergeCells>
  <conditionalFormatting sqref="E33:E34">
    <cfRule type="cellIs" dxfId="206" priority="1" operator="greaterThan">
      <formula>1</formula>
    </cfRule>
  </conditionalFormatting>
  <conditionalFormatting sqref="E33:E34">
    <cfRule type="cellIs" dxfId="205" priority="2" operator="greaterThan">
      <formula>1</formula>
    </cfRule>
  </conditionalFormatting>
  <conditionalFormatting sqref="E33:E34">
    <cfRule type="cellIs" dxfId="204" priority="3" operator="greaterThan">
      <formula>100</formula>
    </cfRule>
  </conditionalFormatting>
  <conditionalFormatting sqref="E37:E39">
    <cfRule type="cellIs" dxfId="203" priority="4" operator="greaterThan">
      <formula>1</formula>
    </cfRule>
  </conditionalFormatting>
  <conditionalFormatting sqref="E37:E39">
    <cfRule type="cellIs" dxfId="202" priority="5" operator="greaterThan">
      <formula>1</formula>
    </cfRule>
  </conditionalFormatting>
  <conditionalFormatting sqref="E37:E39">
    <cfRule type="cellIs" dxfId="201" priority="6" operator="greaterThan">
      <formula>100</formula>
    </cfRule>
  </conditionalFormatting>
  <conditionalFormatting sqref="E42:E44">
    <cfRule type="cellIs" dxfId="200" priority="7" operator="greaterThan">
      <formula>1</formula>
    </cfRule>
  </conditionalFormatting>
  <conditionalFormatting sqref="E42:E44">
    <cfRule type="cellIs" dxfId="199" priority="8" operator="greaterThan">
      <formula>1</formula>
    </cfRule>
  </conditionalFormatting>
  <conditionalFormatting sqref="E42:E44">
    <cfRule type="cellIs" dxfId="198" priority="9" operator="greaterThan">
      <formula>100</formula>
    </cfRule>
  </conditionalFormatting>
  <conditionalFormatting sqref="E47:E50">
    <cfRule type="cellIs" dxfId="197" priority="10" operator="greaterThan">
      <formula>1</formula>
    </cfRule>
  </conditionalFormatting>
  <conditionalFormatting sqref="E47:E50">
    <cfRule type="cellIs" dxfId="196" priority="11" operator="greaterThan">
      <formula>1</formula>
    </cfRule>
  </conditionalFormatting>
  <conditionalFormatting sqref="E47:E50">
    <cfRule type="cellIs" dxfId="195" priority="12" operator="greaterThan">
      <formula>100</formula>
    </cfRule>
  </conditionalFormatting>
  <hyperlinks>
    <hyperlink ref="A8" r:id="rId1"/>
  </hyperlinks>
  <pageMargins left="0.7" right="0.7" top="0.75" bottom="0.75" header="0" footer="0"/>
  <pageSetup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135</v>
      </c>
      <c r="D1" s="4"/>
      <c r="E1" s="4"/>
      <c r="F1" s="79" t="s">
        <v>649</v>
      </c>
      <c r="G1" s="46" t="s">
        <v>1010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37.25" customHeight="1">
      <c r="A27" s="106" t="s">
        <v>545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33</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1011</v>
      </c>
      <c r="B33" s="82" t="s">
        <v>1012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1013</v>
      </c>
      <c r="B34" s="82" t="s">
        <v>1012</v>
      </c>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46" t="s">
        <v>1014</v>
      </c>
      <c r="B37" s="82" t="s">
        <v>1015</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t="s">
        <v>1016</v>
      </c>
      <c r="B38" s="82" t="s">
        <v>1015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1017</v>
      </c>
      <c r="B42" s="26"/>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t="s">
        <v>548</v>
      </c>
      <c r="B43" s="3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1018</v>
      </c>
      <c r="B47" s="26" t="s">
        <v>1019</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1020</v>
      </c>
      <c r="B48" s="26" t="s">
        <v>1019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1021</v>
      </c>
      <c r="B49" s="26" t="s">
        <v>1019</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1022</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52:J52"/>
    <mergeCell ref="A27:J27"/>
  </mergeCells>
  <conditionalFormatting sqref="E33:E34">
    <cfRule type="cellIs" dxfId="194" priority="1" operator="greaterThan">
      <formula>1</formula>
    </cfRule>
  </conditionalFormatting>
  <conditionalFormatting sqref="E33:E34">
    <cfRule type="cellIs" dxfId="193" priority="2" operator="greaterThan">
      <formula>1</formula>
    </cfRule>
  </conditionalFormatting>
  <conditionalFormatting sqref="E33:E34">
    <cfRule type="cellIs" dxfId="192" priority="3" operator="greaterThan">
      <formula>100</formula>
    </cfRule>
  </conditionalFormatting>
  <conditionalFormatting sqref="E37:E39">
    <cfRule type="cellIs" dxfId="191" priority="4" operator="greaterThan">
      <formula>1</formula>
    </cfRule>
  </conditionalFormatting>
  <conditionalFormatting sqref="E37:E39">
    <cfRule type="cellIs" dxfId="190" priority="5" operator="greaterThan">
      <formula>1</formula>
    </cfRule>
  </conditionalFormatting>
  <conditionalFormatting sqref="E37:E39">
    <cfRule type="cellIs" dxfId="189" priority="6" operator="greaterThan">
      <formula>100</formula>
    </cfRule>
  </conditionalFormatting>
  <conditionalFormatting sqref="E42:E44">
    <cfRule type="cellIs" dxfId="188" priority="7" operator="greaterThan">
      <formula>1</formula>
    </cfRule>
  </conditionalFormatting>
  <conditionalFormatting sqref="E42:E44">
    <cfRule type="cellIs" dxfId="187" priority="8" operator="greaterThan">
      <formula>1</formula>
    </cfRule>
  </conditionalFormatting>
  <conditionalFormatting sqref="E42:E44">
    <cfRule type="cellIs" dxfId="186" priority="9" operator="greaterThan">
      <formula>100</formula>
    </cfRule>
  </conditionalFormatting>
  <conditionalFormatting sqref="E47:E49">
    <cfRule type="cellIs" dxfId="185" priority="10" operator="greaterThan">
      <formula>1</formula>
    </cfRule>
  </conditionalFormatting>
  <conditionalFormatting sqref="E47:E49">
    <cfRule type="cellIs" dxfId="184" priority="11" operator="greaterThan">
      <formula>1</formula>
    </cfRule>
  </conditionalFormatting>
  <conditionalFormatting sqref="E47:E49">
    <cfRule type="cellIs" dxfId="183" priority="12" operator="greaterThan">
      <formula>100</formula>
    </cfRule>
  </conditionalFormatting>
  <hyperlinks>
    <hyperlink ref="A8" r:id="rId1"/>
  </hyperlinks>
  <pageMargins left="0.7" right="0.7" top="0.75" bottom="0.75" header="0" footer="0"/>
  <pageSetup orientation="portrai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99"/>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1023</v>
      </c>
      <c r="D1" s="4"/>
      <c r="E1" s="4"/>
      <c r="F1" s="79" t="s">
        <v>649</v>
      </c>
      <c r="G1" s="46" t="s">
        <v>1010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550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33</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1011</v>
      </c>
      <c r="B33" s="82" t="s">
        <v>1012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1013</v>
      </c>
      <c r="B34" s="82" t="s">
        <v>1012</v>
      </c>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46" t="s">
        <v>1014</v>
      </c>
      <c r="B37" s="82" t="s">
        <v>1015</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t="s">
        <v>1016</v>
      </c>
      <c r="B38" s="82" t="s">
        <v>1015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1024</v>
      </c>
      <c r="B42" s="26"/>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t="s">
        <v>552</v>
      </c>
      <c r="B43" s="3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1018</v>
      </c>
      <c r="B47" s="26" t="s">
        <v>1019</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1020</v>
      </c>
      <c r="B48" s="26" t="s">
        <v>1019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1021</v>
      </c>
      <c r="B49" s="26" t="s">
        <v>1019</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1025</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52:J52"/>
    <mergeCell ref="A27:J27"/>
  </mergeCells>
  <conditionalFormatting sqref="E33:E34">
    <cfRule type="cellIs" dxfId="182" priority="1" operator="greaterThan">
      <formula>1</formula>
    </cfRule>
  </conditionalFormatting>
  <conditionalFormatting sqref="E33:E34">
    <cfRule type="cellIs" dxfId="181" priority="2" operator="greaterThan">
      <formula>1</formula>
    </cfRule>
  </conditionalFormatting>
  <conditionalFormatting sqref="E33:E34">
    <cfRule type="cellIs" dxfId="180" priority="3" operator="greaterThan">
      <formula>100</formula>
    </cfRule>
  </conditionalFormatting>
  <conditionalFormatting sqref="E37:E39">
    <cfRule type="cellIs" dxfId="179" priority="4" operator="greaterThan">
      <formula>1</formula>
    </cfRule>
  </conditionalFormatting>
  <conditionalFormatting sqref="E37:E39">
    <cfRule type="cellIs" dxfId="178" priority="5" operator="greaterThan">
      <formula>1</formula>
    </cfRule>
  </conditionalFormatting>
  <conditionalFormatting sqref="E37:E39">
    <cfRule type="cellIs" dxfId="177" priority="6" operator="greaterThan">
      <formula>100</formula>
    </cfRule>
  </conditionalFormatting>
  <conditionalFormatting sqref="E42:E44">
    <cfRule type="cellIs" dxfId="176" priority="7" operator="greaterThan">
      <formula>1</formula>
    </cfRule>
  </conditionalFormatting>
  <conditionalFormatting sqref="E42:E44">
    <cfRule type="cellIs" dxfId="175" priority="8" operator="greaterThan">
      <formula>1</formula>
    </cfRule>
  </conditionalFormatting>
  <conditionalFormatting sqref="E42:E44">
    <cfRule type="cellIs" dxfId="174" priority="9" operator="greaterThan">
      <formula>100</formula>
    </cfRule>
  </conditionalFormatting>
  <conditionalFormatting sqref="E47:E49">
    <cfRule type="cellIs" dxfId="173" priority="10" operator="greaterThan">
      <formula>1</formula>
    </cfRule>
  </conditionalFormatting>
  <conditionalFormatting sqref="E47:E49">
    <cfRule type="cellIs" dxfId="172" priority="11" operator="greaterThan">
      <formula>1</formula>
    </cfRule>
  </conditionalFormatting>
  <conditionalFormatting sqref="E47:E49">
    <cfRule type="cellIs" dxfId="171" priority="12" operator="greaterThan">
      <formula>100</formula>
    </cfRule>
  </conditionalFormatting>
  <hyperlinks>
    <hyperlink ref="A8" r:id="rId1"/>
  </hyperlinks>
  <pageMargins left="0.7" right="0.7" top="0.75" bottom="0.75" header="0" footer="0"/>
  <pageSetup orientation="portrai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136</v>
      </c>
      <c r="D1" s="4"/>
      <c r="E1" s="4"/>
      <c r="F1" s="79" t="s">
        <v>649</v>
      </c>
      <c r="G1" s="46" t="s">
        <v>1010</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553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33</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1011</v>
      </c>
      <c r="B33" s="82" t="s">
        <v>1012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1013</v>
      </c>
      <c r="B34" s="82" t="s">
        <v>1012</v>
      </c>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46" t="s">
        <v>1014</v>
      </c>
      <c r="B37" s="82" t="s">
        <v>1015</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t="s">
        <v>1016</v>
      </c>
      <c r="B38" s="82" t="s">
        <v>1015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1017</v>
      </c>
      <c r="B42" s="26"/>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t="s">
        <v>548</v>
      </c>
      <c r="B43" s="3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1018</v>
      </c>
      <c r="B47" s="26" t="s">
        <v>1019</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1020</v>
      </c>
      <c r="B48" s="26" t="s">
        <v>1019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1021</v>
      </c>
      <c r="B49" s="26" t="s">
        <v>1019</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1026</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52:J52"/>
    <mergeCell ref="A27:J27"/>
  </mergeCells>
  <conditionalFormatting sqref="E33:E34">
    <cfRule type="cellIs" dxfId="170" priority="1" operator="greaterThan">
      <formula>1</formula>
    </cfRule>
  </conditionalFormatting>
  <conditionalFormatting sqref="E33:E34">
    <cfRule type="cellIs" dxfId="169" priority="2" operator="greaterThan">
      <formula>1</formula>
    </cfRule>
  </conditionalFormatting>
  <conditionalFormatting sqref="E33:E34">
    <cfRule type="cellIs" dxfId="168" priority="3" operator="greaterThan">
      <formula>100</formula>
    </cfRule>
  </conditionalFormatting>
  <conditionalFormatting sqref="E37:E39">
    <cfRule type="cellIs" dxfId="167" priority="4" operator="greaterThan">
      <formula>1</formula>
    </cfRule>
  </conditionalFormatting>
  <conditionalFormatting sqref="E37:E39">
    <cfRule type="cellIs" dxfId="166" priority="5" operator="greaterThan">
      <formula>1</formula>
    </cfRule>
  </conditionalFormatting>
  <conditionalFormatting sqref="E37:E39">
    <cfRule type="cellIs" dxfId="165" priority="6" operator="greaterThan">
      <formula>100</formula>
    </cfRule>
  </conditionalFormatting>
  <conditionalFormatting sqref="E42:E44">
    <cfRule type="cellIs" dxfId="164" priority="7" operator="greaterThan">
      <formula>1</formula>
    </cfRule>
  </conditionalFormatting>
  <conditionalFormatting sqref="E42:E44">
    <cfRule type="cellIs" dxfId="163" priority="8" operator="greaterThan">
      <formula>1</formula>
    </cfRule>
  </conditionalFormatting>
  <conditionalFormatting sqref="E42:E44">
    <cfRule type="cellIs" dxfId="162" priority="9" operator="greaterThan">
      <formula>100</formula>
    </cfRule>
  </conditionalFormatting>
  <conditionalFormatting sqref="E47:E49">
    <cfRule type="cellIs" dxfId="161" priority="10" operator="greaterThan">
      <formula>1</formula>
    </cfRule>
  </conditionalFormatting>
  <conditionalFormatting sqref="E47:E49">
    <cfRule type="cellIs" dxfId="160" priority="11" operator="greaterThan">
      <formula>1</formula>
    </cfRule>
  </conditionalFormatting>
  <conditionalFormatting sqref="E47:E49">
    <cfRule type="cellIs" dxfId="159" priority="12" operator="greaterThan">
      <formula>100</formula>
    </cfRule>
  </conditionalFormatting>
  <hyperlinks>
    <hyperlink ref="A8" r:id="rId1"/>
  </hyperlinks>
  <pageMargins left="0.7" right="0.7" top="0.75" bottom="0.75" header="0" footer="0"/>
  <pageSetup orientation="portrai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9"/>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556</v>
      </c>
      <c r="D1" s="4"/>
      <c r="E1" s="4"/>
      <c r="F1" s="79" t="s">
        <v>649</v>
      </c>
      <c r="G1" s="46" t="s">
        <v>1027</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555</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33</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1011</v>
      </c>
      <c r="B33" s="82" t="s">
        <v>1012</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1013</v>
      </c>
      <c r="B34" s="82" t="s">
        <v>1012</v>
      </c>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46" t="s">
        <v>1014</v>
      </c>
      <c r="B37" s="82" t="s">
        <v>1015</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27" t="s">
        <v>1016</v>
      </c>
      <c r="B38" s="82" t="s">
        <v>1015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t="s">
        <v>1017</v>
      </c>
      <c r="B42" s="26"/>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t="s">
        <v>548</v>
      </c>
      <c r="B43" s="3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t="s">
        <v>1018</v>
      </c>
      <c r="B47" s="26" t="s">
        <v>1019</v>
      </c>
      <c r="C47" s="67"/>
      <c r="D47" s="67"/>
      <c r="E47" s="68"/>
      <c r="F47" s="69"/>
      <c r="G47" s="67"/>
      <c r="H47" s="67"/>
      <c r="I47" s="69"/>
      <c r="J47" s="23"/>
      <c r="K47" s="5"/>
      <c r="L47" s="5"/>
      <c r="M47" s="5"/>
      <c r="N47" s="5"/>
      <c r="O47" s="5"/>
      <c r="P47" s="5"/>
      <c r="Q47" s="5"/>
      <c r="R47" s="5"/>
      <c r="S47" s="5"/>
      <c r="T47" s="5"/>
      <c r="U47" s="5"/>
      <c r="V47" s="5"/>
      <c r="W47" s="5"/>
      <c r="X47" s="5"/>
      <c r="Y47" s="5"/>
      <c r="Z47" s="5"/>
    </row>
    <row r="48" spans="1:26" ht="15.75" customHeight="1">
      <c r="A48" s="28" t="s">
        <v>1020</v>
      </c>
      <c r="B48" s="26" t="s">
        <v>1019</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1021</v>
      </c>
      <c r="B49" s="26" t="s">
        <v>1019</v>
      </c>
      <c r="C49" s="67"/>
      <c r="D49" s="67"/>
      <c r="E49" s="68"/>
      <c r="F49" s="69"/>
      <c r="G49" s="67"/>
      <c r="H49" s="67"/>
      <c r="I49" s="69"/>
      <c r="J49" s="23"/>
      <c r="K49" s="5"/>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t="s">
        <v>1026</v>
      </c>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8:J18"/>
    <mergeCell ref="A52:J52"/>
    <mergeCell ref="A27:J27"/>
  </mergeCells>
  <conditionalFormatting sqref="E33:E34">
    <cfRule type="cellIs" dxfId="158" priority="1" operator="greaterThan">
      <formula>1</formula>
    </cfRule>
  </conditionalFormatting>
  <conditionalFormatting sqref="E33:E34">
    <cfRule type="cellIs" dxfId="157" priority="2" operator="greaterThan">
      <formula>1</formula>
    </cfRule>
  </conditionalFormatting>
  <conditionalFormatting sqref="E33:E34">
    <cfRule type="cellIs" dxfId="156" priority="3" operator="greaterThan">
      <formula>100</formula>
    </cfRule>
  </conditionalFormatting>
  <conditionalFormatting sqref="E37:E39">
    <cfRule type="cellIs" dxfId="155" priority="4" operator="greaterThan">
      <formula>1</formula>
    </cfRule>
  </conditionalFormatting>
  <conditionalFormatting sqref="E37:E39">
    <cfRule type="cellIs" dxfId="154" priority="5" operator="greaterThan">
      <formula>1</formula>
    </cfRule>
  </conditionalFormatting>
  <conditionalFormatting sqref="E37:E39">
    <cfRule type="cellIs" dxfId="153" priority="6" operator="greaterThan">
      <formula>100</formula>
    </cfRule>
  </conditionalFormatting>
  <conditionalFormatting sqref="E42:E44">
    <cfRule type="cellIs" dxfId="152" priority="7" operator="greaterThan">
      <formula>1</formula>
    </cfRule>
  </conditionalFormatting>
  <conditionalFormatting sqref="E42:E44">
    <cfRule type="cellIs" dxfId="151" priority="8" operator="greaterThan">
      <formula>1</formula>
    </cfRule>
  </conditionalFormatting>
  <conditionalFormatting sqref="E42:E44">
    <cfRule type="cellIs" dxfId="150" priority="9" operator="greaterThan">
      <formula>100</formula>
    </cfRule>
  </conditionalFormatting>
  <conditionalFormatting sqref="E47:E49">
    <cfRule type="cellIs" dxfId="149" priority="10" operator="greaterThan">
      <formula>1</formula>
    </cfRule>
  </conditionalFormatting>
  <conditionalFormatting sqref="E47:E49">
    <cfRule type="cellIs" dxfId="148" priority="11" operator="greaterThan">
      <formula>1</formula>
    </cfRule>
  </conditionalFormatting>
  <conditionalFormatting sqref="E47:E49">
    <cfRule type="cellIs" dxfId="147" priority="12" operator="greaterThan">
      <formula>100</formula>
    </cfRule>
  </conditionalFormatting>
  <hyperlinks>
    <hyperlink ref="A8" r:id="rId1"/>
  </hyperlinks>
  <pageMargins left="0.7" right="0.7" top="0.75" bottom="0.75" header="0" footer="0"/>
  <pageSetup orientation="portrait"/>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556</v>
      </c>
      <c r="D1" s="4"/>
      <c r="E1" s="4"/>
      <c r="F1" s="79" t="s">
        <v>649</v>
      </c>
      <c r="G1" s="46" t="s">
        <v>1027</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557</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859</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226</v>
      </c>
      <c r="B33" s="82" t="s">
        <v>1028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58" t="s">
        <v>1029</v>
      </c>
      <c r="B34" s="82" t="s">
        <v>1030</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t="s">
        <v>1031</v>
      </c>
      <c r="B35" s="82" t="s">
        <v>1032</v>
      </c>
      <c r="C35" s="67"/>
      <c r="D35" s="67"/>
      <c r="E35" s="68"/>
      <c r="F35" s="69"/>
      <c r="G35" s="67"/>
      <c r="H35" s="67"/>
      <c r="I35" s="69"/>
      <c r="J35" s="23"/>
      <c r="K35" s="5"/>
      <c r="L35" s="5"/>
      <c r="M35" s="5"/>
      <c r="N35" s="5"/>
      <c r="O35" s="5"/>
      <c r="P35" s="5"/>
      <c r="Q35" s="5"/>
      <c r="R35" s="5"/>
      <c r="S35" s="5"/>
      <c r="T35" s="5"/>
      <c r="U35" s="5"/>
      <c r="V35" s="5"/>
      <c r="W35" s="5"/>
      <c r="X35" s="5"/>
      <c r="Y35" s="5"/>
      <c r="Z35" s="5"/>
    </row>
    <row r="36" spans="1:26" ht="17.25" customHeight="1">
      <c r="A36" s="58"/>
      <c r="B36" s="7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79"/>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46" t="s">
        <v>1033</v>
      </c>
      <c r="B38" s="82" t="s">
        <v>1034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t="s">
        <v>1035</v>
      </c>
      <c r="B39" s="82" t="s">
        <v>1036</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t="s">
        <v>1037</v>
      </c>
      <c r="B40" s="36" t="s">
        <v>1038</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78"/>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79"/>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1039</v>
      </c>
      <c r="B43" s="26" t="s">
        <v>1040</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1041</v>
      </c>
      <c r="B44" s="36" t="s">
        <v>1042</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t="s">
        <v>1043</v>
      </c>
      <c r="B45" s="36" t="s">
        <v>1044</v>
      </c>
      <c r="C45" s="67"/>
      <c r="D45" s="67"/>
      <c r="E45" s="68"/>
      <c r="F45" s="69"/>
      <c r="G45" s="67"/>
      <c r="H45" s="67"/>
      <c r="I45" s="69"/>
      <c r="J45" s="23"/>
      <c r="K45" s="5"/>
      <c r="L45" s="5"/>
      <c r="M45" s="5"/>
      <c r="N45" s="5"/>
      <c r="O45" s="5"/>
      <c r="P45" s="5"/>
      <c r="Q45" s="5"/>
      <c r="R45" s="5"/>
      <c r="S45" s="5"/>
      <c r="T45" s="5"/>
      <c r="U45" s="5"/>
      <c r="V45" s="5"/>
      <c r="W45" s="5"/>
      <c r="X45" s="5"/>
      <c r="Y45" s="5"/>
      <c r="Z45" s="5"/>
    </row>
    <row r="46" spans="1:26" ht="15.75" customHeight="1">
      <c r="A46" s="58" t="s">
        <v>1045</v>
      </c>
      <c r="B46" s="82" t="s">
        <v>1046</v>
      </c>
      <c r="C46" s="59"/>
      <c r="D46" s="59"/>
      <c r="E46" s="60"/>
      <c r="F46" s="61"/>
      <c r="G46" s="59"/>
      <c r="H46" s="59"/>
      <c r="I46" s="61"/>
      <c r="J46" s="59"/>
      <c r="K46" s="5"/>
      <c r="L46" s="5"/>
      <c r="M46" s="5"/>
      <c r="N46" s="5"/>
      <c r="O46" s="5"/>
      <c r="P46" s="5"/>
      <c r="Q46" s="5"/>
      <c r="R46" s="5"/>
      <c r="S46" s="5"/>
      <c r="T46" s="5"/>
      <c r="U46" s="5"/>
      <c r="V46" s="5"/>
      <c r="W46" s="5"/>
      <c r="X46" s="5"/>
      <c r="Y46" s="5"/>
      <c r="Z46" s="5"/>
    </row>
    <row r="47" spans="1:26" ht="7.5" customHeight="1">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row>
    <row r="48" spans="1:26" ht="15.75" customHeight="1">
      <c r="A48" s="80" t="s">
        <v>18</v>
      </c>
      <c r="B48" s="79"/>
      <c r="C48" s="4"/>
      <c r="D48" s="4"/>
      <c r="E48" s="78"/>
      <c r="F48" s="5"/>
      <c r="G48" s="21"/>
      <c r="H48" s="20"/>
      <c r="I48" s="78"/>
      <c r="J48" s="78"/>
      <c r="K48" s="78"/>
      <c r="L48" s="78"/>
      <c r="M48" s="78"/>
      <c r="N48" s="78"/>
      <c r="O48" s="78"/>
      <c r="P48" s="78"/>
      <c r="Q48" s="78"/>
      <c r="R48" s="78"/>
      <c r="S48" s="78"/>
      <c r="T48" s="78"/>
      <c r="U48" s="78"/>
      <c r="V48" s="78"/>
      <c r="W48" s="78"/>
      <c r="X48" s="78"/>
      <c r="Y48" s="78"/>
      <c r="Z48" s="78"/>
    </row>
    <row r="49" spans="1:26" ht="15.75" customHeight="1">
      <c r="A49" s="29" t="s">
        <v>1047</v>
      </c>
      <c r="B49" s="26" t="s">
        <v>1048</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1049</v>
      </c>
      <c r="B50" s="26" t="s">
        <v>1050</v>
      </c>
      <c r="C50" s="67"/>
      <c r="D50" s="67"/>
      <c r="E50" s="68"/>
      <c r="F50" s="69"/>
      <c r="G50" s="67"/>
      <c r="H50" s="67"/>
      <c r="I50" s="69"/>
      <c r="J50" s="23"/>
      <c r="K50" s="5"/>
      <c r="L50" s="5"/>
      <c r="M50" s="5"/>
      <c r="N50" s="5"/>
      <c r="O50" s="5"/>
      <c r="P50" s="5"/>
      <c r="Q50" s="5"/>
      <c r="R50" s="5"/>
      <c r="S50" s="5"/>
      <c r="T50" s="5"/>
      <c r="U50" s="5"/>
      <c r="V50" s="5"/>
      <c r="W50" s="5"/>
      <c r="X50" s="5"/>
      <c r="Y50" s="5"/>
      <c r="Z50" s="5"/>
    </row>
    <row r="51" spans="1:26" ht="15.75" customHeight="1">
      <c r="A51" s="28" t="s">
        <v>1018</v>
      </c>
      <c r="B51" s="26" t="s">
        <v>1051</v>
      </c>
      <c r="C51" s="67"/>
      <c r="D51" s="67"/>
      <c r="E51" s="68"/>
      <c r="F51" s="69"/>
      <c r="G51" s="67"/>
      <c r="H51" s="67"/>
      <c r="I51" s="69"/>
      <c r="J51" s="23"/>
      <c r="K51" s="5"/>
      <c r="L51" s="5"/>
      <c r="M51" s="5"/>
      <c r="N51" s="5"/>
      <c r="O51" s="5"/>
      <c r="P51" s="5"/>
      <c r="Q51" s="5"/>
      <c r="R51" s="5"/>
      <c r="S51" s="5"/>
      <c r="T51" s="5"/>
      <c r="U51" s="5"/>
      <c r="V51" s="5"/>
      <c r="W51" s="5"/>
      <c r="X51" s="5"/>
      <c r="Y51" s="5"/>
      <c r="Z51" s="5"/>
    </row>
    <row r="52" spans="1:26" ht="15.75" customHeight="1">
      <c r="A52" s="62" t="s">
        <v>1052</v>
      </c>
      <c r="B52" s="63" t="s">
        <v>1053</v>
      </c>
      <c r="C52" s="59"/>
      <c r="D52" s="59"/>
      <c r="E52" s="60"/>
      <c r="F52" s="61"/>
      <c r="G52" s="59"/>
      <c r="H52" s="59"/>
      <c r="I52" s="61"/>
      <c r="J52" s="59"/>
      <c r="K52" s="5"/>
      <c r="L52" s="5"/>
      <c r="M52" s="5"/>
      <c r="N52" s="5"/>
      <c r="O52" s="5"/>
      <c r="P52" s="5"/>
      <c r="Q52" s="5"/>
      <c r="R52" s="5"/>
      <c r="S52" s="5"/>
      <c r="T52" s="5"/>
      <c r="U52" s="5"/>
      <c r="V52" s="5"/>
      <c r="W52" s="5"/>
      <c r="X52" s="5"/>
      <c r="Y52" s="5"/>
      <c r="Z52" s="5"/>
    </row>
    <row r="53" spans="1:26" ht="7.5" customHeight="1">
      <c r="A53" s="78"/>
      <c r="B53" s="50"/>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80" t="s">
        <v>20</v>
      </c>
      <c r="B54" s="78"/>
      <c r="C54" s="20"/>
      <c r="D54" s="20"/>
      <c r="E54" s="20"/>
      <c r="F54" s="20"/>
      <c r="G54" s="20"/>
      <c r="H54" s="20"/>
      <c r="I54" s="78"/>
      <c r="J54" s="78"/>
      <c r="K54" s="78"/>
      <c r="L54" s="78"/>
      <c r="M54" s="78"/>
      <c r="N54" s="78"/>
      <c r="O54" s="78"/>
      <c r="P54" s="78"/>
      <c r="Q54" s="78"/>
      <c r="R54" s="78"/>
      <c r="S54" s="78"/>
      <c r="T54" s="78"/>
      <c r="U54" s="78"/>
      <c r="V54" s="78"/>
      <c r="W54" s="78"/>
      <c r="X54" s="78"/>
      <c r="Y54" s="78"/>
      <c r="Z54" s="78"/>
    </row>
    <row r="55" spans="1:26" ht="48.75" customHeight="1">
      <c r="A55" s="106" t="s">
        <v>1054</v>
      </c>
      <c r="B55" s="103"/>
      <c r="C55" s="103"/>
      <c r="D55" s="103"/>
      <c r="E55" s="103"/>
      <c r="F55" s="103"/>
      <c r="G55" s="103"/>
      <c r="H55" s="103"/>
      <c r="I55" s="103"/>
      <c r="J55" s="104"/>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A18:J18"/>
    <mergeCell ref="A55:J55"/>
    <mergeCell ref="A27:J27"/>
  </mergeCells>
  <conditionalFormatting sqref="E33:E35">
    <cfRule type="cellIs" dxfId="146" priority="1" operator="greaterThan">
      <formula>1</formula>
    </cfRule>
  </conditionalFormatting>
  <conditionalFormatting sqref="E33:E35">
    <cfRule type="cellIs" dxfId="145" priority="2" operator="greaterThan">
      <formula>1</formula>
    </cfRule>
  </conditionalFormatting>
  <conditionalFormatting sqref="E33:E35">
    <cfRule type="cellIs" dxfId="144" priority="3" operator="greaterThan">
      <formula>100</formula>
    </cfRule>
  </conditionalFormatting>
  <conditionalFormatting sqref="E38:E40">
    <cfRule type="cellIs" dxfId="143" priority="4" operator="greaterThan">
      <formula>1</formula>
    </cfRule>
  </conditionalFormatting>
  <conditionalFormatting sqref="E38:E40">
    <cfRule type="cellIs" dxfId="142" priority="5" operator="greaterThan">
      <formula>1</formula>
    </cfRule>
  </conditionalFormatting>
  <conditionalFormatting sqref="E38:E40">
    <cfRule type="cellIs" dxfId="141" priority="6" operator="greaterThan">
      <formula>100</formula>
    </cfRule>
  </conditionalFormatting>
  <conditionalFormatting sqref="E43:E46">
    <cfRule type="cellIs" dxfId="140" priority="7" operator="greaterThan">
      <formula>1</formula>
    </cfRule>
  </conditionalFormatting>
  <conditionalFormatting sqref="E43:E46">
    <cfRule type="cellIs" dxfId="139" priority="8" operator="greaterThan">
      <formula>1</formula>
    </cfRule>
  </conditionalFormatting>
  <conditionalFormatting sqref="E43:E46">
    <cfRule type="cellIs" dxfId="138" priority="9" operator="greaterThan">
      <formula>100</formula>
    </cfRule>
  </conditionalFormatting>
  <conditionalFormatting sqref="E49:E52">
    <cfRule type="cellIs" dxfId="137" priority="10" operator="greaterThan">
      <formula>1</formula>
    </cfRule>
  </conditionalFormatting>
  <conditionalFormatting sqref="E49:E52">
    <cfRule type="cellIs" dxfId="136" priority="11" operator="greaterThan">
      <formula>1</formula>
    </cfRule>
  </conditionalFormatting>
  <conditionalFormatting sqref="E49:E52">
    <cfRule type="cellIs" dxfId="135" priority="12" operator="greaterThan">
      <formula>100</formula>
    </cfRule>
  </conditionalFormatting>
  <hyperlinks>
    <hyperlink ref="A8" r:id="rId1"/>
  </hyperlinks>
  <pageMargins left="0.7" right="0.7" top="0.75" bottom="0.75" header="0" footer="0"/>
  <pageSetup orientation="portrai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562</v>
      </c>
      <c r="D1" s="4"/>
      <c r="E1" s="4"/>
      <c r="F1" s="79" t="s">
        <v>649</v>
      </c>
      <c r="G1" s="46" t="s">
        <v>1027</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124.5" customHeight="1">
      <c r="A27" s="106" t="s">
        <v>563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859</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226</v>
      </c>
      <c r="B33" s="82" t="s">
        <v>1028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58"/>
      <c r="B34" s="82"/>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82"/>
      <c r="C35" s="67"/>
      <c r="D35" s="67"/>
      <c r="E35" s="68"/>
      <c r="F35" s="69"/>
      <c r="G35" s="67"/>
      <c r="H35" s="67"/>
      <c r="I35" s="69"/>
      <c r="J35" s="23"/>
      <c r="K35" s="5"/>
      <c r="L35" s="5"/>
      <c r="M35" s="5"/>
      <c r="N35" s="5"/>
      <c r="O35" s="5"/>
      <c r="P35" s="5"/>
      <c r="Q35" s="5"/>
      <c r="R35" s="5"/>
      <c r="S35" s="5"/>
      <c r="T35" s="5"/>
      <c r="U35" s="5"/>
      <c r="V35" s="5"/>
      <c r="W35" s="5"/>
      <c r="X35" s="5"/>
      <c r="Y35" s="5"/>
      <c r="Z35" s="5"/>
    </row>
    <row r="36" spans="1:26" ht="17.25" customHeight="1">
      <c r="A36" s="58"/>
      <c r="B36" s="7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80" t="s">
        <v>14</v>
      </c>
      <c r="B37" s="79"/>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46" t="s">
        <v>1033</v>
      </c>
      <c r="B38" s="82" t="s">
        <v>1034</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t="s">
        <v>1055</v>
      </c>
      <c r="B39" s="82" t="s">
        <v>1056</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t="s">
        <v>1037</v>
      </c>
      <c r="B40" s="36" t="s">
        <v>1038</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78"/>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80" t="s">
        <v>16</v>
      </c>
      <c r="B42" s="79"/>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1057</v>
      </c>
      <c r="B43" s="26" t="s">
        <v>1058</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1059</v>
      </c>
      <c r="B44" s="36" t="s">
        <v>1060</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15.75" customHeight="1">
      <c r="A46" s="58"/>
      <c r="B46" s="82"/>
      <c r="C46" s="59"/>
      <c r="D46" s="59"/>
      <c r="E46" s="60"/>
      <c r="F46" s="61"/>
      <c r="G46" s="59"/>
      <c r="H46" s="59"/>
      <c r="I46" s="61"/>
      <c r="J46" s="59"/>
      <c r="K46" s="5"/>
      <c r="L46" s="5"/>
      <c r="M46" s="5"/>
      <c r="N46" s="5"/>
      <c r="O46" s="5"/>
      <c r="P46" s="5"/>
      <c r="Q46" s="5"/>
      <c r="R46" s="5"/>
      <c r="S46" s="5"/>
      <c r="T46" s="5"/>
      <c r="U46" s="5"/>
      <c r="V46" s="5"/>
      <c r="W46" s="5"/>
      <c r="X46" s="5"/>
      <c r="Y46" s="5"/>
      <c r="Z46" s="5"/>
    </row>
    <row r="47" spans="1:26" ht="7.5" customHeight="1">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row>
    <row r="48" spans="1:26" ht="15.75" customHeight="1">
      <c r="A48" s="80" t="s">
        <v>18</v>
      </c>
      <c r="B48" s="79"/>
      <c r="C48" s="4"/>
      <c r="D48" s="4"/>
      <c r="E48" s="78"/>
      <c r="F48" s="5"/>
      <c r="G48" s="21"/>
      <c r="H48" s="20"/>
      <c r="I48" s="78"/>
      <c r="J48" s="78"/>
      <c r="K48" s="78"/>
      <c r="L48" s="78"/>
      <c r="M48" s="78"/>
      <c r="N48" s="78"/>
      <c r="O48" s="78"/>
      <c r="P48" s="78"/>
      <c r="Q48" s="78"/>
      <c r="R48" s="78"/>
      <c r="S48" s="78"/>
      <c r="T48" s="78"/>
      <c r="U48" s="78"/>
      <c r="V48" s="78"/>
      <c r="W48" s="78"/>
      <c r="X48" s="78"/>
      <c r="Y48" s="78"/>
      <c r="Z48" s="78"/>
    </row>
    <row r="49" spans="1:26" ht="15.75" customHeight="1">
      <c r="A49" s="29" t="s">
        <v>1061</v>
      </c>
      <c r="B49" s="26" t="s">
        <v>1062</v>
      </c>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1063</v>
      </c>
      <c r="B50" s="26" t="s">
        <v>1064</v>
      </c>
      <c r="C50" s="67"/>
      <c r="D50" s="67"/>
      <c r="E50" s="68"/>
      <c r="F50" s="69"/>
      <c r="G50" s="67"/>
      <c r="H50" s="67"/>
      <c r="I50" s="69"/>
      <c r="J50" s="23"/>
      <c r="K50" s="5"/>
      <c r="L50" s="5"/>
      <c r="M50" s="5"/>
      <c r="N50" s="5"/>
      <c r="O50" s="5"/>
      <c r="P50" s="5"/>
      <c r="Q50" s="5"/>
      <c r="R50" s="5"/>
      <c r="S50" s="5"/>
      <c r="T50" s="5"/>
      <c r="U50" s="5"/>
      <c r="V50" s="5"/>
      <c r="W50" s="5"/>
      <c r="X50" s="5"/>
      <c r="Y50" s="5"/>
      <c r="Z50" s="5"/>
    </row>
    <row r="51" spans="1:26" ht="15.75" customHeight="1">
      <c r="A51" s="28"/>
      <c r="B51" s="26"/>
      <c r="C51" s="67"/>
      <c r="D51" s="67"/>
      <c r="E51" s="68"/>
      <c r="F51" s="69"/>
      <c r="G51" s="67"/>
      <c r="H51" s="67"/>
      <c r="I51" s="69"/>
      <c r="J51" s="23"/>
      <c r="K51" s="5"/>
      <c r="L51" s="5"/>
      <c r="M51" s="5"/>
      <c r="N51" s="5"/>
      <c r="O51" s="5"/>
      <c r="P51" s="5"/>
      <c r="Q51" s="5"/>
      <c r="R51" s="5"/>
      <c r="S51" s="5"/>
      <c r="T51" s="5"/>
      <c r="U51" s="5"/>
      <c r="V51" s="5"/>
      <c r="W51" s="5"/>
      <c r="X51" s="5"/>
      <c r="Y51" s="5"/>
      <c r="Z51" s="5"/>
    </row>
    <row r="52" spans="1:26" ht="15.75" customHeight="1">
      <c r="A52" s="62"/>
      <c r="B52" s="63"/>
      <c r="C52" s="59"/>
      <c r="D52" s="59"/>
      <c r="E52" s="60"/>
      <c r="F52" s="61"/>
      <c r="G52" s="59"/>
      <c r="H52" s="59"/>
      <c r="I52" s="61"/>
      <c r="J52" s="59"/>
      <c r="K52" s="5"/>
      <c r="L52" s="5"/>
      <c r="M52" s="5"/>
      <c r="N52" s="5"/>
      <c r="O52" s="5"/>
      <c r="P52" s="5"/>
      <c r="Q52" s="5"/>
      <c r="R52" s="5"/>
      <c r="S52" s="5"/>
      <c r="T52" s="5"/>
      <c r="U52" s="5"/>
      <c r="V52" s="5"/>
      <c r="W52" s="5"/>
      <c r="X52" s="5"/>
      <c r="Y52" s="5"/>
      <c r="Z52" s="5"/>
    </row>
    <row r="53" spans="1:26" ht="7.5" customHeight="1">
      <c r="A53" s="78"/>
      <c r="B53" s="50"/>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80" t="s">
        <v>20</v>
      </c>
      <c r="B54" s="78"/>
      <c r="C54" s="20"/>
      <c r="D54" s="20"/>
      <c r="E54" s="20"/>
      <c r="F54" s="20"/>
      <c r="G54" s="20"/>
      <c r="H54" s="20"/>
      <c r="I54" s="78"/>
      <c r="J54" s="78"/>
      <c r="K54" s="78"/>
      <c r="L54" s="78"/>
      <c r="M54" s="78"/>
      <c r="N54" s="78"/>
      <c r="O54" s="78"/>
      <c r="P54" s="78"/>
      <c r="Q54" s="78"/>
      <c r="R54" s="78"/>
      <c r="S54" s="78"/>
      <c r="T54" s="78"/>
      <c r="U54" s="78"/>
      <c r="V54" s="78"/>
      <c r="W54" s="78"/>
      <c r="X54" s="78"/>
      <c r="Y54" s="78"/>
      <c r="Z54" s="78"/>
    </row>
    <row r="55" spans="1:26" ht="48.75" customHeight="1">
      <c r="A55" s="106" t="s">
        <v>1065</v>
      </c>
      <c r="B55" s="103"/>
      <c r="C55" s="103"/>
      <c r="D55" s="103"/>
      <c r="E55" s="103"/>
      <c r="F55" s="103"/>
      <c r="G55" s="103"/>
      <c r="H55" s="103"/>
      <c r="I55" s="103"/>
      <c r="J55" s="104"/>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A18:J18"/>
    <mergeCell ref="A55:J55"/>
    <mergeCell ref="A27:J27"/>
  </mergeCells>
  <conditionalFormatting sqref="E33:E35">
    <cfRule type="cellIs" dxfId="134" priority="1" operator="greaterThan">
      <formula>1</formula>
    </cfRule>
  </conditionalFormatting>
  <conditionalFormatting sqref="E33:E35">
    <cfRule type="cellIs" dxfId="133" priority="2" operator="greaterThan">
      <formula>1</formula>
    </cfRule>
  </conditionalFormatting>
  <conditionalFormatting sqref="E33:E35">
    <cfRule type="cellIs" dxfId="132" priority="3" operator="greaterThan">
      <formula>100</formula>
    </cfRule>
  </conditionalFormatting>
  <conditionalFormatting sqref="E38:E40">
    <cfRule type="cellIs" dxfId="131" priority="4" operator="greaterThan">
      <formula>1</formula>
    </cfRule>
  </conditionalFormatting>
  <conditionalFormatting sqref="E38:E40">
    <cfRule type="cellIs" dxfId="130" priority="5" operator="greaterThan">
      <formula>1</formula>
    </cfRule>
  </conditionalFormatting>
  <conditionalFormatting sqref="E38:E40">
    <cfRule type="cellIs" dxfId="129" priority="6" operator="greaterThan">
      <formula>100</formula>
    </cfRule>
  </conditionalFormatting>
  <conditionalFormatting sqref="E43:E46">
    <cfRule type="cellIs" dxfId="128" priority="7" operator="greaterThan">
      <formula>1</formula>
    </cfRule>
  </conditionalFormatting>
  <conditionalFormatting sqref="E43:E46">
    <cfRule type="cellIs" dxfId="127" priority="8" operator="greaterThan">
      <formula>1</formula>
    </cfRule>
  </conditionalFormatting>
  <conditionalFormatting sqref="E43:E46">
    <cfRule type="cellIs" dxfId="126" priority="9" operator="greaterThan">
      <formula>100</formula>
    </cfRule>
  </conditionalFormatting>
  <conditionalFormatting sqref="E49:E52">
    <cfRule type="cellIs" dxfId="125" priority="10" operator="greaterThan">
      <formula>1</formula>
    </cfRule>
  </conditionalFormatting>
  <conditionalFormatting sqref="E49:E52">
    <cfRule type="cellIs" dxfId="124" priority="11" operator="greaterThan">
      <formula>1</formula>
    </cfRule>
  </conditionalFormatting>
  <conditionalFormatting sqref="E49:E52">
    <cfRule type="cellIs" dxfId="123" priority="12" operator="greaterThan">
      <formula>100</formula>
    </cfRule>
  </conditionalFormatting>
  <hyperlinks>
    <hyperlink ref="A8" r:id="rId1"/>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00"/>
  <sheetViews>
    <sheetView workbookViewId="0">
      <selection activeCell="A3" sqref="A3"/>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t="s">
        <v>84</v>
      </c>
      <c r="D1" s="4"/>
      <c r="E1" s="4"/>
      <c r="F1" s="79" t="s">
        <v>649</v>
      </c>
      <c r="G1" s="79" t="s">
        <v>650</v>
      </c>
      <c r="H1" s="79" t="s">
        <v>651</v>
      </c>
      <c r="I1" s="79" t="s">
        <v>652</v>
      </c>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61.5" customHeight="1">
      <c r="A27" s="106" t="s">
        <v>659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35</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t="s">
        <v>226</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24"/>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24"/>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660</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661</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24"/>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662</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86" priority="1" operator="greaterThan">
      <formula>1</formula>
    </cfRule>
  </conditionalFormatting>
  <conditionalFormatting sqref="E33:E35">
    <cfRule type="cellIs" dxfId="985" priority="2" operator="greaterThan">
      <formula>1</formula>
    </cfRule>
  </conditionalFormatting>
  <conditionalFormatting sqref="E33:E35">
    <cfRule type="cellIs" dxfId="984" priority="3" operator="greaterThan">
      <formula>100</formula>
    </cfRule>
  </conditionalFormatting>
  <conditionalFormatting sqref="E38:E40">
    <cfRule type="cellIs" dxfId="983" priority="4" operator="greaterThan">
      <formula>1</formula>
    </cfRule>
  </conditionalFormatting>
  <conditionalFormatting sqref="E38:E40">
    <cfRule type="cellIs" dxfId="982" priority="5" operator="greaterThan">
      <formula>1</formula>
    </cfRule>
  </conditionalFormatting>
  <conditionalFormatting sqref="E38:E40">
    <cfRule type="cellIs" dxfId="981" priority="6" operator="greaterThan">
      <formula>100</formula>
    </cfRule>
  </conditionalFormatting>
  <conditionalFormatting sqref="E43:E45">
    <cfRule type="cellIs" dxfId="980" priority="7" operator="greaterThan">
      <formula>1</formula>
    </cfRule>
  </conditionalFormatting>
  <conditionalFormatting sqref="E43:E45">
    <cfRule type="cellIs" dxfId="979" priority="8" operator="greaterThan">
      <formula>1</formula>
    </cfRule>
  </conditionalFormatting>
  <conditionalFormatting sqref="E43:E45">
    <cfRule type="cellIs" dxfId="978" priority="9" operator="greaterThan">
      <formula>100</formula>
    </cfRule>
  </conditionalFormatting>
  <conditionalFormatting sqref="E48:E50">
    <cfRule type="cellIs" dxfId="977" priority="10" operator="greaterThan">
      <formula>1</formula>
    </cfRule>
  </conditionalFormatting>
  <conditionalFormatting sqref="E48:E50">
    <cfRule type="cellIs" dxfId="976" priority="11" operator="greaterThan">
      <formula>1</formula>
    </cfRule>
  </conditionalFormatting>
  <conditionalFormatting sqref="E48:E50">
    <cfRule type="cellIs" dxfId="975" priority="12" operator="greaterThan">
      <formula>100</formula>
    </cfRule>
  </conditionalFormatting>
  <hyperlinks>
    <hyperlink ref="A8" r:id="rId1"/>
  </hyperlinks>
  <pageMargins left="0.7" right="0.7" top="0.75" bottom="0.75" header="0" footer="0"/>
  <pageSetup orientation="portrait"/>
  <legacy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137</v>
      </c>
      <c r="D1" s="4"/>
      <c r="E1" s="4"/>
      <c r="F1" s="79" t="s">
        <v>649</v>
      </c>
      <c r="G1" s="46" t="s">
        <v>1066</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568</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1067</v>
      </c>
      <c r="B33" s="82" t="s">
        <v>1068</v>
      </c>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c r="B34" s="82"/>
      <c r="C34" s="67"/>
      <c r="D34" s="67"/>
      <c r="E34" s="68"/>
      <c r="F34" s="69"/>
      <c r="G34" s="67"/>
      <c r="H34" s="67"/>
      <c r="I34" s="69"/>
      <c r="J34" s="23"/>
      <c r="K34" s="5"/>
      <c r="L34" s="5"/>
      <c r="M34" s="5"/>
      <c r="N34" s="5"/>
      <c r="O34" s="5"/>
      <c r="P34" s="5"/>
      <c r="Q34" s="5"/>
      <c r="R34" s="5"/>
      <c r="S34" s="5"/>
      <c r="T34" s="5"/>
      <c r="U34" s="5"/>
      <c r="V34" s="5"/>
      <c r="W34" s="5"/>
      <c r="X34" s="5"/>
      <c r="Y34" s="5"/>
      <c r="Z34" s="5"/>
    </row>
    <row r="35" spans="1:26" ht="33" customHeight="1">
      <c r="A35" s="58"/>
      <c r="B35" s="58"/>
      <c r="C35" s="5"/>
      <c r="D35" s="5"/>
      <c r="E35" s="5"/>
      <c r="F35" s="5"/>
      <c r="G35" s="58"/>
      <c r="H35" s="58"/>
      <c r="I35" s="58"/>
      <c r="J35" s="5"/>
      <c r="K35" s="58"/>
      <c r="L35" s="5"/>
      <c r="M35" s="5"/>
      <c r="N35" s="5"/>
      <c r="O35" s="5"/>
      <c r="P35" s="5"/>
      <c r="Q35" s="5"/>
      <c r="R35" s="5"/>
      <c r="S35" s="5"/>
      <c r="T35" s="5"/>
      <c r="U35" s="5"/>
      <c r="V35" s="5"/>
      <c r="W35" s="5"/>
      <c r="X35" s="5"/>
      <c r="Y35" s="5"/>
      <c r="Z35" s="5"/>
    </row>
    <row r="36" spans="1:26" ht="15.75" customHeight="1">
      <c r="A36" s="80" t="s">
        <v>14</v>
      </c>
      <c r="B36" s="79"/>
      <c r="C36" s="4"/>
      <c r="D36" s="4"/>
      <c r="E36" s="78"/>
      <c r="F36" s="5"/>
      <c r="G36" s="21"/>
      <c r="H36" s="20"/>
      <c r="I36" s="78"/>
      <c r="J36" s="78"/>
      <c r="K36" s="78"/>
      <c r="L36" s="78"/>
      <c r="M36" s="78"/>
      <c r="N36" s="78"/>
      <c r="O36" s="78"/>
      <c r="P36" s="78"/>
      <c r="Q36" s="78"/>
      <c r="R36" s="78"/>
      <c r="S36" s="78"/>
      <c r="T36" s="78"/>
      <c r="U36" s="78"/>
      <c r="V36" s="78"/>
      <c r="W36" s="78"/>
      <c r="X36" s="78"/>
      <c r="Y36" s="78"/>
      <c r="Z36" s="78"/>
    </row>
    <row r="37" spans="1:26" ht="15.75" customHeight="1">
      <c r="A37" s="27" t="s">
        <v>930</v>
      </c>
      <c r="B37" s="82" t="s">
        <v>1069</v>
      </c>
      <c r="C37" s="67"/>
      <c r="D37" s="67"/>
      <c r="E37" s="68"/>
      <c r="F37" s="69"/>
      <c r="G37" s="67"/>
      <c r="H37" s="67"/>
      <c r="I37" s="69"/>
      <c r="J37" s="23"/>
      <c r="K37" s="5"/>
      <c r="L37" s="5"/>
      <c r="M37" s="5"/>
      <c r="N37" s="5"/>
      <c r="O37" s="5"/>
      <c r="P37" s="5"/>
      <c r="Q37" s="5"/>
      <c r="R37" s="5"/>
      <c r="S37" s="5"/>
      <c r="T37" s="5"/>
      <c r="U37" s="5"/>
      <c r="V37" s="5"/>
      <c r="W37" s="5"/>
      <c r="X37" s="5"/>
      <c r="Y37" s="5"/>
      <c r="Z37" s="5"/>
    </row>
    <row r="38" spans="1:26" ht="15.75" customHeight="1">
      <c r="A38" s="78"/>
      <c r="B38" s="36"/>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c r="C39" s="67"/>
      <c r="D39" s="67"/>
      <c r="E39" s="68"/>
      <c r="F39" s="69"/>
      <c r="G39" s="67"/>
      <c r="H39" s="67"/>
      <c r="I39" s="69"/>
      <c r="J39" s="23"/>
      <c r="K39" s="5"/>
      <c r="L39" s="5"/>
      <c r="M39" s="5"/>
      <c r="N39" s="5"/>
      <c r="O39" s="5"/>
      <c r="P39" s="5"/>
      <c r="Q39" s="5"/>
      <c r="R39" s="5"/>
      <c r="S39" s="5"/>
      <c r="T39" s="5"/>
      <c r="U39" s="5"/>
      <c r="V39" s="5"/>
      <c r="W39" s="5"/>
      <c r="X39" s="5"/>
      <c r="Y39" s="5"/>
      <c r="Z39" s="5"/>
    </row>
    <row r="40" spans="1:26" ht="7.5" customHeight="1">
      <c r="A40" s="22"/>
      <c r="B40" s="78"/>
      <c r="C40" s="5"/>
      <c r="D40" s="5"/>
      <c r="E40" s="5"/>
      <c r="F40" s="5"/>
      <c r="G40" s="5"/>
      <c r="H40" s="21"/>
      <c r="I40" s="20"/>
      <c r="J40" s="78"/>
      <c r="K40" s="78"/>
      <c r="L40" s="78"/>
      <c r="M40" s="78"/>
      <c r="N40" s="78"/>
      <c r="O40" s="78"/>
      <c r="P40" s="78"/>
      <c r="Q40" s="78"/>
      <c r="R40" s="78"/>
      <c r="S40" s="78"/>
      <c r="T40" s="78"/>
      <c r="U40" s="78"/>
      <c r="V40" s="78"/>
      <c r="W40" s="78"/>
      <c r="X40" s="78"/>
      <c r="Y40" s="78"/>
      <c r="Z40" s="78"/>
    </row>
    <row r="41" spans="1:26" ht="15.75" customHeight="1">
      <c r="A41" s="80" t="s">
        <v>16</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9"/>
      <c r="B42" s="26" t="s">
        <v>571</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27"/>
      <c r="B43" s="3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c r="C44" s="67"/>
      <c r="D44" s="67"/>
      <c r="E44" s="68"/>
      <c r="F44" s="69"/>
      <c r="G44" s="67"/>
      <c r="H44" s="67"/>
      <c r="I44" s="69"/>
      <c r="J44" s="23"/>
      <c r="K44" s="5"/>
      <c r="L44" s="5"/>
      <c r="M44" s="5"/>
      <c r="N44" s="5"/>
      <c r="O44" s="5"/>
      <c r="P44" s="5"/>
      <c r="Q44" s="5"/>
      <c r="R44" s="5"/>
      <c r="S44" s="5"/>
      <c r="T44" s="5"/>
      <c r="U44" s="5"/>
      <c r="V44" s="5"/>
      <c r="W44" s="5"/>
      <c r="X44" s="5"/>
      <c r="Y44" s="5"/>
      <c r="Z44" s="5"/>
    </row>
    <row r="45" spans="1:26" ht="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spans="1:26" ht="15.75" customHeight="1">
      <c r="A46" s="80" t="s">
        <v>18</v>
      </c>
      <c r="B46" s="79"/>
      <c r="C46" s="4"/>
      <c r="D46" s="4"/>
      <c r="E46" s="78"/>
      <c r="F46" s="5"/>
      <c r="G46" s="21"/>
      <c r="H46" s="20"/>
      <c r="I46" s="78"/>
      <c r="J46" s="78"/>
      <c r="K46" s="78"/>
      <c r="L46" s="78"/>
      <c r="M46" s="78"/>
      <c r="N46" s="78"/>
      <c r="O46" s="78"/>
      <c r="P46" s="78"/>
      <c r="Q46" s="78"/>
      <c r="R46" s="78"/>
      <c r="S46" s="78"/>
      <c r="T46" s="78"/>
      <c r="U46" s="78"/>
      <c r="V46" s="78"/>
      <c r="W46" s="78"/>
      <c r="X46" s="78"/>
      <c r="Y46" s="78"/>
      <c r="Z46" s="78"/>
    </row>
    <row r="47" spans="1:26" ht="15.75" customHeight="1">
      <c r="A47" s="29"/>
      <c r="B47" s="106" t="s">
        <v>46</v>
      </c>
      <c r="C47" s="103"/>
      <c r="D47" s="103"/>
      <c r="E47" s="103"/>
      <c r="F47" s="103"/>
      <c r="G47" s="103"/>
      <c r="H47" s="103"/>
      <c r="I47" s="103"/>
      <c r="J47" s="103"/>
      <c r="K47" s="104"/>
      <c r="L47" s="5"/>
      <c r="M47" s="5"/>
      <c r="N47" s="5"/>
      <c r="O47" s="5"/>
      <c r="P47" s="5"/>
      <c r="Q47" s="5"/>
      <c r="R47" s="5"/>
      <c r="S47" s="5"/>
      <c r="T47" s="5"/>
      <c r="U47" s="5"/>
      <c r="V47" s="5"/>
      <c r="W47" s="5"/>
      <c r="X47" s="5"/>
      <c r="Y47" s="5"/>
      <c r="Z47" s="5"/>
    </row>
    <row r="48" spans="1:26" ht="15.75" customHeight="1">
      <c r="A48" s="28"/>
      <c r="B48" s="106" t="s">
        <v>48</v>
      </c>
      <c r="C48" s="103"/>
      <c r="D48" s="103"/>
      <c r="E48" s="103"/>
      <c r="F48" s="103"/>
      <c r="G48" s="103"/>
      <c r="H48" s="103"/>
      <c r="I48" s="103"/>
      <c r="J48" s="103"/>
      <c r="K48" s="104"/>
      <c r="L48" s="5"/>
      <c r="M48" s="5"/>
      <c r="N48" s="5"/>
      <c r="O48" s="5"/>
      <c r="P48" s="5"/>
      <c r="Q48" s="5"/>
      <c r="R48" s="5"/>
      <c r="S48" s="5"/>
      <c r="T48" s="5"/>
      <c r="U48" s="5"/>
      <c r="V48" s="5"/>
      <c r="W48" s="5"/>
      <c r="X48" s="5"/>
      <c r="Y48" s="5"/>
      <c r="Z48" s="5"/>
    </row>
    <row r="49" spans="1:26" ht="15.75" customHeight="1">
      <c r="A49" s="28"/>
      <c r="B49" s="106" t="s">
        <v>50</v>
      </c>
      <c r="C49" s="103"/>
      <c r="D49" s="103"/>
      <c r="E49" s="103"/>
      <c r="F49" s="103"/>
      <c r="G49" s="103"/>
      <c r="H49" s="103"/>
      <c r="I49" s="103"/>
      <c r="J49" s="103"/>
      <c r="K49" s="104"/>
      <c r="L49" s="5"/>
      <c r="M49" s="5"/>
      <c r="N49" s="5"/>
      <c r="O49" s="5"/>
      <c r="P49" s="5"/>
      <c r="Q49" s="5"/>
      <c r="R49" s="5"/>
      <c r="S49" s="5"/>
      <c r="T49" s="5"/>
      <c r="U49" s="5"/>
      <c r="V49" s="5"/>
      <c r="W49" s="5"/>
      <c r="X49" s="5"/>
      <c r="Y49" s="5"/>
      <c r="Z49" s="5"/>
    </row>
    <row r="50" spans="1:26" ht="7.5" customHeight="1">
      <c r="A50" s="78"/>
      <c r="B50" s="50"/>
      <c r="C50" s="78"/>
      <c r="D50" s="78"/>
      <c r="E50" s="78"/>
      <c r="F50" s="78"/>
      <c r="G50" s="78"/>
      <c r="H50" s="78"/>
      <c r="I50" s="78"/>
      <c r="J50" s="78"/>
      <c r="K50" s="78"/>
      <c r="L50" s="78"/>
      <c r="M50" s="78"/>
      <c r="N50" s="78"/>
      <c r="O50" s="78"/>
      <c r="P50" s="78"/>
      <c r="Q50" s="78"/>
      <c r="R50" s="78"/>
      <c r="S50" s="78"/>
      <c r="T50" s="78"/>
      <c r="U50" s="78"/>
      <c r="V50" s="78"/>
      <c r="W50" s="78"/>
      <c r="X50" s="78"/>
      <c r="Y50" s="78"/>
      <c r="Z50" s="78"/>
    </row>
    <row r="51" spans="1:26" ht="15.75" customHeight="1">
      <c r="A51" s="80" t="s">
        <v>20</v>
      </c>
      <c r="B51" s="78"/>
      <c r="C51" s="20"/>
      <c r="D51" s="20"/>
      <c r="E51" s="20"/>
      <c r="F51" s="20"/>
      <c r="G51" s="20"/>
      <c r="H51" s="20"/>
      <c r="I51" s="78"/>
      <c r="J51" s="78"/>
      <c r="K51" s="78"/>
      <c r="L51" s="78"/>
      <c r="M51" s="78"/>
      <c r="N51" s="78"/>
      <c r="O51" s="78"/>
      <c r="P51" s="78"/>
      <c r="Q51" s="78"/>
      <c r="R51" s="78"/>
      <c r="S51" s="78"/>
      <c r="T51" s="78"/>
      <c r="U51" s="78"/>
      <c r="V51" s="78"/>
      <c r="W51" s="78"/>
      <c r="X51" s="78"/>
      <c r="Y51" s="78"/>
      <c r="Z51" s="78"/>
    </row>
    <row r="52" spans="1:26" ht="48.75" customHeight="1">
      <c r="A52" s="106"/>
      <c r="B52" s="103"/>
      <c r="C52" s="103"/>
      <c r="D52" s="103"/>
      <c r="E52" s="103"/>
      <c r="F52" s="103"/>
      <c r="G52" s="103"/>
      <c r="H52" s="103"/>
      <c r="I52" s="103"/>
      <c r="J52" s="104"/>
      <c r="K52" s="78"/>
      <c r="L52" s="78"/>
      <c r="M52" s="78"/>
      <c r="N52" s="78"/>
      <c r="O52" s="78"/>
      <c r="P52" s="78"/>
      <c r="Q52" s="78"/>
      <c r="R52" s="78"/>
      <c r="S52" s="78"/>
      <c r="T52" s="78"/>
      <c r="U52" s="78"/>
      <c r="V52" s="78"/>
      <c r="W52" s="78"/>
      <c r="X52" s="78"/>
      <c r="Y52" s="78"/>
      <c r="Z52" s="78"/>
    </row>
    <row r="53" spans="1:26"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
    <mergeCell ref="A18:J18"/>
    <mergeCell ref="A52:J52"/>
    <mergeCell ref="A27:J27"/>
    <mergeCell ref="B47:K47"/>
    <mergeCell ref="B48:K48"/>
    <mergeCell ref="B49:K49"/>
  </mergeCells>
  <conditionalFormatting sqref="E33:E34">
    <cfRule type="cellIs" dxfId="122" priority="1" operator="greaterThan">
      <formula>1</formula>
    </cfRule>
  </conditionalFormatting>
  <conditionalFormatting sqref="E33:E34">
    <cfRule type="cellIs" dxfId="121" priority="2" operator="greaterThan">
      <formula>1</formula>
    </cfRule>
  </conditionalFormatting>
  <conditionalFormatting sqref="E33:E34">
    <cfRule type="cellIs" dxfId="120" priority="3" operator="greaterThan">
      <formula>100</formula>
    </cfRule>
  </conditionalFormatting>
  <conditionalFormatting sqref="E37:E39">
    <cfRule type="cellIs" dxfId="119" priority="4" operator="greaterThan">
      <formula>1</formula>
    </cfRule>
  </conditionalFormatting>
  <conditionalFormatting sqref="E37:E39">
    <cfRule type="cellIs" dxfId="118" priority="5" operator="greaterThan">
      <formula>1</formula>
    </cfRule>
  </conditionalFormatting>
  <conditionalFormatting sqref="E37:E39">
    <cfRule type="cellIs" dxfId="117" priority="6" operator="greaterThan">
      <formula>100</formula>
    </cfRule>
  </conditionalFormatting>
  <conditionalFormatting sqref="E42:E44">
    <cfRule type="cellIs" dxfId="116" priority="7" operator="greaterThan">
      <formula>1</formula>
    </cfRule>
  </conditionalFormatting>
  <conditionalFormatting sqref="E42:E44">
    <cfRule type="cellIs" dxfId="115" priority="8" operator="greaterThan">
      <formula>1</formula>
    </cfRule>
  </conditionalFormatting>
  <conditionalFormatting sqref="E42:E44">
    <cfRule type="cellIs" dxfId="114" priority="9" operator="greaterThan">
      <formula>100</formula>
    </cfRule>
  </conditionalFormatting>
  <hyperlinks>
    <hyperlink ref="A8" r:id="rId1"/>
  </hyperlinks>
  <pageMargins left="0.7" right="0.7" top="0.75" bottom="0.75" header="0" footer="0"/>
  <pageSetup orientation="portrai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1"/>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1070</v>
      </c>
      <c r="D1" s="4"/>
      <c r="E1" s="4"/>
      <c r="F1" s="79" t="s">
        <v>649</v>
      </c>
      <c r="G1" s="46" t="s">
        <v>1071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45.75" customHeight="1">
      <c r="A27" s="106" t="s">
        <v>573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1072</v>
      </c>
      <c r="B33" s="82" t="s">
        <v>1073</v>
      </c>
      <c r="C33" s="59"/>
      <c r="D33" s="59"/>
      <c r="E33" s="60"/>
      <c r="F33" s="61"/>
      <c r="G33" s="59"/>
      <c r="H33" s="59"/>
      <c r="I33" s="61"/>
      <c r="J33" s="59"/>
      <c r="K33" s="5"/>
      <c r="L33" s="5"/>
      <c r="M33" s="5"/>
      <c r="N33" s="5"/>
      <c r="O33" s="5"/>
      <c r="P33" s="5"/>
      <c r="Q33" s="5"/>
      <c r="R33" s="5"/>
      <c r="S33" s="5"/>
      <c r="T33" s="5"/>
      <c r="U33" s="5"/>
      <c r="V33" s="5"/>
      <c r="W33" s="5"/>
      <c r="X33" s="5"/>
      <c r="Y33" s="5"/>
      <c r="Z33" s="5"/>
    </row>
    <row r="34" spans="1:26" ht="15.75" customHeight="1">
      <c r="A34" s="27" t="s">
        <v>740</v>
      </c>
      <c r="B34" s="82" t="s">
        <v>1074</v>
      </c>
      <c r="C34" s="59"/>
      <c r="D34" s="59"/>
      <c r="E34" s="60"/>
      <c r="F34" s="61"/>
      <c r="G34" s="59"/>
      <c r="H34" s="59"/>
      <c r="I34" s="61"/>
      <c r="J34" s="59"/>
      <c r="K34" s="5"/>
      <c r="L34" s="5"/>
      <c r="M34" s="5"/>
      <c r="N34" s="5"/>
      <c r="O34" s="5"/>
      <c r="P34" s="5"/>
      <c r="Q34" s="5"/>
      <c r="R34" s="5"/>
      <c r="S34" s="5"/>
      <c r="T34" s="5"/>
      <c r="U34" s="5"/>
      <c r="V34" s="5"/>
      <c r="W34" s="5"/>
      <c r="X34" s="5"/>
      <c r="Y34" s="5"/>
      <c r="Z34" s="5"/>
    </row>
    <row r="35" spans="1:26" ht="15.75" customHeight="1">
      <c r="A35" s="46" t="s">
        <v>770</v>
      </c>
      <c r="B35" s="82" t="s">
        <v>1075</v>
      </c>
      <c r="C35" s="59"/>
      <c r="D35" s="59"/>
      <c r="E35" s="60"/>
      <c r="F35" s="61"/>
      <c r="G35" s="59"/>
      <c r="H35" s="59"/>
      <c r="I35" s="61"/>
      <c r="J35" s="59"/>
      <c r="K35" s="5"/>
      <c r="L35" s="5"/>
      <c r="M35" s="5"/>
      <c r="N35" s="5"/>
      <c r="O35" s="5"/>
      <c r="P35" s="5"/>
      <c r="Q35" s="5"/>
      <c r="R35" s="5"/>
      <c r="S35" s="5"/>
      <c r="T35" s="5"/>
      <c r="U35" s="5"/>
      <c r="V35" s="5"/>
      <c r="W35" s="5"/>
      <c r="X35" s="5"/>
      <c r="Y35" s="5"/>
      <c r="Z35" s="5"/>
    </row>
    <row r="36" spans="1:26" ht="15.75" customHeight="1">
      <c r="A36" s="46" t="s">
        <v>769</v>
      </c>
      <c r="B36" s="82" t="s">
        <v>1076</v>
      </c>
      <c r="C36" s="59"/>
      <c r="D36" s="59"/>
      <c r="E36" s="60"/>
      <c r="F36" s="61"/>
      <c r="G36" s="59"/>
      <c r="H36" s="59"/>
      <c r="I36" s="61"/>
      <c r="J36" s="59"/>
      <c r="K36" s="5"/>
      <c r="L36" s="5"/>
      <c r="M36" s="5"/>
      <c r="N36" s="5"/>
      <c r="O36" s="5"/>
      <c r="P36" s="5"/>
      <c r="Q36" s="5"/>
      <c r="R36" s="5"/>
      <c r="S36" s="5"/>
      <c r="T36" s="5"/>
      <c r="U36" s="5"/>
      <c r="V36" s="5"/>
      <c r="W36" s="5"/>
      <c r="X36" s="5"/>
      <c r="Y36" s="5"/>
      <c r="Z36" s="5"/>
    </row>
    <row r="37" spans="1:26" ht="15.75" customHeight="1">
      <c r="A37" s="46" t="s">
        <v>440</v>
      </c>
      <c r="B37" s="82" t="s">
        <v>1077</v>
      </c>
      <c r="C37" s="59"/>
      <c r="D37" s="59"/>
      <c r="E37" s="60"/>
      <c r="F37" s="61"/>
      <c r="G37" s="59"/>
      <c r="H37" s="59"/>
      <c r="I37" s="61"/>
      <c r="J37" s="59"/>
      <c r="K37" s="5"/>
      <c r="L37" s="5"/>
      <c r="M37" s="5"/>
      <c r="N37" s="5"/>
      <c r="O37" s="5"/>
      <c r="P37" s="5"/>
      <c r="Q37" s="5"/>
      <c r="R37" s="5"/>
      <c r="S37" s="5"/>
      <c r="T37" s="5"/>
      <c r="U37" s="5"/>
      <c r="V37" s="5"/>
      <c r="W37" s="5"/>
      <c r="X37" s="5"/>
      <c r="Y37" s="5"/>
      <c r="Z37" s="5"/>
    </row>
    <row r="38" spans="1:26" ht="15.75" customHeight="1">
      <c r="A38" s="50" t="s">
        <v>1078</v>
      </c>
      <c r="B38" s="82" t="s">
        <v>1079</v>
      </c>
      <c r="C38" s="67"/>
      <c r="D38" s="67"/>
      <c r="E38" s="68"/>
      <c r="F38" s="69"/>
      <c r="G38" s="67"/>
      <c r="H38" s="67"/>
      <c r="I38" s="69"/>
      <c r="J38" s="23"/>
      <c r="K38" s="5"/>
      <c r="L38" s="5"/>
      <c r="M38" s="5"/>
      <c r="N38" s="5"/>
      <c r="O38" s="5"/>
      <c r="P38" s="5"/>
      <c r="Q38" s="5"/>
      <c r="R38" s="5"/>
      <c r="S38" s="5"/>
      <c r="T38" s="5"/>
      <c r="U38" s="5"/>
      <c r="V38" s="5"/>
      <c r="W38" s="5"/>
      <c r="X38" s="5"/>
      <c r="Y38" s="5"/>
      <c r="Z38" s="5"/>
    </row>
    <row r="39" spans="1:26" ht="33.75" customHeight="1">
      <c r="A39" s="50" t="s">
        <v>1080</v>
      </c>
      <c r="B39" s="119" t="s">
        <v>1081</v>
      </c>
      <c r="C39" s="114"/>
      <c r="D39" s="114"/>
      <c r="E39" s="114"/>
      <c r="F39" s="114"/>
      <c r="G39" s="114"/>
      <c r="H39" s="114"/>
      <c r="I39" s="114"/>
      <c r="J39" s="115"/>
      <c r="K39" s="5"/>
      <c r="L39" s="5"/>
      <c r="M39" s="5"/>
      <c r="N39" s="5"/>
      <c r="O39" s="5"/>
      <c r="P39" s="5"/>
      <c r="Q39" s="5"/>
      <c r="R39" s="5"/>
      <c r="S39" s="5"/>
      <c r="T39" s="5"/>
      <c r="U39" s="5"/>
      <c r="V39" s="5"/>
      <c r="W39" s="5"/>
      <c r="X39" s="5"/>
      <c r="Y39" s="5"/>
      <c r="Z39" s="5"/>
    </row>
    <row r="40" spans="1:26" ht="33" customHeight="1">
      <c r="A40" s="58"/>
      <c r="B40" s="58"/>
      <c r="C40" s="5"/>
      <c r="D40" s="5"/>
      <c r="E40" s="5"/>
      <c r="F40" s="5"/>
      <c r="G40" s="58"/>
      <c r="H40" s="58"/>
      <c r="I40" s="58"/>
      <c r="J40" s="5"/>
      <c r="K40" s="58"/>
      <c r="L40" s="5"/>
      <c r="M40" s="5"/>
      <c r="N40" s="5"/>
      <c r="O40" s="5"/>
      <c r="P40" s="5"/>
      <c r="Q40" s="5"/>
      <c r="R40" s="5"/>
      <c r="S40" s="5"/>
      <c r="T40" s="5"/>
      <c r="U40" s="5"/>
      <c r="V40" s="5"/>
      <c r="W40" s="5"/>
      <c r="X40" s="5"/>
      <c r="Y40" s="5"/>
      <c r="Z40" s="5"/>
    </row>
    <row r="41" spans="1:26" ht="15.75" customHeight="1">
      <c r="A41" s="80" t="s">
        <v>14</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7" t="s">
        <v>702</v>
      </c>
      <c r="B42" s="82" t="s">
        <v>1082</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50" t="s">
        <v>792</v>
      </c>
      <c r="B43" s="82" t="s">
        <v>1083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1084</v>
      </c>
      <c r="B44" s="82" t="s">
        <v>1085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81" t="s">
        <v>930</v>
      </c>
      <c r="B45" s="82" t="s">
        <v>1086</v>
      </c>
      <c r="C45" s="67"/>
      <c r="D45" s="67"/>
      <c r="E45" s="68"/>
      <c r="F45" s="69"/>
      <c r="G45" s="67"/>
      <c r="H45" s="67"/>
      <c r="I45" s="69"/>
      <c r="J45" s="23"/>
      <c r="K45" s="5"/>
      <c r="L45" s="5"/>
      <c r="M45" s="5"/>
      <c r="N45" s="5"/>
      <c r="O45" s="5"/>
      <c r="P45" s="5"/>
      <c r="Q45" s="5"/>
      <c r="R45" s="5"/>
      <c r="S45" s="5"/>
      <c r="T45" s="5"/>
      <c r="U45" s="5"/>
      <c r="V45" s="5"/>
      <c r="W45" s="5"/>
      <c r="X45" s="5"/>
      <c r="Y45" s="5"/>
      <c r="Z45" s="5"/>
    </row>
    <row r="46" spans="1:26" ht="15.75" customHeight="1">
      <c r="A46" s="50" t="s">
        <v>933</v>
      </c>
      <c r="B46" s="82" t="s">
        <v>1087</v>
      </c>
      <c r="C46" s="67"/>
      <c r="D46" s="67"/>
      <c r="E46" s="68"/>
      <c r="F46" s="69"/>
      <c r="G46" s="67"/>
      <c r="H46" s="67"/>
      <c r="I46" s="69"/>
      <c r="J46" s="23"/>
      <c r="K46" s="5"/>
      <c r="L46" s="5"/>
      <c r="M46" s="5"/>
      <c r="N46" s="5"/>
      <c r="O46" s="5"/>
      <c r="P46" s="5"/>
      <c r="Q46" s="5"/>
      <c r="R46" s="5"/>
      <c r="S46" s="5"/>
      <c r="T46" s="5"/>
      <c r="U46" s="5"/>
      <c r="V46" s="5"/>
      <c r="W46" s="5"/>
      <c r="X46" s="5"/>
      <c r="Y46" s="5"/>
      <c r="Z46" s="5"/>
    </row>
    <row r="47" spans="1:26" ht="7.5" customHeight="1">
      <c r="A47" s="78"/>
      <c r="B47" s="78"/>
      <c r="C47" s="5"/>
      <c r="D47" s="5"/>
      <c r="E47" s="5"/>
      <c r="F47" s="5"/>
      <c r="G47" s="5"/>
      <c r="H47" s="21"/>
      <c r="I47" s="20"/>
      <c r="J47" s="78"/>
      <c r="K47" s="78"/>
      <c r="L47" s="78"/>
      <c r="M47" s="78"/>
      <c r="N47" s="78"/>
      <c r="O47" s="78"/>
      <c r="P47" s="78"/>
      <c r="Q47" s="78"/>
      <c r="R47" s="78"/>
      <c r="S47" s="78"/>
      <c r="T47" s="78"/>
      <c r="U47" s="78"/>
      <c r="V47" s="78"/>
      <c r="W47" s="78"/>
      <c r="X47" s="78"/>
      <c r="Y47" s="78"/>
      <c r="Z47" s="78"/>
    </row>
    <row r="48" spans="1:26" ht="15.75" customHeight="1">
      <c r="A48" s="80" t="s">
        <v>16</v>
      </c>
      <c r="B48" s="79"/>
      <c r="C48" s="4"/>
      <c r="D48" s="4"/>
      <c r="E48" s="78"/>
      <c r="F48" s="5"/>
      <c r="G48" s="21"/>
      <c r="H48" s="20"/>
      <c r="I48" s="78"/>
      <c r="J48" s="78"/>
      <c r="K48" s="78"/>
      <c r="L48" s="78"/>
      <c r="M48" s="78"/>
      <c r="N48" s="78"/>
      <c r="O48" s="78"/>
      <c r="P48" s="78"/>
      <c r="Q48" s="78"/>
      <c r="R48" s="78"/>
      <c r="S48" s="78"/>
      <c r="T48" s="78"/>
      <c r="U48" s="78"/>
      <c r="V48" s="78"/>
      <c r="W48" s="78"/>
      <c r="X48" s="78"/>
      <c r="Y48" s="78"/>
      <c r="Z48" s="78"/>
    </row>
    <row r="49" spans="1:26" ht="15.75" customHeight="1">
      <c r="A49" s="64" t="s">
        <v>1088</v>
      </c>
      <c r="B49" s="82" t="s">
        <v>1089</v>
      </c>
      <c r="C49" s="59"/>
      <c r="D49" s="59"/>
      <c r="E49" s="60"/>
      <c r="F49" s="61"/>
      <c r="G49" s="59"/>
      <c r="H49" s="59"/>
      <c r="I49" s="61"/>
      <c r="J49" s="59"/>
      <c r="K49" s="5"/>
      <c r="L49" s="5"/>
      <c r="M49" s="5"/>
      <c r="N49" s="5"/>
      <c r="O49" s="5"/>
      <c r="P49" s="5"/>
      <c r="Q49" s="5"/>
      <c r="R49" s="5"/>
      <c r="S49" s="5"/>
      <c r="T49" s="5"/>
      <c r="U49" s="5"/>
      <c r="V49" s="5"/>
      <c r="W49" s="5"/>
      <c r="X49" s="5"/>
      <c r="Y49" s="5"/>
      <c r="Z49" s="5"/>
    </row>
    <row r="50" spans="1:26" ht="15.75" customHeight="1">
      <c r="A50" s="64" t="s">
        <v>214</v>
      </c>
      <c r="B50" s="82" t="s">
        <v>1089</v>
      </c>
      <c r="C50" s="59"/>
      <c r="D50" s="59"/>
      <c r="E50" s="60"/>
      <c r="F50" s="61"/>
      <c r="G50" s="59"/>
      <c r="H50" s="59"/>
      <c r="I50" s="61"/>
      <c r="J50" s="59"/>
      <c r="K50" s="5"/>
      <c r="L50" s="5"/>
      <c r="M50" s="5"/>
      <c r="N50" s="5"/>
      <c r="O50" s="5"/>
      <c r="P50" s="5"/>
      <c r="Q50" s="5"/>
      <c r="R50" s="5"/>
      <c r="S50" s="5"/>
      <c r="T50" s="5"/>
      <c r="U50" s="5"/>
      <c r="V50" s="5"/>
      <c r="W50" s="5"/>
      <c r="X50" s="5"/>
      <c r="Y50" s="5"/>
      <c r="Z50" s="5"/>
    </row>
    <row r="51" spans="1:26" ht="15.75" customHeight="1">
      <c r="A51" s="64" t="s">
        <v>1072</v>
      </c>
      <c r="B51" s="82" t="s">
        <v>1089</v>
      </c>
      <c r="C51" s="59"/>
      <c r="D51" s="59"/>
      <c r="E51" s="60"/>
      <c r="F51" s="61"/>
      <c r="G51" s="59"/>
      <c r="H51" s="59"/>
      <c r="I51" s="61"/>
      <c r="J51" s="59"/>
      <c r="K51" s="5"/>
      <c r="L51" s="5"/>
      <c r="M51" s="5"/>
      <c r="N51" s="5"/>
      <c r="O51" s="5"/>
      <c r="P51" s="5"/>
      <c r="Q51" s="5"/>
      <c r="R51" s="5"/>
      <c r="S51" s="5"/>
      <c r="T51" s="5"/>
      <c r="U51" s="5"/>
      <c r="V51" s="5"/>
      <c r="W51" s="5"/>
      <c r="X51" s="5"/>
      <c r="Y51" s="5"/>
      <c r="Z51" s="5"/>
    </row>
    <row r="52" spans="1:26" ht="15.75" customHeight="1">
      <c r="A52" s="29" t="s">
        <v>740</v>
      </c>
      <c r="B52" s="82" t="s">
        <v>1089</v>
      </c>
      <c r="C52" s="67"/>
      <c r="D52" s="67"/>
      <c r="E52" s="68"/>
      <c r="F52" s="69"/>
      <c r="G52" s="67"/>
      <c r="H52" s="67"/>
      <c r="I52" s="69"/>
      <c r="J52" s="23"/>
      <c r="K52" s="5"/>
      <c r="L52" s="5"/>
      <c r="M52" s="5"/>
      <c r="N52" s="5"/>
      <c r="O52" s="5"/>
      <c r="P52" s="5"/>
      <c r="Q52" s="5"/>
      <c r="R52" s="5"/>
      <c r="S52" s="5"/>
      <c r="T52" s="5"/>
      <c r="U52" s="5"/>
      <c r="V52" s="5"/>
      <c r="W52" s="5"/>
      <c r="X52" s="5"/>
      <c r="Y52" s="5"/>
      <c r="Z52" s="5"/>
    </row>
    <row r="53" spans="1:26" ht="15.75" customHeight="1">
      <c r="A53" s="27" t="s">
        <v>770</v>
      </c>
      <c r="B53" s="82" t="s">
        <v>1089</v>
      </c>
      <c r="C53" s="67"/>
      <c r="D53" s="67"/>
      <c r="E53" s="68"/>
      <c r="F53" s="69"/>
      <c r="G53" s="67"/>
      <c r="H53" s="67"/>
      <c r="I53" s="69"/>
      <c r="J53" s="23"/>
      <c r="K53" s="5"/>
      <c r="L53" s="5"/>
      <c r="M53" s="5"/>
      <c r="N53" s="5"/>
      <c r="O53" s="5"/>
      <c r="P53" s="5"/>
      <c r="Q53" s="5"/>
      <c r="R53" s="5"/>
      <c r="S53" s="5"/>
      <c r="T53" s="5"/>
      <c r="U53" s="5"/>
      <c r="V53" s="5"/>
      <c r="W53" s="5"/>
      <c r="X53" s="5"/>
      <c r="Y53" s="5"/>
      <c r="Z53" s="5"/>
    </row>
    <row r="54" spans="1:26" ht="15.75" customHeight="1">
      <c r="A54" s="27" t="s">
        <v>769</v>
      </c>
      <c r="B54" s="82" t="s">
        <v>1089</v>
      </c>
      <c r="C54" s="67"/>
      <c r="D54" s="67"/>
      <c r="E54" s="68"/>
      <c r="F54" s="69"/>
      <c r="G54" s="67"/>
      <c r="H54" s="67"/>
      <c r="I54" s="69"/>
      <c r="J54" s="23"/>
      <c r="K54" s="5"/>
      <c r="L54" s="5"/>
      <c r="M54" s="5"/>
      <c r="N54" s="5"/>
      <c r="O54" s="5"/>
      <c r="P54" s="5"/>
      <c r="Q54" s="5"/>
      <c r="R54" s="5"/>
      <c r="S54" s="5"/>
      <c r="T54" s="5"/>
      <c r="U54" s="5"/>
      <c r="V54" s="5"/>
      <c r="W54" s="5"/>
      <c r="X54" s="5"/>
      <c r="Y54" s="5"/>
      <c r="Z54" s="5"/>
    </row>
    <row r="55" spans="1:26" ht="15.75" customHeight="1">
      <c r="A55" s="50" t="s">
        <v>440</v>
      </c>
      <c r="B55" s="82" t="s">
        <v>1089</v>
      </c>
      <c r="C55" s="67"/>
      <c r="D55" s="67"/>
      <c r="E55" s="68"/>
      <c r="F55" s="69"/>
      <c r="G55" s="67"/>
      <c r="H55" s="67"/>
      <c r="I55" s="69"/>
      <c r="J55" s="23"/>
      <c r="K55" s="5"/>
      <c r="L55" s="5"/>
      <c r="M55" s="5"/>
      <c r="N55" s="5"/>
      <c r="O55" s="5"/>
      <c r="P55" s="5"/>
      <c r="Q55" s="5"/>
      <c r="R55" s="5"/>
      <c r="S55" s="5"/>
      <c r="T55" s="5"/>
      <c r="U55" s="5"/>
      <c r="V55" s="5"/>
      <c r="W55" s="5"/>
      <c r="X55" s="5"/>
      <c r="Y55" s="5"/>
      <c r="Z55" s="5"/>
    </row>
    <row r="56" spans="1:26" ht="15.75" customHeight="1">
      <c r="A56" s="50" t="s">
        <v>1078</v>
      </c>
      <c r="B56" s="82" t="s">
        <v>1089</v>
      </c>
      <c r="C56" s="67"/>
      <c r="D56" s="67"/>
      <c r="E56" s="68"/>
      <c r="F56" s="69"/>
      <c r="G56" s="67"/>
      <c r="H56" s="67"/>
      <c r="I56" s="69"/>
      <c r="J56" s="23"/>
      <c r="K56" s="5"/>
      <c r="L56" s="5"/>
      <c r="M56" s="5"/>
      <c r="N56" s="5"/>
      <c r="O56" s="5"/>
      <c r="P56" s="5"/>
      <c r="Q56" s="5"/>
      <c r="R56" s="5"/>
      <c r="S56" s="5"/>
      <c r="T56" s="5"/>
      <c r="U56" s="5"/>
      <c r="V56" s="5"/>
      <c r="W56" s="5"/>
      <c r="X56" s="5"/>
      <c r="Y56" s="5"/>
      <c r="Z56" s="5"/>
    </row>
    <row r="57" spans="1:26" ht="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80" t="s">
        <v>18</v>
      </c>
      <c r="B58" s="79"/>
      <c r="C58" s="4"/>
      <c r="D58" s="4"/>
      <c r="E58" s="78"/>
      <c r="F58" s="5"/>
      <c r="G58" s="21"/>
      <c r="H58" s="20"/>
      <c r="I58" s="78"/>
      <c r="J58" s="78"/>
      <c r="K58" s="78"/>
      <c r="L58" s="78"/>
      <c r="M58" s="78"/>
      <c r="N58" s="78"/>
      <c r="O58" s="78"/>
      <c r="P58" s="78"/>
      <c r="Q58" s="78"/>
      <c r="R58" s="78"/>
      <c r="S58" s="78"/>
      <c r="T58" s="78"/>
      <c r="U58" s="78"/>
      <c r="V58" s="78"/>
      <c r="W58" s="78"/>
      <c r="X58" s="78"/>
      <c r="Y58" s="78"/>
      <c r="Z58" s="78"/>
    </row>
    <row r="59" spans="1:26" ht="15.75" customHeight="1">
      <c r="A59" s="29" t="s">
        <v>577</v>
      </c>
      <c r="B59" s="106"/>
      <c r="C59" s="103"/>
      <c r="D59" s="103"/>
      <c r="E59" s="103"/>
      <c r="F59" s="103"/>
      <c r="G59" s="103"/>
      <c r="H59" s="103"/>
      <c r="I59" s="103"/>
      <c r="J59" s="103"/>
      <c r="K59" s="104"/>
      <c r="L59" s="5"/>
      <c r="M59" s="5"/>
      <c r="N59" s="5"/>
      <c r="O59" s="5"/>
      <c r="P59" s="5"/>
      <c r="Q59" s="5"/>
      <c r="R59" s="5"/>
      <c r="S59" s="5"/>
      <c r="T59" s="5"/>
      <c r="U59" s="5"/>
      <c r="V59" s="5"/>
      <c r="W59" s="5"/>
      <c r="X59" s="5"/>
      <c r="Y59" s="5"/>
      <c r="Z59" s="5"/>
    </row>
    <row r="60" spans="1:26" ht="15.75" customHeight="1">
      <c r="A60" s="28"/>
      <c r="B60" s="106"/>
      <c r="C60" s="103"/>
      <c r="D60" s="103"/>
      <c r="E60" s="103"/>
      <c r="F60" s="103"/>
      <c r="G60" s="103"/>
      <c r="H60" s="103"/>
      <c r="I60" s="103"/>
      <c r="J60" s="103"/>
      <c r="K60" s="104"/>
      <c r="L60" s="5"/>
      <c r="M60" s="5"/>
      <c r="N60" s="5"/>
      <c r="O60" s="5"/>
      <c r="P60" s="5"/>
      <c r="Q60" s="5"/>
      <c r="R60" s="5"/>
      <c r="S60" s="5"/>
      <c r="T60" s="5"/>
      <c r="U60" s="5"/>
      <c r="V60" s="5"/>
      <c r="W60" s="5"/>
      <c r="X60" s="5"/>
      <c r="Y60" s="5"/>
      <c r="Z60" s="5"/>
    </row>
    <row r="61" spans="1:26" ht="15.75" customHeight="1">
      <c r="A61" s="28"/>
      <c r="B61" s="106"/>
      <c r="C61" s="103"/>
      <c r="D61" s="103"/>
      <c r="E61" s="103"/>
      <c r="F61" s="103"/>
      <c r="G61" s="103"/>
      <c r="H61" s="103"/>
      <c r="I61" s="103"/>
      <c r="J61" s="103"/>
      <c r="K61" s="104"/>
      <c r="L61" s="5"/>
      <c r="M61" s="5"/>
      <c r="N61" s="5"/>
      <c r="O61" s="5"/>
      <c r="P61" s="5"/>
      <c r="Q61" s="5"/>
      <c r="R61" s="5"/>
      <c r="S61" s="5"/>
      <c r="T61" s="5"/>
      <c r="U61" s="5"/>
      <c r="V61" s="5"/>
      <c r="W61" s="5"/>
      <c r="X61" s="5"/>
      <c r="Y61" s="5"/>
      <c r="Z61" s="5"/>
    </row>
    <row r="62" spans="1:26" ht="7.5" customHeight="1">
      <c r="A62" s="78"/>
      <c r="B62" s="50"/>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80" t="s">
        <v>20</v>
      </c>
      <c r="B63" s="78"/>
      <c r="C63" s="20"/>
      <c r="D63" s="20"/>
      <c r="E63" s="20"/>
      <c r="F63" s="20"/>
      <c r="G63" s="20"/>
      <c r="H63" s="20"/>
      <c r="I63" s="78"/>
      <c r="J63" s="78"/>
      <c r="K63" s="78"/>
      <c r="L63" s="78"/>
      <c r="M63" s="78"/>
      <c r="N63" s="78"/>
      <c r="O63" s="78"/>
      <c r="P63" s="78"/>
      <c r="Q63" s="78"/>
      <c r="R63" s="78"/>
      <c r="S63" s="78"/>
      <c r="T63" s="78"/>
      <c r="U63" s="78"/>
      <c r="V63" s="78"/>
      <c r="W63" s="78"/>
      <c r="X63" s="78"/>
      <c r="Y63" s="78"/>
      <c r="Z63" s="78"/>
    </row>
    <row r="64" spans="1:26" ht="48.75" customHeight="1">
      <c r="A64" s="106" t="s">
        <v>578</v>
      </c>
      <c r="B64" s="103"/>
      <c r="C64" s="103"/>
      <c r="D64" s="103"/>
      <c r="E64" s="103"/>
      <c r="F64" s="103"/>
      <c r="G64" s="103"/>
      <c r="H64" s="103"/>
      <c r="I64" s="103"/>
      <c r="J64" s="104"/>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
    <mergeCell ref="A18:J18"/>
    <mergeCell ref="A64:J64"/>
    <mergeCell ref="A27:J27"/>
    <mergeCell ref="B59:K59"/>
    <mergeCell ref="B60:K60"/>
    <mergeCell ref="B61:K61"/>
    <mergeCell ref="B39:J39"/>
  </mergeCells>
  <conditionalFormatting sqref="E33:E38">
    <cfRule type="cellIs" dxfId="113" priority="1" operator="greaterThan">
      <formula>1</formula>
    </cfRule>
  </conditionalFormatting>
  <conditionalFormatting sqref="E33:E38">
    <cfRule type="cellIs" dxfId="112" priority="2" operator="greaterThan">
      <formula>1</formula>
    </cfRule>
  </conditionalFormatting>
  <conditionalFormatting sqref="E33:E38">
    <cfRule type="cellIs" dxfId="111" priority="3" operator="greaterThan">
      <formula>100</formula>
    </cfRule>
  </conditionalFormatting>
  <conditionalFormatting sqref="E42:E46">
    <cfRule type="cellIs" dxfId="110" priority="4" operator="greaterThan">
      <formula>1</formula>
    </cfRule>
  </conditionalFormatting>
  <conditionalFormatting sqref="E42:E46">
    <cfRule type="cellIs" dxfId="109" priority="5" operator="greaterThan">
      <formula>1</formula>
    </cfRule>
  </conditionalFormatting>
  <conditionalFormatting sqref="E42:E46">
    <cfRule type="cellIs" dxfId="108" priority="6" operator="greaterThan">
      <formula>100</formula>
    </cfRule>
  </conditionalFormatting>
  <conditionalFormatting sqref="E49:E56">
    <cfRule type="cellIs" dxfId="107" priority="7" operator="greaterThan">
      <formula>1</formula>
    </cfRule>
  </conditionalFormatting>
  <conditionalFormatting sqref="E49:E56">
    <cfRule type="cellIs" dxfId="106" priority="8" operator="greaterThan">
      <formula>1</formula>
    </cfRule>
  </conditionalFormatting>
  <conditionalFormatting sqref="E49:E56">
    <cfRule type="cellIs" dxfId="105" priority="9" operator="greaterThan">
      <formula>100</formula>
    </cfRule>
  </conditionalFormatting>
  <hyperlinks>
    <hyperlink ref="A8" r:id="rId1"/>
  </hyperlinks>
  <pageMargins left="0.7" right="0.7" top="0.75" bottom="0.75" header="0" footer="0"/>
  <pageSetup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1"/>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159</v>
      </c>
      <c r="D1" s="4"/>
      <c r="E1" s="4"/>
      <c r="F1" s="79" t="s">
        <v>649</v>
      </c>
      <c r="G1" s="46" t="s">
        <v>1071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579</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859</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1072</v>
      </c>
      <c r="B33" s="82" t="s">
        <v>1090</v>
      </c>
      <c r="C33" s="59"/>
      <c r="D33" s="59"/>
      <c r="E33" s="60"/>
      <c r="F33" s="61"/>
      <c r="G33" s="59"/>
      <c r="H33" s="59"/>
      <c r="I33" s="61"/>
      <c r="J33" s="59"/>
      <c r="K33" s="5"/>
      <c r="L33" s="5"/>
      <c r="M33" s="5"/>
      <c r="N33" s="5"/>
      <c r="O33" s="5"/>
      <c r="P33" s="5"/>
      <c r="Q33" s="5"/>
      <c r="R33" s="5"/>
      <c r="S33" s="5"/>
      <c r="T33" s="5"/>
      <c r="U33" s="5"/>
      <c r="V33" s="5"/>
      <c r="W33" s="5"/>
      <c r="X33" s="5"/>
      <c r="Y33" s="5"/>
      <c r="Z33" s="5"/>
    </row>
    <row r="34" spans="1:26" ht="15.75" customHeight="1">
      <c r="A34" s="27" t="s">
        <v>740</v>
      </c>
      <c r="B34" s="82" t="s">
        <v>1091</v>
      </c>
      <c r="C34" s="59"/>
      <c r="D34" s="59"/>
      <c r="E34" s="60"/>
      <c r="F34" s="61"/>
      <c r="G34" s="59"/>
      <c r="H34" s="59"/>
      <c r="I34" s="61"/>
      <c r="J34" s="59"/>
      <c r="K34" s="5"/>
      <c r="L34" s="5"/>
      <c r="M34" s="5"/>
      <c r="N34" s="5"/>
      <c r="O34" s="5"/>
      <c r="P34" s="5"/>
      <c r="Q34" s="5"/>
      <c r="R34" s="5"/>
      <c r="S34" s="5"/>
      <c r="T34" s="5"/>
      <c r="U34" s="5"/>
      <c r="V34" s="5"/>
      <c r="W34" s="5"/>
      <c r="X34" s="5"/>
      <c r="Y34" s="5"/>
      <c r="Z34" s="5"/>
    </row>
    <row r="35" spans="1:26" ht="15.75" customHeight="1">
      <c r="A35" s="46" t="s">
        <v>770</v>
      </c>
      <c r="B35" s="82" t="s">
        <v>1092</v>
      </c>
      <c r="C35" s="59"/>
      <c r="D35" s="59"/>
      <c r="E35" s="60"/>
      <c r="F35" s="61"/>
      <c r="G35" s="59"/>
      <c r="H35" s="59"/>
      <c r="I35" s="61"/>
      <c r="J35" s="59"/>
      <c r="K35" s="5"/>
      <c r="L35" s="5"/>
      <c r="M35" s="5"/>
      <c r="N35" s="5"/>
      <c r="O35" s="5"/>
      <c r="P35" s="5"/>
      <c r="Q35" s="5"/>
      <c r="R35" s="5"/>
      <c r="S35" s="5"/>
      <c r="T35" s="5"/>
      <c r="U35" s="5"/>
      <c r="V35" s="5"/>
      <c r="W35" s="5"/>
      <c r="X35" s="5"/>
      <c r="Y35" s="5"/>
      <c r="Z35" s="5"/>
    </row>
    <row r="36" spans="1:26" ht="15.75" customHeight="1">
      <c r="A36" s="46" t="s">
        <v>769</v>
      </c>
      <c r="B36" s="82" t="s">
        <v>1093</v>
      </c>
      <c r="C36" s="59"/>
      <c r="D36" s="59"/>
      <c r="E36" s="60"/>
      <c r="F36" s="61"/>
      <c r="G36" s="59"/>
      <c r="H36" s="59"/>
      <c r="I36" s="61"/>
      <c r="J36" s="59"/>
      <c r="K36" s="5"/>
      <c r="L36" s="5"/>
      <c r="M36" s="5"/>
      <c r="N36" s="5"/>
      <c r="O36" s="5"/>
      <c r="P36" s="5"/>
      <c r="Q36" s="5"/>
      <c r="R36" s="5"/>
      <c r="S36" s="5"/>
      <c r="T36" s="5"/>
      <c r="U36" s="5"/>
      <c r="V36" s="5"/>
      <c r="W36" s="5"/>
      <c r="X36" s="5"/>
      <c r="Y36" s="5"/>
      <c r="Z36" s="5"/>
    </row>
    <row r="37" spans="1:26" ht="15.75" customHeight="1">
      <c r="A37" s="46" t="s">
        <v>440</v>
      </c>
      <c r="B37" s="82" t="s">
        <v>1094</v>
      </c>
      <c r="C37" s="59"/>
      <c r="D37" s="59"/>
      <c r="E37" s="60"/>
      <c r="F37" s="61"/>
      <c r="G37" s="59"/>
      <c r="H37" s="59"/>
      <c r="I37" s="61"/>
      <c r="J37" s="59"/>
      <c r="K37" s="5"/>
      <c r="L37" s="5"/>
      <c r="M37" s="5"/>
      <c r="N37" s="5"/>
      <c r="O37" s="5"/>
      <c r="P37" s="5"/>
      <c r="Q37" s="5"/>
      <c r="R37" s="5"/>
      <c r="S37" s="5"/>
      <c r="T37" s="5"/>
      <c r="U37" s="5"/>
      <c r="V37" s="5"/>
      <c r="W37" s="5"/>
      <c r="X37" s="5"/>
      <c r="Y37" s="5"/>
      <c r="Z37" s="5"/>
    </row>
    <row r="38" spans="1:26" ht="15.75" customHeight="1">
      <c r="A38" s="50" t="s">
        <v>1078</v>
      </c>
      <c r="B38" s="82" t="s">
        <v>1095</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50" t="s">
        <v>1080</v>
      </c>
      <c r="B39" s="82" t="s">
        <v>1096</v>
      </c>
      <c r="C39" s="67"/>
      <c r="D39" s="67"/>
      <c r="E39" s="68"/>
      <c r="F39" s="69"/>
      <c r="G39" s="67"/>
      <c r="H39" s="67"/>
      <c r="I39" s="69"/>
      <c r="J39" s="23"/>
      <c r="K39" s="5"/>
      <c r="L39" s="5"/>
      <c r="M39" s="5"/>
      <c r="N39" s="5"/>
      <c r="O39" s="5"/>
      <c r="P39" s="5"/>
      <c r="Q39" s="5"/>
      <c r="R39" s="5"/>
      <c r="S39" s="5"/>
      <c r="T39" s="5"/>
      <c r="U39" s="5"/>
      <c r="V39" s="5"/>
      <c r="W39" s="5"/>
      <c r="X39" s="5"/>
      <c r="Y39" s="5"/>
      <c r="Z39" s="5"/>
    </row>
    <row r="40" spans="1:26" ht="33" customHeight="1">
      <c r="A40" s="58"/>
      <c r="B40" s="58"/>
      <c r="C40" s="5"/>
      <c r="D40" s="5"/>
      <c r="E40" s="5"/>
      <c r="F40" s="5"/>
      <c r="G40" s="58"/>
      <c r="H40" s="58"/>
      <c r="I40" s="58"/>
      <c r="J40" s="5"/>
      <c r="K40" s="58"/>
      <c r="L40" s="5"/>
      <c r="M40" s="5"/>
      <c r="N40" s="5"/>
      <c r="O40" s="5"/>
      <c r="P40" s="5"/>
      <c r="Q40" s="5"/>
      <c r="R40" s="5"/>
      <c r="S40" s="5"/>
      <c r="T40" s="5"/>
      <c r="U40" s="5"/>
      <c r="V40" s="5"/>
      <c r="W40" s="5"/>
      <c r="X40" s="5"/>
      <c r="Y40" s="5"/>
      <c r="Z40" s="5"/>
    </row>
    <row r="41" spans="1:26" ht="15.75" customHeight="1">
      <c r="A41" s="80" t="s">
        <v>14</v>
      </c>
      <c r="B41" s="79"/>
      <c r="C41" s="4"/>
      <c r="D41" s="4"/>
      <c r="E41" s="78"/>
      <c r="F41" s="5"/>
      <c r="G41" s="21"/>
      <c r="H41" s="20"/>
      <c r="I41" s="78"/>
      <c r="J41" s="78"/>
      <c r="K41" s="78"/>
      <c r="L41" s="78"/>
      <c r="M41" s="78"/>
      <c r="N41" s="78"/>
      <c r="O41" s="78"/>
      <c r="P41" s="78"/>
      <c r="Q41" s="78"/>
      <c r="R41" s="78"/>
      <c r="S41" s="78"/>
      <c r="T41" s="78"/>
      <c r="U41" s="78"/>
      <c r="V41" s="78"/>
      <c r="W41" s="78"/>
      <c r="X41" s="78"/>
      <c r="Y41" s="78"/>
      <c r="Z41" s="78"/>
    </row>
    <row r="42" spans="1:26" ht="15.75" customHeight="1">
      <c r="A42" s="27" t="s">
        <v>702</v>
      </c>
      <c r="B42" s="82" t="s">
        <v>1082</v>
      </c>
      <c r="C42" s="67"/>
      <c r="D42" s="67"/>
      <c r="E42" s="68"/>
      <c r="F42" s="69"/>
      <c r="G42" s="67"/>
      <c r="H42" s="67"/>
      <c r="I42" s="69"/>
      <c r="J42" s="23"/>
      <c r="K42" s="5"/>
      <c r="L42" s="5"/>
      <c r="M42" s="5"/>
      <c r="N42" s="5"/>
      <c r="O42" s="5"/>
      <c r="P42" s="5"/>
      <c r="Q42" s="5"/>
      <c r="R42" s="5"/>
      <c r="S42" s="5"/>
      <c r="T42" s="5"/>
      <c r="U42" s="5"/>
      <c r="V42" s="5"/>
      <c r="W42" s="5"/>
      <c r="X42" s="5"/>
      <c r="Y42" s="5"/>
      <c r="Z42" s="5"/>
    </row>
    <row r="43" spans="1:26" ht="15.75" customHeight="1">
      <c r="A43" s="50" t="s">
        <v>792</v>
      </c>
      <c r="B43" s="82" t="s">
        <v>1083</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t="s">
        <v>1084</v>
      </c>
      <c r="B44" s="82" t="s">
        <v>1085</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81" t="s">
        <v>930</v>
      </c>
      <c r="B45" s="82" t="s">
        <v>1086</v>
      </c>
      <c r="C45" s="67"/>
      <c r="D45" s="67"/>
      <c r="E45" s="68"/>
      <c r="F45" s="69"/>
      <c r="G45" s="67"/>
      <c r="H45" s="67"/>
      <c r="I45" s="69"/>
      <c r="J45" s="23"/>
      <c r="K45" s="5"/>
      <c r="L45" s="5"/>
      <c r="M45" s="5"/>
      <c r="N45" s="5"/>
      <c r="O45" s="5"/>
      <c r="P45" s="5"/>
      <c r="Q45" s="5"/>
      <c r="R45" s="5"/>
      <c r="S45" s="5"/>
      <c r="T45" s="5"/>
      <c r="U45" s="5"/>
      <c r="V45" s="5"/>
      <c r="W45" s="5"/>
      <c r="X45" s="5"/>
      <c r="Y45" s="5"/>
      <c r="Z45" s="5"/>
    </row>
    <row r="46" spans="1:26" ht="15.75" customHeight="1">
      <c r="A46" s="50" t="s">
        <v>933</v>
      </c>
      <c r="B46" s="82" t="s">
        <v>1087</v>
      </c>
      <c r="C46" s="67"/>
      <c r="D46" s="67"/>
      <c r="E46" s="68"/>
      <c r="F46" s="69"/>
      <c r="G46" s="67"/>
      <c r="H46" s="67"/>
      <c r="I46" s="69"/>
      <c r="J46" s="23"/>
      <c r="K46" s="5"/>
      <c r="L46" s="5"/>
      <c r="M46" s="5"/>
      <c r="N46" s="5"/>
      <c r="O46" s="5"/>
      <c r="P46" s="5"/>
      <c r="Q46" s="5"/>
      <c r="R46" s="5"/>
      <c r="S46" s="5"/>
      <c r="T46" s="5"/>
      <c r="U46" s="5"/>
      <c r="V46" s="5"/>
      <c r="W46" s="5"/>
      <c r="X46" s="5"/>
      <c r="Y46" s="5"/>
      <c r="Z46" s="5"/>
    </row>
    <row r="47" spans="1:26" ht="7.5" customHeight="1">
      <c r="A47" s="78"/>
      <c r="B47" s="78"/>
      <c r="C47" s="5"/>
      <c r="D47" s="5"/>
      <c r="E47" s="5"/>
      <c r="F47" s="5"/>
      <c r="G47" s="5"/>
      <c r="H47" s="21"/>
      <c r="I47" s="20"/>
      <c r="J47" s="78"/>
      <c r="K47" s="78"/>
      <c r="L47" s="78"/>
      <c r="M47" s="78"/>
      <c r="N47" s="78"/>
      <c r="O47" s="78"/>
      <c r="P47" s="78"/>
      <c r="Q47" s="78"/>
      <c r="R47" s="78"/>
      <c r="S47" s="78"/>
      <c r="T47" s="78"/>
      <c r="U47" s="78"/>
      <c r="V47" s="78"/>
      <c r="W47" s="78"/>
      <c r="X47" s="78"/>
      <c r="Y47" s="78"/>
      <c r="Z47" s="78"/>
    </row>
    <row r="48" spans="1:26" ht="15.75" customHeight="1">
      <c r="A48" s="80" t="s">
        <v>16</v>
      </c>
      <c r="B48" s="79"/>
      <c r="C48" s="4"/>
      <c r="D48" s="4"/>
      <c r="E48" s="78"/>
      <c r="F48" s="5"/>
      <c r="G48" s="21"/>
      <c r="H48" s="20"/>
      <c r="I48" s="78"/>
      <c r="J48" s="78"/>
      <c r="K48" s="78"/>
      <c r="L48" s="78"/>
      <c r="M48" s="78"/>
      <c r="N48" s="78"/>
      <c r="O48" s="78"/>
      <c r="P48" s="78"/>
      <c r="Q48" s="78"/>
      <c r="R48" s="78"/>
      <c r="S48" s="78"/>
      <c r="T48" s="78"/>
      <c r="U48" s="78"/>
      <c r="V48" s="78"/>
      <c r="W48" s="78"/>
      <c r="X48" s="78"/>
      <c r="Y48" s="78"/>
      <c r="Z48" s="78"/>
    </row>
    <row r="49" spans="1:26" ht="15.75" customHeight="1">
      <c r="A49" s="64" t="s">
        <v>1088</v>
      </c>
      <c r="B49" s="82" t="s">
        <v>1097</v>
      </c>
      <c r="C49" s="59"/>
      <c r="D49" s="59"/>
      <c r="E49" s="60"/>
      <c r="F49" s="61"/>
      <c r="G49" s="59"/>
      <c r="H49" s="59"/>
      <c r="I49" s="61"/>
      <c r="J49" s="59"/>
      <c r="K49" s="5"/>
      <c r="L49" s="5"/>
      <c r="M49" s="5"/>
      <c r="N49" s="5"/>
      <c r="O49" s="5"/>
      <c r="P49" s="5"/>
      <c r="Q49" s="5"/>
      <c r="R49" s="5"/>
      <c r="S49" s="5"/>
      <c r="T49" s="5"/>
      <c r="U49" s="5"/>
      <c r="V49" s="5"/>
      <c r="W49" s="5"/>
      <c r="X49" s="5"/>
      <c r="Y49" s="5"/>
      <c r="Z49" s="5"/>
    </row>
    <row r="50" spans="1:26" ht="15.75" customHeight="1">
      <c r="A50" s="64" t="s">
        <v>214</v>
      </c>
      <c r="B50" s="82" t="s">
        <v>1097</v>
      </c>
      <c r="C50" s="59"/>
      <c r="D50" s="59"/>
      <c r="E50" s="60"/>
      <c r="F50" s="61"/>
      <c r="G50" s="59"/>
      <c r="H50" s="59"/>
      <c r="I50" s="61"/>
      <c r="J50" s="59"/>
      <c r="K50" s="5"/>
      <c r="L50" s="5"/>
      <c r="M50" s="5"/>
      <c r="N50" s="5"/>
      <c r="O50" s="5"/>
      <c r="P50" s="5"/>
      <c r="Q50" s="5"/>
      <c r="R50" s="5"/>
      <c r="S50" s="5"/>
      <c r="T50" s="5"/>
      <c r="U50" s="5"/>
      <c r="V50" s="5"/>
      <c r="W50" s="5"/>
      <c r="X50" s="5"/>
      <c r="Y50" s="5"/>
      <c r="Z50" s="5"/>
    </row>
    <row r="51" spans="1:26" ht="15.75" customHeight="1">
      <c r="A51" s="64" t="s">
        <v>1072</v>
      </c>
      <c r="B51" s="82" t="s">
        <v>1097</v>
      </c>
      <c r="C51" s="59"/>
      <c r="D51" s="59"/>
      <c r="E51" s="60"/>
      <c r="F51" s="61"/>
      <c r="G51" s="59"/>
      <c r="H51" s="59"/>
      <c r="I51" s="61"/>
      <c r="J51" s="59"/>
      <c r="K51" s="5"/>
      <c r="L51" s="5"/>
      <c r="M51" s="5"/>
      <c r="N51" s="5"/>
      <c r="O51" s="5"/>
      <c r="P51" s="5"/>
      <c r="Q51" s="5"/>
      <c r="R51" s="5"/>
      <c r="S51" s="5"/>
      <c r="T51" s="5"/>
      <c r="U51" s="5"/>
      <c r="V51" s="5"/>
      <c r="W51" s="5"/>
      <c r="X51" s="5"/>
      <c r="Y51" s="5"/>
      <c r="Z51" s="5"/>
    </row>
    <row r="52" spans="1:26" ht="15.75" customHeight="1">
      <c r="A52" s="29" t="s">
        <v>740</v>
      </c>
      <c r="B52" s="82" t="s">
        <v>1097</v>
      </c>
      <c r="C52" s="67"/>
      <c r="D52" s="67"/>
      <c r="E52" s="68"/>
      <c r="F52" s="69"/>
      <c r="G52" s="67"/>
      <c r="H52" s="67"/>
      <c r="I52" s="69"/>
      <c r="J52" s="23"/>
      <c r="K52" s="5"/>
      <c r="L52" s="5"/>
      <c r="M52" s="5"/>
      <c r="N52" s="5"/>
      <c r="O52" s="5"/>
      <c r="P52" s="5"/>
      <c r="Q52" s="5"/>
      <c r="R52" s="5"/>
      <c r="S52" s="5"/>
      <c r="T52" s="5"/>
      <c r="U52" s="5"/>
      <c r="V52" s="5"/>
      <c r="W52" s="5"/>
      <c r="X52" s="5"/>
      <c r="Y52" s="5"/>
      <c r="Z52" s="5"/>
    </row>
    <row r="53" spans="1:26" ht="15.75" customHeight="1">
      <c r="A53" s="27" t="s">
        <v>770</v>
      </c>
      <c r="B53" s="82" t="s">
        <v>1097</v>
      </c>
      <c r="C53" s="67"/>
      <c r="D53" s="67"/>
      <c r="E53" s="68"/>
      <c r="F53" s="69"/>
      <c r="G53" s="67"/>
      <c r="H53" s="67"/>
      <c r="I53" s="69"/>
      <c r="J53" s="23"/>
      <c r="K53" s="5"/>
      <c r="L53" s="5"/>
      <c r="M53" s="5"/>
      <c r="N53" s="5"/>
      <c r="O53" s="5"/>
      <c r="P53" s="5"/>
      <c r="Q53" s="5"/>
      <c r="R53" s="5"/>
      <c r="S53" s="5"/>
      <c r="T53" s="5"/>
      <c r="U53" s="5"/>
      <c r="V53" s="5"/>
      <c r="W53" s="5"/>
      <c r="X53" s="5"/>
      <c r="Y53" s="5"/>
      <c r="Z53" s="5"/>
    </row>
    <row r="54" spans="1:26" ht="15.75" customHeight="1">
      <c r="A54" s="27" t="s">
        <v>769</v>
      </c>
      <c r="B54" s="82" t="s">
        <v>1097</v>
      </c>
      <c r="C54" s="67"/>
      <c r="D54" s="67"/>
      <c r="E54" s="68"/>
      <c r="F54" s="69"/>
      <c r="G54" s="67"/>
      <c r="H54" s="67"/>
      <c r="I54" s="69"/>
      <c r="J54" s="23"/>
      <c r="K54" s="5"/>
      <c r="L54" s="5"/>
      <c r="M54" s="5"/>
      <c r="N54" s="5"/>
      <c r="O54" s="5"/>
      <c r="P54" s="5"/>
      <c r="Q54" s="5"/>
      <c r="R54" s="5"/>
      <c r="S54" s="5"/>
      <c r="T54" s="5"/>
      <c r="U54" s="5"/>
      <c r="V54" s="5"/>
      <c r="W54" s="5"/>
      <c r="X54" s="5"/>
      <c r="Y54" s="5"/>
      <c r="Z54" s="5"/>
    </row>
    <row r="55" spans="1:26" ht="15.75" customHeight="1">
      <c r="A55" s="50" t="s">
        <v>440</v>
      </c>
      <c r="B55" s="82" t="s">
        <v>1097</v>
      </c>
      <c r="C55" s="67"/>
      <c r="D55" s="67"/>
      <c r="E55" s="68"/>
      <c r="F55" s="69"/>
      <c r="G55" s="67"/>
      <c r="H55" s="67"/>
      <c r="I55" s="69"/>
      <c r="J55" s="23"/>
      <c r="K55" s="5"/>
      <c r="L55" s="5"/>
      <c r="M55" s="5"/>
      <c r="N55" s="5"/>
      <c r="O55" s="5"/>
      <c r="P55" s="5"/>
      <c r="Q55" s="5"/>
      <c r="R55" s="5"/>
      <c r="S55" s="5"/>
      <c r="T55" s="5"/>
      <c r="U55" s="5"/>
      <c r="V55" s="5"/>
      <c r="W55" s="5"/>
      <c r="X55" s="5"/>
      <c r="Y55" s="5"/>
      <c r="Z55" s="5"/>
    </row>
    <row r="56" spans="1:26" ht="15.75" customHeight="1">
      <c r="A56" s="50" t="s">
        <v>1078</v>
      </c>
      <c r="B56" s="82" t="s">
        <v>1097</v>
      </c>
      <c r="C56" s="67"/>
      <c r="D56" s="67"/>
      <c r="E56" s="68"/>
      <c r="F56" s="69"/>
      <c r="G56" s="67"/>
      <c r="H56" s="67"/>
      <c r="I56" s="69"/>
      <c r="J56" s="23"/>
      <c r="K56" s="5"/>
      <c r="L56" s="5"/>
      <c r="M56" s="5"/>
      <c r="N56" s="5"/>
      <c r="O56" s="5"/>
      <c r="P56" s="5"/>
      <c r="Q56" s="5"/>
      <c r="R56" s="5"/>
      <c r="S56" s="5"/>
      <c r="T56" s="5"/>
      <c r="U56" s="5"/>
      <c r="V56" s="5"/>
      <c r="W56" s="5"/>
      <c r="X56" s="5"/>
      <c r="Y56" s="5"/>
      <c r="Z56" s="5"/>
    </row>
    <row r="57" spans="1:26" ht="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80" t="s">
        <v>18</v>
      </c>
      <c r="B58" s="79"/>
      <c r="C58" s="4"/>
      <c r="D58" s="4"/>
      <c r="E58" s="78"/>
      <c r="F58" s="5"/>
      <c r="G58" s="21"/>
      <c r="H58" s="20"/>
      <c r="I58" s="78"/>
      <c r="J58" s="78"/>
      <c r="K58" s="78"/>
      <c r="L58" s="78"/>
      <c r="M58" s="78"/>
      <c r="N58" s="78"/>
      <c r="O58" s="78"/>
      <c r="P58" s="78"/>
      <c r="Q58" s="78"/>
      <c r="R58" s="78"/>
      <c r="S58" s="78"/>
      <c r="T58" s="78"/>
      <c r="U58" s="78"/>
      <c r="V58" s="78"/>
      <c r="W58" s="78"/>
      <c r="X58" s="78"/>
      <c r="Y58" s="78"/>
      <c r="Z58" s="78"/>
    </row>
    <row r="59" spans="1:26" ht="15.75" customHeight="1">
      <c r="A59" s="29" t="s">
        <v>577</v>
      </c>
      <c r="B59" s="106"/>
      <c r="C59" s="103"/>
      <c r="D59" s="103"/>
      <c r="E59" s="103"/>
      <c r="F59" s="103"/>
      <c r="G59" s="103"/>
      <c r="H59" s="103"/>
      <c r="I59" s="103"/>
      <c r="J59" s="103"/>
      <c r="K59" s="104"/>
      <c r="L59" s="5"/>
      <c r="M59" s="5"/>
      <c r="N59" s="5"/>
      <c r="O59" s="5"/>
      <c r="P59" s="5"/>
      <c r="Q59" s="5"/>
      <c r="R59" s="5"/>
      <c r="S59" s="5"/>
      <c r="T59" s="5"/>
      <c r="U59" s="5"/>
      <c r="V59" s="5"/>
      <c r="W59" s="5"/>
      <c r="X59" s="5"/>
      <c r="Y59" s="5"/>
      <c r="Z59" s="5"/>
    </row>
    <row r="60" spans="1:26" ht="15.75" customHeight="1">
      <c r="A60" s="28"/>
      <c r="B60" s="106"/>
      <c r="C60" s="103"/>
      <c r="D60" s="103"/>
      <c r="E60" s="103"/>
      <c r="F60" s="103"/>
      <c r="G60" s="103"/>
      <c r="H60" s="103"/>
      <c r="I60" s="103"/>
      <c r="J60" s="103"/>
      <c r="K60" s="104"/>
      <c r="L60" s="5"/>
      <c r="M60" s="5"/>
      <c r="N60" s="5"/>
      <c r="O60" s="5"/>
      <c r="P60" s="5"/>
      <c r="Q60" s="5"/>
      <c r="R60" s="5"/>
      <c r="S60" s="5"/>
      <c r="T60" s="5"/>
      <c r="U60" s="5"/>
      <c r="V60" s="5"/>
      <c r="W60" s="5"/>
      <c r="X60" s="5"/>
      <c r="Y60" s="5"/>
      <c r="Z60" s="5"/>
    </row>
    <row r="61" spans="1:26" ht="15.75" customHeight="1">
      <c r="A61" s="28"/>
      <c r="B61" s="106"/>
      <c r="C61" s="103"/>
      <c r="D61" s="103"/>
      <c r="E61" s="103"/>
      <c r="F61" s="103"/>
      <c r="G61" s="103"/>
      <c r="H61" s="103"/>
      <c r="I61" s="103"/>
      <c r="J61" s="103"/>
      <c r="K61" s="104"/>
      <c r="L61" s="5"/>
      <c r="M61" s="5"/>
      <c r="N61" s="5"/>
      <c r="O61" s="5"/>
      <c r="P61" s="5"/>
      <c r="Q61" s="5"/>
      <c r="R61" s="5"/>
      <c r="S61" s="5"/>
      <c r="T61" s="5"/>
      <c r="U61" s="5"/>
      <c r="V61" s="5"/>
      <c r="W61" s="5"/>
      <c r="X61" s="5"/>
      <c r="Y61" s="5"/>
      <c r="Z61" s="5"/>
    </row>
    <row r="62" spans="1:26" ht="7.5" customHeight="1">
      <c r="A62" s="78"/>
      <c r="B62" s="50"/>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80" t="s">
        <v>20</v>
      </c>
      <c r="B63" s="78"/>
      <c r="C63" s="20"/>
      <c r="D63" s="20"/>
      <c r="E63" s="20"/>
      <c r="F63" s="20"/>
      <c r="G63" s="20"/>
      <c r="H63" s="20"/>
      <c r="I63" s="78"/>
      <c r="J63" s="78"/>
      <c r="K63" s="78"/>
      <c r="L63" s="78"/>
      <c r="M63" s="78"/>
      <c r="N63" s="78"/>
      <c r="O63" s="78"/>
      <c r="P63" s="78"/>
      <c r="Q63" s="78"/>
      <c r="R63" s="78"/>
      <c r="S63" s="78"/>
      <c r="T63" s="78"/>
      <c r="U63" s="78"/>
      <c r="V63" s="78"/>
      <c r="W63" s="78"/>
      <c r="X63" s="78"/>
      <c r="Y63" s="78"/>
      <c r="Z63" s="78"/>
    </row>
    <row r="64" spans="1:26" ht="48.75" customHeight="1">
      <c r="A64" s="106" t="s">
        <v>582</v>
      </c>
      <c r="B64" s="103"/>
      <c r="C64" s="103"/>
      <c r="D64" s="103"/>
      <c r="E64" s="103"/>
      <c r="F64" s="103"/>
      <c r="G64" s="103"/>
      <c r="H64" s="103"/>
      <c r="I64" s="103"/>
      <c r="J64" s="104"/>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6">
    <mergeCell ref="A18:J18"/>
    <mergeCell ref="A64:J64"/>
    <mergeCell ref="A27:J27"/>
    <mergeCell ref="B59:K59"/>
    <mergeCell ref="B60:K60"/>
    <mergeCell ref="B61:K61"/>
  </mergeCells>
  <conditionalFormatting sqref="E33:E39">
    <cfRule type="cellIs" dxfId="104" priority="1" operator="greaterThan">
      <formula>1</formula>
    </cfRule>
  </conditionalFormatting>
  <conditionalFormatting sqref="E33:E39">
    <cfRule type="cellIs" dxfId="103" priority="2" operator="greaterThan">
      <formula>1</formula>
    </cfRule>
  </conditionalFormatting>
  <conditionalFormatting sqref="E33:E39">
    <cfRule type="cellIs" dxfId="102" priority="3" operator="greaterThan">
      <formula>100</formula>
    </cfRule>
  </conditionalFormatting>
  <conditionalFormatting sqref="E42:E46">
    <cfRule type="cellIs" dxfId="101" priority="4" operator="greaterThan">
      <formula>1</formula>
    </cfRule>
  </conditionalFormatting>
  <conditionalFormatting sqref="E42:E46">
    <cfRule type="cellIs" dxfId="100" priority="5" operator="greaterThan">
      <formula>1</formula>
    </cfRule>
  </conditionalFormatting>
  <conditionalFormatting sqref="E42:E46">
    <cfRule type="cellIs" dxfId="99" priority="6" operator="greaterThan">
      <formula>100</formula>
    </cfRule>
  </conditionalFormatting>
  <conditionalFormatting sqref="E49:E56">
    <cfRule type="cellIs" dxfId="98" priority="7" operator="greaterThan">
      <formula>1</formula>
    </cfRule>
  </conditionalFormatting>
  <conditionalFormatting sqref="E49:E56">
    <cfRule type="cellIs" dxfId="97" priority="8" operator="greaterThan">
      <formula>1</formula>
    </cfRule>
  </conditionalFormatting>
  <conditionalFormatting sqref="E49:E56">
    <cfRule type="cellIs" dxfId="96" priority="9" operator="greaterThan">
      <formula>100</formula>
    </cfRule>
  </conditionalFormatting>
  <hyperlinks>
    <hyperlink ref="A8" r:id="rId1"/>
  </hyperlinks>
  <pageMargins left="0.7" right="0.7" top="0.75" bottom="0.75" header="0" footer="0"/>
  <pageSetup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1"/>
  <sheetViews>
    <sheetView workbookViewId="0"/>
  </sheetViews>
  <sheetFormatPr defaultColWidth="14.42578125" defaultRowHeight="15" customHeight="1"/>
  <cols>
    <col min="1" max="1" width="29.425781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32" t="s">
        <v>159</v>
      </c>
      <c r="D1" s="4"/>
      <c r="E1" s="4"/>
      <c r="F1" s="79" t="s">
        <v>649</v>
      </c>
      <c r="G1" s="46" t="s">
        <v>1071</v>
      </c>
      <c r="H1" s="4"/>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80"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c r="A27" s="106" t="s">
        <v>583</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13.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21.75" customHeight="1">
      <c r="A29" s="80"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57" t="s">
        <v>37</v>
      </c>
      <c r="B30" s="79"/>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30.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80"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46" t="s">
        <v>1072</v>
      </c>
      <c r="B33" s="82" t="s">
        <v>1098</v>
      </c>
      <c r="C33" s="59"/>
      <c r="D33" s="59"/>
      <c r="E33" s="60"/>
      <c r="F33" s="61"/>
      <c r="G33" s="59"/>
      <c r="H33" s="59"/>
      <c r="I33" s="61"/>
      <c r="J33" s="59"/>
      <c r="K33" s="5"/>
      <c r="L33" s="5"/>
      <c r="M33" s="5"/>
      <c r="N33" s="5"/>
      <c r="O33" s="5"/>
      <c r="P33" s="5"/>
      <c r="Q33" s="5"/>
      <c r="R33" s="5"/>
      <c r="S33" s="5"/>
      <c r="T33" s="5"/>
      <c r="U33" s="5"/>
      <c r="V33" s="5"/>
      <c r="W33" s="5"/>
      <c r="X33" s="5"/>
      <c r="Y33" s="5"/>
      <c r="Z33" s="5"/>
    </row>
    <row r="34" spans="1:26" ht="15.75" customHeight="1">
      <c r="A34" s="27" t="s">
        <v>740</v>
      </c>
      <c r="B34" s="82" t="s">
        <v>1099</v>
      </c>
      <c r="C34" s="59"/>
      <c r="D34" s="59"/>
      <c r="E34" s="60"/>
      <c r="F34" s="61"/>
      <c r="G34" s="59"/>
      <c r="H34" s="59"/>
      <c r="I34" s="61"/>
      <c r="J34" s="59"/>
      <c r="K34" s="5"/>
      <c r="L34" s="5"/>
      <c r="M34" s="5"/>
      <c r="N34" s="5"/>
      <c r="O34" s="5"/>
      <c r="P34" s="5"/>
      <c r="Q34" s="5"/>
      <c r="R34" s="5"/>
      <c r="S34" s="5"/>
      <c r="T34" s="5"/>
      <c r="U34" s="5"/>
      <c r="V34" s="5"/>
      <c r="W34" s="5"/>
      <c r="X34" s="5"/>
      <c r="Y34" s="5"/>
      <c r="Z34" s="5"/>
    </row>
    <row r="35" spans="1:26" ht="15.75" customHeight="1">
      <c r="A35" s="46" t="s">
        <v>769</v>
      </c>
      <c r="B35" s="82" t="s">
        <v>1100</v>
      </c>
      <c r="C35" s="59"/>
      <c r="D35" s="59"/>
      <c r="E35" s="60"/>
      <c r="F35" s="61"/>
      <c r="G35" s="59"/>
      <c r="H35" s="59"/>
      <c r="I35" s="61"/>
      <c r="J35" s="59"/>
      <c r="K35" s="5"/>
      <c r="L35" s="5"/>
      <c r="M35" s="5"/>
      <c r="N35" s="5"/>
      <c r="O35" s="5"/>
      <c r="P35" s="5"/>
      <c r="Q35" s="5"/>
      <c r="R35" s="5"/>
      <c r="S35" s="5"/>
      <c r="T35" s="5"/>
      <c r="U35" s="5"/>
      <c r="V35" s="5"/>
      <c r="W35" s="5"/>
      <c r="X35" s="5"/>
      <c r="Y35" s="5"/>
      <c r="Z35" s="5"/>
    </row>
    <row r="36" spans="1:26" ht="15.75" customHeight="1">
      <c r="A36" s="46" t="s">
        <v>770</v>
      </c>
      <c r="B36" s="82" t="s">
        <v>1101</v>
      </c>
      <c r="C36" s="59"/>
      <c r="D36" s="59"/>
      <c r="E36" s="60"/>
      <c r="F36" s="61"/>
      <c r="G36" s="59"/>
      <c r="H36" s="59"/>
      <c r="I36" s="61"/>
      <c r="J36" s="59"/>
      <c r="K36" s="5"/>
      <c r="L36" s="5"/>
      <c r="M36" s="5"/>
      <c r="N36" s="5"/>
      <c r="O36" s="5"/>
      <c r="P36" s="5"/>
      <c r="Q36" s="5"/>
      <c r="R36" s="5"/>
      <c r="S36" s="5"/>
      <c r="T36" s="5"/>
      <c r="U36" s="5"/>
      <c r="V36" s="5"/>
      <c r="W36" s="5"/>
      <c r="X36" s="5"/>
      <c r="Y36" s="5"/>
      <c r="Z36" s="5"/>
    </row>
    <row r="37" spans="1:26" ht="15.75" customHeight="1">
      <c r="A37" s="46" t="s">
        <v>440</v>
      </c>
      <c r="B37" s="82" t="s">
        <v>1102</v>
      </c>
      <c r="C37" s="59"/>
      <c r="D37" s="59"/>
      <c r="E37" s="60"/>
      <c r="F37" s="61"/>
      <c r="G37" s="59"/>
      <c r="H37" s="59"/>
      <c r="I37" s="61"/>
      <c r="J37" s="59"/>
      <c r="K37" s="5"/>
      <c r="L37" s="5"/>
      <c r="M37" s="5"/>
      <c r="N37" s="5"/>
      <c r="O37" s="5"/>
      <c r="P37" s="5"/>
      <c r="Q37" s="5"/>
      <c r="R37" s="5"/>
      <c r="S37" s="5"/>
      <c r="T37" s="5"/>
      <c r="U37" s="5"/>
      <c r="V37" s="5"/>
      <c r="W37" s="5"/>
      <c r="X37" s="5"/>
      <c r="Y37" s="5"/>
      <c r="Z37" s="5"/>
    </row>
    <row r="38" spans="1:26" ht="15.75" customHeight="1">
      <c r="A38" s="50" t="s">
        <v>1078</v>
      </c>
      <c r="B38" s="82" t="s">
        <v>1103</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50"/>
      <c r="B39" s="82" t="s">
        <v>1104</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50" t="s">
        <v>1080</v>
      </c>
      <c r="B40" s="120" t="s">
        <v>1105</v>
      </c>
      <c r="C40" s="114"/>
      <c r="D40" s="114"/>
      <c r="E40" s="114"/>
      <c r="F40" s="114"/>
      <c r="G40" s="114"/>
      <c r="H40" s="114"/>
      <c r="I40" s="114"/>
      <c r="J40" s="115"/>
      <c r="K40" s="5"/>
      <c r="L40" s="5"/>
      <c r="M40" s="5"/>
      <c r="N40" s="5"/>
      <c r="O40" s="5"/>
      <c r="P40" s="5"/>
      <c r="Q40" s="5"/>
      <c r="R40" s="5"/>
      <c r="S40" s="5"/>
      <c r="T40" s="5"/>
      <c r="U40" s="5"/>
      <c r="V40" s="5"/>
      <c r="W40" s="5"/>
      <c r="X40" s="5"/>
      <c r="Y40" s="5"/>
      <c r="Z40" s="5"/>
    </row>
    <row r="41" spans="1:26" ht="33" customHeight="1">
      <c r="A41" s="58"/>
      <c r="B41" s="58"/>
      <c r="C41" s="5"/>
      <c r="D41" s="5"/>
      <c r="E41" s="5"/>
      <c r="F41" s="5"/>
      <c r="G41" s="58"/>
      <c r="H41" s="58"/>
      <c r="I41" s="58"/>
      <c r="J41" s="5"/>
      <c r="K41" s="58"/>
      <c r="L41" s="5"/>
      <c r="M41" s="5"/>
      <c r="N41" s="5"/>
      <c r="O41" s="5"/>
      <c r="P41" s="5"/>
      <c r="Q41" s="5"/>
      <c r="R41" s="5"/>
      <c r="S41" s="5"/>
      <c r="T41" s="5"/>
      <c r="U41" s="5"/>
      <c r="V41" s="5"/>
      <c r="W41" s="5"/>
      <c r="X41" s="5"/>
      <c r="Y41" s="5"/>
      <c r="Z41" s="5"/>
    </row>
    <row r="42" spans="1:26" ht="15.75" customHeight="1">
      <c r="A42" s="80" t="s">
        <v>14</v>
      </c>
      <c r="B42" s="79"/>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7" t="s">
        <v>1106</v>
      </c>
      <c r="B43" s="82" t="s">
        <v>1107</v>
      </c>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50" t="s">
        <v>792</v>
      </c>
      <c r="B44" s="82" t="s">
        <v>1108</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t="s">
        <v>1084</v>
      </c>
      <c r="B45" s="82" t="s">
        <v>1109</v>
      </c>
      <c r="C45" s="67"/>
      <c r="D45" s="67"/>
      <c r="E45" s="68"/>
      <c r="F45" s="69"/>
      <c r="G45" s="67"/>
      <c r="H45" s="67"/>
      <c r="I45" s="69"/>
      <c r="J45" s="23"/>
      <c r="K45" s="5"/>
      <c r="L45" s="5"/>
      <c r="M45" s="5"/>
      <c r="N45" s="5"/>
      <c r="O45" s="5"/>
      <c r="P45" s="5"/>
      <c r="Q45" s="5"/>
      <c r="R45" s="5"/>
      <c r="S45" s="5"/>
      <c r="T45" s="5"/>
      <c r="U45" s="5"/>
      <c r="V45" s="5"/>
      <c r="W45" s="5"/>
      <c r="X45" s="5"/>
      <c r="Y45" s="5"/>
      <c r="Z45" s="5"/>
    </row>
    <row r="46" spans="1:26" ht="15.75" customHeight="1">
      <c r="A46" s="81" t="s">
        <v>930</v>
      </c>
      <c r="B46" s="82" t="s">
        <v>1110</v>
      </c>
      <c r="C46" s="67"/>
      <c r="D46" s="67"/>
      <c r="E46" s="68"/>
      <c r="F46" s="69"/>
      <c r="G46" s="67"/>
      <c r="H46" s="67"/>
      <c r="I46" s="69"/>
      <c r="J46" s="23"/>
      <c r="K46" s="5"/>
      <c r="L46" s="5"/>
      <c r="M46" s="5"/>
      <c r="N46" s="5"/>
      <c r="O46" s="5"/>
      <c r="P46" s="5"/>
      <c r="Q46" s="5"/>
      <c r="R46" s="5"/>
      <c r="S46" s="5"/>
      <c r="T46" s="5"/>
      <c r="U46" s="5"/>
      <c r="V46" s="5"/>
      <c r="W46" s="5"/>
      <c r="X46" s="5"/>
      <c r="Y46" s="5"/>
      <c r="Z46" s="5"/>
    </row>
    <row r="47" spans="1:26" ht="15.75" customHeight="1">
      <c r="A47" s="50" t="s">
        <v>933</v>
      </c>
      <c r="B47" s="82" t="s">
        <v>1111</v>
      </c>
      <c r="C47" s="67"/>
      <c r="D47" s="67"/>
      <c r="E47" s="68"/>
      <c r="F47" s="69"/>
      <c r="G47" s="67"/>
      <c r="H47" s="67"/>
      <c r="I47" s="69"/>
      <c r="J47" s="23"/>
      <c r="K47" s="5"/>
      <c r="L47" s="5"/>
      <c r="M47" s="5"/>
      <c r="N47" s="5"/>
      <c r="O47" s="5"/>
      <c r="P47" s="5"/>
      <c r="Q47" s="5"/>
      <c r="R47" s="5"/>
      <c r="S47" s="5"/>
      <c r="T47" s="5"/>
      <c r="U47" s="5"/>
      <c r="V47" s="5"/>
      <c r="W47" s="5"/>
      <c r="X47" s="5"/>
      <c r="Y47" s="5"/>
      <c r="Z47" s="5"/>
    </row>
    <row r="48" spans="1:26" ht="7.5" customHeight="1">
      <c r="A48" s="78"/>
      <c r="B48" s="78"/>
      <c r="C48" s="5"/>
      <c r="D48" s="5"/>
      <c r="E48" s="5"/>
      <c r="F48" s="5"/>
      <c r="G48" s="5"/>
      <c r="H48" s="21"/>
      <c r="I48" s="20"/>
      <c r="J48" s="78"/>
      <c r="K48" s="78"/>
      <c r="L48" s="78"/>
      <c r="M48" s="78"/>
      <c r="N48" s="78"/>
      <c r="O48" s="78"/>
      <c r="P48" s="78"/>
      <c r="Q48" s="78"/>
      <c r="R48" s="78"/>
      <c r="S48" s="78"/>
      <c r="T48" s="78"/>
      <c r="U48" s="78"/>
      <c r="V48" s="78"/>
      <c r="W48" s="78"/>
      <c r="X48" s="78"/>
      <c r="Y48" s="78"/>
      <c r="Z48" s="78"/>
    </row>
    <row r="49" spans="1:26" ht="15.75" customHeight="1">
      <c r="A49" s="80" t="s">
        <v>16</v>
      </c>
      <c r="B49" s="79"/>
      <c r="C49" s="4"/>
      <c r="D49" s="4"/>
      <c r="E49" s="78"/>
      <c r="F49" s="5"/>
      <c r="G49" s="21"/>
      <c r="H49" s="20"/>
      <c r="I49" s="78"/>
      <c r="J49" s="78"/>
      <c r="K49" s="78"/>
      <c r="L49" s="78"/>
      <c r="M49" s="78"/>
      <c r="N49" s="78"/>
      <c r="O49" s="78"/>
      <c r="P49" s="78"/>
      <c r="Q49" s="78"/>
      <c r="R49" s="78"/>
      <c r="S49" s="78"/>
      <c r="T49" s="78"/>
      <c r="U49" s="78"/>
      <c r="V49" s="78"/>
      <c r="W49" s="78"/>
      <c r="X49" s="78"/>
      <c r="Y49" s="78"/>
      <c r="Z49" s="78"/>
    </row>
    <row r="50" spans="1:26" ht="15.75" customHeight="1">
      <c r="A50" s="64" t="s">
        <v>1106</v>
      </c>
      <c r="B50" s="82" t="s">
        <v>1112</v>
      </c>
      <c r="C50" s="59"/>
      <c r="D50" s="59"/>
      <c r="E50" s="60"/>
      <c r="F50" s="61"/>
      <c r="G50" s="59"/>
      <c r="H50" s="59"/>
      <c r="I50" s="61"/>
      <c r="J50" s="59"/>
      <c r="K50" s="5"/>
      <c r="L50" s="5"/>
      <c r="M50" s="5"/>
      <c r="N50" s="5"/>
      <c r="O50" s="5"/>
      <c r="P50" s="5"/>
      <c r="Q50" s="5"/>
      <c r="R50" s="5"/>
      <c r="S50" s="5"/>
      <c r="T50" s="5"/>
      <c r="U50" s="5"/>
      <c r="V50" s="5"/>
      <c r="W50" s="5"/>
      <c r="X50" s="5"/>
      <c r="Y50" s="5"/>
      <c r="Z50" s="5"/>
    </row>
    <row r="51" spans="1:26" ht="15.75" customHeight="1">
      <c r="A51" s="64" t="s">
        <v>1072</v>
      </c>
      <c r="B51" s="82" t="s">
        <v>1113</v>
      </c>
      <c r="C51" s="59"/>
      <c r="D51" s="59"/>
      <c r="E51" s="60"/>
      <c r="F51" s="61"/>
      <c r="G51" s="59"/>
      <c r="H51" s="59"/>
      <c r="I51" s="61"/>
      <c r="J51" s="59"/>
      <c r="K51" s="5"/>
      <c r="L51" s="5"/>
      <c r="M51" s="5"/>
      <c r="N51" s="5"/>
      <c r="O51" s="5"/>
      <c r="P51" s="5"/>
      <c r="Q51" s="5"/>
      <c r="R51" s="5"/>
      <c r="S51" s="5"/>
      <c r="T51" s="5"/>
      <c r="U51" s="5"/>
      <c r="V51" s="5"/>
      <c r="W51" s="5"/>
      <c r="X51" s="5"/>
      <c r="Y51" s="5"/>
      <c r="Z51" s="5"/>
    </row>
    <row r="52" spans="1:26" ht="15.75" customHeight="1">
      <c r="A52" s="29" t="s">
        <v>740</v>
      </c>
      <c r="B52" s="82" t="s">
        <v>1114</v>
      </c>
      <c r="C52" s="67"/>
      <c r="D52" s="67"/>
      <c r="E52" s="68"/>
      <c r="F52" s="69"/>
      <c r="G52" s="67"/>
      <c r="H52" s="67"/>
      <c r="I52" s="69"/>
      <c r="J52" s="23"/>
      <c r="K52" s="5"/>
      <c r="L52" s="5"/>
      <c r="M52" s="5"/>
      <c r="N52" s="5"/>
      <c r="O52" s="5"/>
      <c r="P52" s="5"/>
      <c r="Q52" s="5"/>
      <c r="R52" s="5"/>
      <c r="S52" s="5"/>
      <c r="T52" s="5"/>
      <c r="U52" s="5"/>
      <c r="V52" s="5"/>
      <c r="W52" s="5"/>
      <c r="X52" s="5"/>
      <c r="Y52" s="5"/>
      <c r="Z52" s="5"/>
    </row>
    <row r="53" spans="1:26" ht="15.75" customHeight="1">
      <c r="A53" s="27" t="s">
        <v>770</v>
      </c>
      <c r="B53" s="82" t="s">
        <v>1115</v>
      </c>
      <c r="C53" s="67"/>
      <c r="D53" s="67"/>
      <c r="E53" s="68"/>
      <c r="F53" s="69"/>
      <c r="G53" s="67"/>
      <c r="H53" s="67"/>
      <c r="I53" s="69"/>
      <c r="J53" s="23"/>
      <c r="K53" s="5"/>
      <c r="L53" s="5"/>
      <c r="M53" s="5"/>
      <c r="N53" s="5"/>
      <c r="O53" s="5"/>
      <c r="P53" s="5"/>
      <c r="Q53" s="5"/>
      <c r="R53" s="5"/>
      <c r="S53" s="5"/>
      <c r="T53" s="5"/>
      <c r="U53" s="5"/>
      <c r="V53" s="5"/>
      <c r="W53" s="5"/>
      <c r="X53" s="5"/>
      <c r="Y53" s="5"/>
      <c r="Z53" s="5"/>
    </row>
    <row r="54" spans="1:26" ht="15.75" customHeight="1">
      <c r="A54" s="27" t="s">
        <v>769</v>
      </c>
      <c r="B54" s="82" t="s">
        <v>1116</v>
      </c>
      <c r="C54" s="67"/>
      <c r="D54" s="67"/>
      <c r="E54" s="68"/>
      <c r="F54" s="69"/>
      <c r="G54" s="67"/>
      <c r="H54" s="67"/>
      <c r="I54" s="69"/>
      <c r="J54" s="23"/>
      <c r="K54" s="5"/>
      <c r="L54" s="5"/>
      <c r="M54" s="5"/>
      <c r="N54" s="5"/>
      <c r="O54" s="5"/>
      <c r="P54" s="5"/>
      <c r="Q54" s="5"/>
      <c r="R54" s="5"/>
      <c r="S54" s="5"/>
      <c r="T54" s="5"/>
      <c r="U54" s="5"/>
      <c r="V54" s="5"/>
      <c r="W54" s="5"/>
      <c r="X54" s="5"/>
      <c r="Y54" s="5"/>
      <c r="Z54" s="5"/>
    </row>
    <row r="55" spans="1:26" ht="15.75" customHeight="1">
      <c r="A55" s="50" t="s">
        <v>440</v>
      </c>
      <c r="B55" s="82" t="s">
        <v>1117</v>
      </c>
      <c r="C55" s="67"/>
      <c r="D55" s="67"/>
      <c r="E55" s="68"/>
      <c r="F55" s="69"/>
      <c r="G55" s="67"/>
      <c r="H55" s="67"/>
      <c r="I55" s="69"/>
      <c r="J55" s="23"/>
      <c r="K55" s="5"/>
      <c r="L55" s="5"/>
      <c r="M55" s="5"/>
      <c r="N55" s="5"/>
      <c r="O55" s="5"/>
      <c r="P55" s="5"/>
      <c r="Q55" s="5"/>
      <c r="R55" s="5"/>
      <c r="S55" s="5"/>
      <c r="T55" s="5"/>
      <c r="U55" s="5"/>
      <c r="V55" s="5"/>
      <c r="W55" s="5"/>
      <c r="X55" s="5"/>
      <c r="Y55" s="5"/>
      <c r="Z55" s="5"/>
    </row>
    <row r="56" spans="1:26" ht="15.75" customHeight="1">
      <c r="A56" s="50" t="s">
        <v>1078</v>
      </c>
      <c r="B56" s="82" t="s">
        <v>1118</v>
      </c>
      <c r="C56" s="67"/>
      <c r="D56" s="67"/>
      <c r="E56" s="68"/>
      <c r="F56" s="69"/>
      <c r="G56" s="67"/>
      <c r="H56" s="67"/>
      <c r="I56" s="69"/>
      <c r="J56" s="23"/>
      <c r="K56" s="5"/>
      <c r="L56" s="5"/>
      <c r="M56" s="5"/>
      <c r="N56" s="5"/>
      <c r="O56" s="5"/>
      <c r="P56" s="5"/>
      <c r="Q56" s="5"/>
      <c r="R56" s="5"/>
      <c r="S56" s="5"/>
      <c r="T56" s="5"/>
      <c r="U56" s="5"/>
      <c r="V56" s="5"/>
      <c r="W56" s="5"/>
      <c r="X56" s="5"/>
      <c r="Y56" s="5"/>
      <c r="Z56" s="5"/>
    </row>
    <row r="57" spans="1:26" ht="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80" t="s">
        <v>18</v>
      </c>
      <c r="B58" s="79"/>
      <c r="C58" s="4"/>
      <c r="D58" s="4"/>
      <c r="E58" s="78"/>
      <c r="F58" s="5"/>
      <c r="G58" s="21"/>
      <c r="H58" s="20"/>
      <c r="I58" s="78"/>
      <c r="J58" s="78"/>
      <c r="K58" s="78"/>
      <c r="L58" s="78"/>
      <c r="M58" s="78"/>
      <c r="N58" s="78"/>
      <c r="O58" s="78"/>
      <c r="P58" s="78"/>
      <c r="Q58" s="78"/>
      <c r="R58" s="78"/>
      <c r="S58" s="78"/>
      <c r="T58" s="78"/>
      <c r="U58" s="78"/>
      <c r="V58" s="78"/>
      <c r="W58" s="78"/>
      <c r="X58" s="78"/>
      <c r="Y58" s="78"/>
      <c r="Z58" s="78"/>
    </row>
    <row r="59" spans="1:26" ht="15.75" customHeight="1">
      <c r="A59" s="29" t="s">
        <v>1119</v>
      </c>
      <c r="B59" s="106" t="s">
        <v>1120</v>
      </c>
      <c r="C59" s="103"/>
      <c r="D59" s="103"/>
      <c r="E59" s="103"/>
      <c r="F59" s="103"/>
      <c r="G59" s="103"/>
      <c r="H59" s="103"/>
      <c r="I59" s="103"/>
      <c r="J59" s="103"/>
      <c r="K59" s="97"/>
      <c r="L59" s="5"/>
      <c r="M59" s="5"/>
      <c r="N59" s="5"/>
      <c r="O59" s="5"/>
      <c r="P59" s="5"/>
      <c r="Q59" s="5"/>
      <c r="R59" s="5"/>
      <c r="S59" s="5"/>
      <c r="T59" s="5"/>
      <c r="U59" s="5"/>
      <c r="V59" s="5"/>
      <c r="W59" s="5"/>
      <c r="X59" s="5"/>
      <c r="Y59" s="5"/>
      <c r="Z59" s="5"/>
    </row>
    <row r="60" spans="1:26" ht="15.75" customHeight="1">
      <c r="A60" s="28"/>
      <c r="B60" s="106"/>
      <c r="C60" s="103"/>
      <c r="D60" s="103"/>
      <c r="E60" s="103"/>
      <c r="F60" s="103"/>
      <c r="G60" s="103"/>
      <c r="H60" s="103"/>
      <c r="I60" s="103"/>
      <c r="J60" s="103"/>
      <c r="K60" s="104"/>
      <c r="L60" s="5"/>
      <c r="M60" s="5"/>
      <c r="N60" s="5"/>
      <c r="O60" s="5"/>
      <c r="P60" s="5"/>
      <c r="Q60" s="5"/>
      <c r="R60" s="5"/>
      <c r="S60" s="5"/>
      <c r="T60" s="5"/>
      <c r="U60" s="5"/>
      <c r="V60" s="5"/>
      <c r="W60" s="5"/>
      <c r="X60" s="5"/>
      <c r="Y60" s="5"/>
      <c r="Z60" s="5"/>
    </row>
    <row r="61" spans="1:26" ht="15.75" customHeight="1">
      <c r="A61" s="28"/>
      <c r="B61" s="106"/>
      <c r="C61" s="103"/>
      <c r="D61" s="103"/>
      <c r="E61" s="103"/>
      <c r="F61" s="103"/>
      <c r="G61" s="103"/>
      <c r="H61" s="103"/>
      <c r="I61" s="103"/>
      <c r="J61" s="103"/>
      <c r="K61" s="104"/>
      <c r="L61" s="5"/>
      <c r="M61" s="5"/>
      <c r="N61" s="5"/>
      <c r="O61" s="5"/>
      <c r="P61" s="5"/>
      <c r="Q61" s="5"/>
      <c r="R61" s="5"/>
      <c r="S61" s="5"/>
      <c r="T61" s="5"/>
      <c r="U61" s="5"/>
      <c r="V61" s="5"/>
      <c r="W61" s="5"/>
      <c r="X61" s="5"/>
      <c r="Y61" s="5"/>
      <c r="Z61" s="5"/>
    </row>
    <row r="62" spans="1:26" ht="7.5" customHeight="1">
      <c r="A62" s="78"/>
      <c r="B62" s="50"/>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80" t="s">
        <v>20</v>
      </c>
      <c r="B63" s="78"/>
      <c r="C63" s="20"/>
      <c r="D63" s="20"/>
      <c r="E63" s="20"/>
      <c r="F63" s="20"/>
      <c r="G63" s="20"/>
      <c r="H63" s="20"/>
      <c r="I63" s="78"/>
      <c r="J63" s="78"/>
      <c r="K63" s="78"/>
      <c r="L63" s="78"/>
      <c r="M63" s="78"/>
      <c r="N63" s="78"/>
      <c r="O63" s="78"/>
      <c r="P63" s="78"/>
      <c r="Q63" s="78"/>
      <c r="R63" s="78"/>
      <c r="S63" s="78"/>
      <c r="T63" s="78"/>
      <c r="U63" s="78"/>
      <c r="V63" s="78"/>
      <c r="W63" s="78"/>
      <c r="X63" s="78"/>
      <c r="Y63" s="78"/>
      <c r="Z63" s="78"/>
    </row>
    <row r="64" spans="1:26" ht="48.75" customHeight="1">
      <c r="A64" s="106" t="s">
        <v>588</v>
      </c>
      <c r="B64" s="103"/>
      <c r="C64" s="103"/>
      <c r="D64" s="103"/>
      <c r="E64" s="103"/>
      <c r="F64" s="103"/>
      <c r="G64" s="103"/>
      <c r="H64" s="103"/>
      <c r="I64" s="103"/>
      <c r="J64" s="104"/>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
    <mergeCell ref="A64:J64"/>
    <mergeCell ref="B59:J59"/>
    <mergeCell ref="A18:J18"/>
    <mergeCell ref="A27:J27"/>
    <mergeCell ref="B60:K60"/>
    <mergeCell ref="B61:K61"/>
    <mergeCell ref="B40:J40"/>
  </mergeCells>
  <conditionalFormatting sqref="E33:E39">
    <cfRule type="cellIs" dxfId="95" priority="1" operator="greaterThan">
      <formula>1</formula>
    </cfRule>
  </conditionalFormatting>
  <conditionalFormatting sqref="E33:E39">
    <cfRule type="cellIs" dxfId="94" priority="2" operator="greaterThan">
      <formula>1</formula>
    </cfRule>
  </conditionalFormatting>
  <conditionalFormatting sqref="E33:E39">
    <cfRule type="cellIs" dxfId="93" priority="3" operator="greaterThan">
      <formula>100</formula>
    </cfRule>
  </conditionalFormatting>
  <conditionalFormatting sqref="E43:E47">
    <cfRule type="cellIs" dxfId="92" priority="4" operator="greaterThan">
      <formula>1</formula>
    </cfRule>
  </conditionalFormatting>
  <conditionalFormatting sqref="E43:E47">
    <cfRule type="cellIs" dxfId="91" priority="5" operator="greaterThan">
      <formula>1</formula>
    </cfRule>
  </conditionalFormatting>
  <conditionalFormatting sqref="E43:E47">
    <cfRule type="cellIs" dxfId="90" priority="6" operator="greaterThan">
      <formula>100</formula>
    </cfRule>
  </conditionalFormatting>
  <conditionalFormatting sqref="E50:E56">
    <cfRule type="cellIs" dxfId="89" priority="7" operator="greaterThan">
      <formula>1</formula>
    </cfRule>
  </conditionalFormatting>
  <conditionalFormatting sqref="E50:E56">
    <cfRule type="cellIs" dxfId="88" priority="8" operator="greaterThan">
      <formula>1</formula>
    </cfRule>
  </conditionalFormatting>
  <conditionalFormatting sqref="E50:E56">
    <cfRule type="cellIs" dxfId="87" priority="9" operator="greaterThan">
      <formula>100</formula>
    </cfRule>
  </conditionalFormatting>
  <hyperlinks>
    <hyperlink ref="A8" r:id="rId1"/>
  </hyperlinks>
  <pageMargins left="0.7" right="0.7" top="0.75" bottom="0.75" header="0" footer="0"/>
  <pageSetup orientation="portrai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heetViews>
  <sheetFormatPr defaultColWidth="14.42578125" defaultRowHeight="15" customHeight="1"/>
  <cols>
    <col min="1" max="1" width="27.85546875" customWidth="1"/>
    <col min="2" max="2" width="24.140625" customWidth="1"/>
    <col min="3" max="4" width="12.140625" customWidth="1"/>
    <col min="5" max="5" width="13.5703125" customWidth="1"/>
    <col min="6" max="6" width="16.85546875" customWidth="1"/>
    <col min="7" max="7" width="13.5703125" customWidth="1"/>
    <col min="8" max="11" width="12.140625" customWidth="1"/>
    <col min="12" max="12" width="11.5703125" customWidth="1"/>
    <col min="13" max="26" width="8.7109375" customWidth="1"/>
  </cols>
  <sheetData>
    <row r="1" spans="1:26" ht="24" customHeight="1">
      <c r="A1" s="33" t="s">
        <v>1121</v>
      </c>
      <c r="B1" s="4"/>
      <c r="C1" s="4"/>
      <c r="D1" s="4"/>
      <c r="E1" s="4"/>
      <c r="F1" s="4"/>
      <c r="G1" s="4"/>
      <c r="H1" s="4"/>
      <c r="I1" s="4"/>
      <c r="J1" s="4"/>
      <c r="K1" s="4"/>
      <c r="L1" s="4"/>
      <c r="M1" s="4"/>
      <c r="N1" s="4"/>
      <c r="O1" s="4"/>
      <c r="P1" s="4"/>
      <c r="Q1" s="4"/>
      <c r="R1" s="4"/>
      <c r="S1" s="4"/>
      <c r="T1" s="4"/>
      <c r="U1" s="4"/>
      <c r="V1" s="4"/>
      <c r="W1" s="4"/>
      <c r="X1" s="4"/>
      <c r="Y1" s="4"/>
      <c r="Z1" s="4"/>
    </row>
    <row r="2" spans="1:26" ht="6.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90.75" customHeight="1">
      <c r="A4" s="106" t="s">
        <v>589</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7.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78" t="s">
        <v>37</v>
      </c>
      <c r="B7" s="1"/>
      <c r="C7" s="1"/>
      <c r="D7" s="1"/>
      <c r="E7" s="78"/>
      <c r="F7" s="5"/>
      <c r="G7" s="21"/>
      <c r="H7" s="20"/>
      <c r="I7" s="78"/>
      <c r="J7" s="78"/>
      <c r="K7" s="78"/>
      <c r="L7" s="78"/>
      <c r="M7" s="78"/>
      <c r="N7" s="78"/>
      <c r="O7" s="78"/>
      <c r="P7" s="78"/>
      <c r="Q7" s="78"/>
      <c r="R7" s="78"/>
      <c r="S7" s="78"/>
      <c r="T7" s="78"/>
      <c r="U7" s="78"/>
      <c r="V7" s="78"/>
      <c r="W7" s="78"/>
      <c r="X7" s="78"/>
      <c r="Y7" s="78"/>
      <c r="Z7" s="78"/>
    </row>
    <row r="8" spans="1:26" ht="6"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1122</v>
      </c>
      <c r="B10" s="26" t="s">
        <v>1123</v>
      </c>
      <c r="C10" s="67"/>
      <c r="D10" s="67"/>
      <c r="E10" s="68"/>
      <c r="F10" s="69"/>
      <c r="G10" s="67"/>
      <c r="H10" s="67"/>
      <c r="I10" s="69"/>
      <c r="J10" s="23"/>
      <c r="K10" s="5"/>
      <c r="L10" s="5"/>
      <c r="M10" s="5"/>
      <c r="N10" s="5"/>
      <c r="O10" s="5"/>
      <c r="P10" s="5"/>
      <c r="Q10" s="5"/>
      <c r="R10" s="5"/>
      <c r="S10" s="5"/>
      <c r="T10" s="5"/>
      <c r="U10" s="5"/>
      <c r="V10" s="5"/>
      <c r="W10" s="5"/>
      <c r="X10" s="5"/>
      <c r="Y10" s="5"/>
      <c r="Z10" s="5"/>
    </row>
    <row r="11" spans="1:26" ht="15.75" customHeight="1">
      <c r="A11" s="27" t="s">
        <v>1124</v>
      </c>
      <c r="B11" s="36" t="s">
        <v>1125</v>
      </c>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t="s">
        <v>637</v>
      </c>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7.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t="s">
        <v>1126</v>
      </c>
      <c r="B15" s="26" t="s">
        <v>1127</v>
      </c>
      <c r="C15" s="67"/>
      <c r="D15" s="67"/>
      <c r="E15" s="68"/>
      <c r="F15" s="69"/>
      <c r="G15" s="67"/>
      <c r="H15" s="67"/>
      <c r="I15" s="69"/>
      <c r="J15" s="23"/>
      <c r="K15" s="5"/>
      <c r="L15" s="5"/>
      <c r="M15" s="5"/>
      <c r="N15" s="5"/>
      <c r="O15" s="5"/>
      <c r="P15" s="5"/>
      <c r="Q15" s="5"/>
      <c r="R15" s="5"/>
      <c r="S15" s="5"/>
      <c r="T15" s="5"/>
      <c r="U15" s="5"/>
      <c r="V15" s="5"/>
      <c r="W15" s="5"/>
      <c r="X15" s="5"/>
      <c r="Y15" s="5"/>
      <c r="Z15" s="5"/>
    </row>
    <row r="16" spans="1:26" ht="15.75" customHeight="1">
      <c r="A16" s="27" t="s">
        <v>637</v>
      </c>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9"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t="s">
        <v>1128</v>
      </c>
      <c r="B19" s="121" t="s">
        <v>1129</v>
      </c>
      <c r="C19" s="103"/>
      <c r="D19" s="103"/>
      <c r="E19" s="103"/>
      <c r="F19" s="103"/>
      <c r="G19" s="103"/>
      <c r="H19" s="103"/>
      <c r="I19" s="103"/>
      <c r="J19" s="104"/>
      <c r="K19" s="5"/>
      <c r="L19" s="5"/>
      <c r="M19" s="5"/>
      <c r="N19" s="5"/>
      <c r="O19" s="5"/>
      <c r="P19" s="5"/>
      <c r="Q19" s="5"/>
      <c r="R19" s="5"/>
      <c r="S19" s="5"/>
      <c r="T19" s="5"/>
      <c r="U19" s="5"/>
      <c r="V19" s="5"/>
      <c r="W19" s="5"/>
      <c r="X19" s="5"/>
      <c r="Y19" s="5"/>
      <c r="Z19" s="5"/>
    </row>
    <row r="20" spans="1:26" ht="15.75" customHeight="1">
      <c r="A20" s="27" t="s">
        <v>637</v>
      </c>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6.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1130</v>
      </c>
      <c r="B23" s="26" t="s">
        <v>1131</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t="s">
        <v>1132</v>
      </c>
      <c r="B24" s="26" t="s">
        <v>1133</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t="s">
        <v>637</v>
      </c>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11.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16.5" customHeight="1">
      <c r="A28" s="106" t="s">
        <v>594</v>
      </c>
      <c r="B28" s="103"/>
      <c r="C28" s="103"/>
      <c r="D28" s="103"/>
      <c r="E28" s="103"/>
      <c r="F28" s="103"/>
      <c r="G28" s="103"/>
      <c r="H28" s="103"/>
      <c r="I28" s="103"/>
      <c r="J28" s="104"/>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3">
    <mergeCell ref="A4:J4"/>
    <mergeCell ref="A28:J28"/>
    <mergeCell ref="B19:J19"/>
  </mergeCells>
  <conditionalFormatting sqref="E10:E12">
    <cfRule type="cellIs" dxfId="86" priority="1" operator="greaterThan">
      <formula>1</formula>
    </cfRule>
  </conditionalFormatting>
  <conditionalFormatting sqref="E10:E12">
    <cfRule type="cellIs" dxfId="85" priority="2" operator="greaterThan">
      <formula>1</formula>
    </cfRule>
  </conditionalFormatting>
  <conditionalFormatting sqref="E10:E12">
    <cfRule type="cellIs" dxfId="84" priority="3" operator="greaterThan">
      <formula>100</formula>
    </cfRule>
  </conditionalFormatting>
  <conditionalFormatting sqref="E15:E16">
    <cfRule type="cellIs" dxfId="83" priority="4" operator="greaterThan">
      <formula>1</formula>
    </cfRule>
  </conditionalFormatting>
  <conditionalFormatting sqref="E15:E16">
    <cfRule type="cellIs" dxfId="82" priority="5" operator="greaterThan">
      <formula>1</formula>
    </cfRule>
  </conditionalFormatting>
  <conditionalFormatting sqref="E15:E16">
    <cfRule type="cellIs" dxfId="81" priority="6" operator="greaterThan">
      <formula>100</formula>
    </cfRule>
  </conditionalFormatting>
  <conditionalFormatting sqref="E20">
    <cfRule type="cellIs" dxfId="80" priority="7" operator="greaterThan">
      <formula>1</formula>
    </cfRule>
  </conditionalFormatting>
  <conditionalFormatting sqref="E20">
    <cfRule type="cellIs" dxfId="79" priority="8" operator="greaterThan">
      <formula>1</formula>
    </cfRule>
  </conditionalFormatting>
  <conditionalFormatting sqref="E20">
    <cfRule type="cellIs" dxfId="78" priority="9" operator="greaterThan">
      <formula>100</formula>
    </cfRule>
  </conditionalFormatting>
  <conditionalFormatting sqref="E23:E25">
    <cfRule type="cellIs" dxfId="77" priority="10" operator="greaterThan">
      <formula>1</formula>
    </cfRule>
  </conditionalFormatting>
  <conditionalFormatting sqref="E23:E25">
    <cfRule type="cellIs" dxfId="76" priority="11" operator="greaterThan">
      <formula>1</formula>
    </cfRule>
  </conditionalFormatting>
  <conditionalFormatting sqref="E23:E25">
    <cfRule type="cellIs" dxfId="75" priority="12" operator="greaterThan">
      <formula>100</formula>
    </cfRule>
  </conditionalFormatting>
  <pageMargins left="0.7" right="0.7" top="0.75" bottom="0.75" header="0" footer="0"/>
  <pageSetup fitToHeight="0" orientation="landscape"/>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1134</v>
      </c>
      <c r="B1" s="4"/>
      <c r="C1" s="4"/>
      <c r="D1" s="4"/>
      <c r="E1" s="4"/>
      <c r="F1" s="4"/>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595</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78" t="s">
        <v>35</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1135</v>
      </c>
      <c r="B10" s="26" t="s">
        <v>1136</v>
      </c>
      <c r="C10" s="67"/>
      <c r="D10" s="67"/>
      <c r="E10" s="68"/>
      <c r="F10" s="69"/>
      <c r="G10" s="67"/>
      <c r="H10" s="67"/>
      <c r="I10" s="69"/>
      <c r="J10" s="23"/>
      <c r="K10" s="5"/>
      <c r="L10" s="5"/>
      <c r="M10" s="5"/>
      <c r="N10" s="5"/>
      <c r="O10" s="5"/>
      <c r="P10" s="5"/>
      <c r="Q10" s="5"/>
      <c r="R10" s="5"/>
      <c r="S10" s="5"/>
      <c r="T10" s="5"/>
      <c r="U10" s="5"/>
      <c r="V10" s="5"/>
      <c r="W10" s="5"/>
      <c r="X10" s="5"/>
      <c r="Y10" s="5"/>
      <c r="Z10" s="5"/>
    </row>
    <row r="11" spans="1:26" ht="15.75" customHeight="1">
      <c r="A11" s="27" t="s">
        <v>1137</v>
      </c>
      <c r="B11" s="26" t="s">
        <v>1138</v>
      </c>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t="s">
        <v>637</v>
      </c>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t="s">
        <v>1139</v>
      </c>
      <c r="B15" s="26" t="s">
        <v>1140</v>
      </c>
      <c r="C15" s="67"/>
      <c r="D15" s="67"/>
      <c r="E15" s="68"/>
      <c r="F15" s="69"/>
      <c r="G15" s="67"/>
      <c r="H15" s="67"/>
      <c r="I15" s="69"/>
      <c r="J15" s="23"/>
      <c r="K15" s="5"/>
      <c r="L15" s="5"/>
      <c r="M15" s="5"/>
      <c r="N15" s="5"/>
      <c r="O15" s="5"/>
      <c r="P15" s="5"/>
      <c r="Q15" s="5"/>
      <c r="R15" s="5"/>
      <c r="S15" s="5"/>
      <c r="T15" s="5"/>
      <c r="U15" s="5"/>
      <c r="V15" s="5"/>
      <c r="W15" s="5"/>
      <c r="X15" s="5"/>
      <c r="Y15" s="5"/>
      <c r="Z15" s="5"/>
    </row>
    <row r="16" spans="1:26" ht="15.75" customHeight="1">
      <c r="A16" s="27" t="s">
        <v>637</v>
      </c>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t="s">
        <v>1141</v>
      </c>
      <c r="B19" s="26" t="s">
        <v>1142</v>
      </c>
      <c r="C19" s="67"/>
      <c r="D19" s="67"/>
      <c r="E19" s="68"/>
      <c r="F19" s="69"/>
      <c r="G19" s="67"/>
      <c r="H19" s="67"/>
      <c r="I19" s="69"/>
      <c r="J19" s="23"/>
      <c r="K19" s="5"/>
      <c r="L19" s="5"/>
      <c r="M19" s="5"/>
      <c r="N19" s="5"/>
      <c r="O19" s="5"/>
      <c r="P19" s="5"/>
      <c r="Q19" s="5"/>
      <c r="R19" s="5"/>
      <c r="S19" s="5"/>
      <c r="T19" s="5"/>
      <c r="U19" s="5"/>
      <c r="V19" s="5"/>
      <c r="W19" s="5"/>
      <c r="X19" s="5"/>
      <c r="Y19" s="5"/>
      <c r="Z19" s="5"/>
    </row>
    <row r="20" spans="1:26" ht="15.75" customHeight="1">
      <c r="A20" s="27" t="s">
        <v>637</v>
      </c>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1143</v>
      </c>
      <c r="B23" s="26" t="s">
        <v>1144</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t="s">
        <v>1145</v>
      </c>
      <c r="B24" s="26" t="s">
        <v>1146</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t="s">
        <v>637</v>
      </c>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600</v>
      </c>
      <c r="B28" s="103"/>
      <c r="C28" s="103"/>
      <c r="D28" s="103"/>
      <c r="E28" s="103"/>
      <c r="F28" s="103"/>
      <c r="G28" s="103"/>
      <c r="H28" s="103"/>
      <c r="I28" s="103"/>
      <c r="J28" s="104"/>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2">
    <mergeCell ref="A4:J4"/>
    <mergeCell ref="A28:J28"/>
  </mergeCells>
  <conditionalFormatting sqref="E10:E12">
    <cfRule type="cellIs" dxfId="74" priority="1" operator="greaterThan">
      <formula>1</formula>
    </cfRule>
  </conditionalFormatting>
  <conditionalFormatting sqref="E10:E12">
    <cfRule type="cellIs" dxfId="73" priority="2" operator="greaterThan">
      <formula>1</formula>
    </cfRule>
  </conditionalFormatting>
  <conditionalFormatting sqref="E10:E12">
    <cfRule type="cellIs" dxfId="72" priority="3" operator="greaterThan">
      <formula>100</formula>
    </cfRule>
  </conditionalFormatting>
  <conditionalFormatting sqref="E15:E16">
    <cfRule type="cellIs" dxfId="71" priority="4" operator="greaterThan">
      <formula>1</formula>
    </cfRule>
  </conditionalFormatting>
  <conditionalFormatting sqref="E15:E16">
    <cfRule type="cellIs" dxfId="70" priority="5" operator="greaterThan">
      <formula>1</formula>
    </cfRule>
  </conditionalFormatting>
  <conditionalFormatting sqref="E15:E16">
    <cfRule type="cellIs" dxfId="69" priority="6" operator="greaterThan">
      <formula>100</formula>
    </cfRule>
  </conditionalFormatting>
  <conditionalFormatting sqref="E19:E20">
    <cfRule type="cellIs" dxfId="68" priority="7" operator="greaterThan">
      <formula>1</formula>
    </cfRule>
  </conditionalFormatting>
  <conditionalFormatting sqref="E19:E20">
    <cfRule type="cellIs" dxfId="67" priority="8" operator="greaterThan">
      <formula>1</formula>
    </cfRule>
  </conditionalFormatting>
  <conditionalFormatting sqref="E19:E20">
    <cfRule type="cellIs" dxfId="66" priority="9" operator="greaterThan">
      <formula>100</formula>
    </cfRule>
  </conditionalFormatting>
  <conditionalFormatting sqref="E23:E25">
    <cfRule type="cellIs" dxfId="65" priority="10" operator="greaterThan">
      <formula>1</formula>
    </cfRule>
  </conditionalFormatting>
  <conditionalFormatting sqref="E23:E25">
    <cfRule type="cellIs" dxfId="64" priority="11" operator="greaterThan">
      <formula>1</formula>
    </cfRule>
  </conditionalFormatting>
  <conditionalFormatting sqref="E23:E25">
    <cfRule type="cellIs" dxfId="63" priority="12" operator="greaterThan">
      <formula>100</formula>
    </cfRule>
  </conditionalFormatting>
  <pageMargins left="0.7" right="0.7" top="0.75" bottom="0.75" header="0" footer="0"/>
  <pageSetup fitToHeight="0" orientation="landscape"/>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election activeCell="A28" sqref="A28:I28"/>
    </sheetView>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1147</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601</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383</v>
      </c>
      <c r="B10" s="107" t="s">
        <v>1149</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c r="B11" s="26"/>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t="s">
        <v>792</v>
      </c>
      <c r="B15" s="26" t="s">
        <v>1150</v>
      </c>
      <c r="C15" s="67"/>
      <c r="D15" s="67"/>
      <c r="E15" s="68"/>
      <c r="F15" s="69"/>
      <c r="G15" s="67"/>
      <c r="H15" s="67"/>
      <c r="I15" s="69"/>
      <c r="J15" s="23"/>
      <c r="K15" s="5"/>
      <c r="L15" s="5"/>
      <c r="M15" s="5"/>
      <c r="N15" s="5"/>
      <c r="O15" s="5"/>
      <c r="P15" s="5"/>
      <c r="Q15" s="5"/>
      <c r="R15" s="5"/>
      <c r="S15" s="5"/>
      <c r="T15" s="5"/>
      <c r="U15" s="5"/>
      <c r="V15" s="5"/>
      <c r="W15" s="5"/>
      <c r="X15" s="5"/>
      <c r="Y15" s="5"/>
      <c r="Z15" s="5"/>
    </row>
    <row r="16" spans="1:26" ht="15.75" customHeight="1">
      <c r="A16" s="27"/>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t="s">
        <v>1151</v>
      </c>
      <c r="B19" s="26" t="s">
        <v>1152</v>
      </c>
      <c r="C19" s="67"/>
      <c r="D19" s="67"/>
      <c r="E19" s="68"/>
      <c r="F19" s="69"/>
      <c r="G19" s="67"/>
      <c r="H19" s="67"/>
      <c r="I19" s="69"/>
      <c r="J19" s="23"/>
      <c r="K19" s="5"/>
      <c r="L19" s="5"/>
      <c r="M19" s="5"/>
      <c r="N19" s="5"/>
      <c r="O19" s="5"/>
      <c r="P19" s="5"/>
      <c r="Q19" s="5"/>
      <c r="R19" s="5"/>
      <c r="S19" s="5"/>
      <c r="T19" s="5"/>
      <c r="U19" s="5"/>
      <c r="V19" s="5"/>
      <c r="W19" s="5"/>
      <c r="X19" s="5"/>
      <c r="Y19" s="5"/>
      <c r="Z19" s="5"/>
    </row>
    <row r="20" spans="1:26" ht="15.75" customHeight="1">
      <c r="A20" s="27"/>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1153</v>
      </c>
      <c r="B23" s="26" t="s">
        <v>1154</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t="s">
        <v>1155</v>
      </c>
      <c r="B24" s="26" t="s">
        <v>1156</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606</v>
      </c>
      <c r="B28" s="103"/>
      <c r="C28" s="103"/>
      <c r="D28" s="103"/>
      <c r="E28" s="103"/>
      <c r="F28" s="103"/>
      <c r="G28" s="103"/>
      <c r="H28" s="103"/>
      <c r="I28" s="103"/>
      <c r="J28" s="97"/>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3">
    <mergeCell ref="A4:J4"/>
    <mergeCell ref="B10:J10"/>
    <mergeCell ref="A28:I28"/>
  </mergeCells>
  <conditionalFormatting sqref="E11:E12">
    <cfRule type="cellIs" dxfId="62" priority="1" operator="greaterThan">
      <formula>1</formula>
    </cfRule>
  </conditionalFormatting>
  <conditionalFormatting sqref="E11:E12">
    <cfRule type="cellIs" dxfId="61" priority="2" operator="greaterThan">
      <formula>1</formula>
    </cfRule>
  </conditionalFormatting>
  <conditionalFormatting sqref="E11:E12">
    <cfRule type="cellIs" dxfId="60" priority="3" operator="greaterThan">
      <formula>100</formula>
    </cfRule>
  </conditionalFormatting>
  <conditionalFormatting sqref="E15:E16">
    <cfRule type="cellIs" dxfId="59" priority="4" operator="greaterThan">
      <formula>1</formula>
    </cfRule>
  </conditionalFormatting>
  <conditionalFormatting sqref="E15:E16">
    <cfRule type="cellIs" dxfId="58" priority="5" operator="greaterThan">
      <formula>1</formula>
    </cfRule>
  </conditionalFormatting>
  <conditionalFormatting sqref="E15:E16">
    <cfRule type="cellIs" dxfId="57" priority="6" operator="greaterThan">
      <formula>100</formula>
    </cfRule>
  </conditionalFormatting>
  <conditionalFormatting sqref="E19:E20">
    <cfRule type="cellIs" dxfId="56" priority="7" operator="greaterThan">
      <formula>1</formula>
    </cfRule>
  </conditionalFormatting>
  <conditionalFormatting sqref="E19:E20">
    <cfRule type="cellIs" dxfId="55" priority="8" operator="greaterThan">
      <formula>1</formula>
    </cfRule>
  </conditionalFormatting>
  <conditionalFormatting sqref="E19:E20">
    <cfRule type="cellIs" dxfId="54" priority="9" operator="greaterThan">
      <formula>100</formula>
    </cfRule>
  </conditionalFormatting>
  <conditionalFormatting sqref="E23:E25">
    <cfRule type="cellIs" dxfId="53" priority="10" operator="greaterThan">
      <formula>1</formula>
    </cfRule>
  </conditionalFormatting>
  <conditionalFormatting sqref="E23:E25">
    <cfRule type="cellIs" dxfId="52" priority="11" operator="greaterThan">
      <formula>1</formula>
    </cfRule>
  </conditionalFormatting>
  <conditionalFormatting sqref="E23:E25">
    <cfRule type="cellIs" dxfId="51" priority="12" operator="greaterThan">
      <formula>100</formula>
    </cfRule>
  </conditionalFormatting>
  <pageMargins left="0.7" right="0.7" top="0.75" bottom="0.75" header="0" footer="0"/>
  <pageSetup fitToHeight="0" orientation="landscape"/>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election activeCell="A3" sqref="A3"/>
    </sheetView>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141</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607</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383</v>
      </c>
      <c r="B10" s="107" t="s">
        <v>1149</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c r="B11" s="26"/>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t="s">
        <v>1157</v>
      </c>
      <c r="B15" s="121" t="s">
        <v>1158</v>
      </c>
      <c r="C15" s="103"/>
      <c r="D15" s="103"/>
      <c r="E15" s="103"/>
      <c r="F15" s="103"/>
      <c r="G15" s="103"/>
      <c r="H15" s="103"/>
      <c r="I15" s="103"/>
      <c r="J15" s="104"/>
      <c r="K15" s="5"/>
      <c r="L15" s="5"/>
      <c r="M15" s="5"/>
      <c r="N15" s="5"/>
      <c r="O15" s="5"/>
      <c r="P15" s="5"/>
      <c r="Q15" s="5"/>
      <c r="R15" s="5"/>
      <c r="S15" s="5"/>
      <c r="T15" s="5"/>
      <c r="U15" s="5"/>
      <c r="V15" s="5"/>
      <c r="W15" s="5"/>
      <c r="X15" s="5"/>
      <c r="Y15" s="5"/>
      <c r="Z15" s="5"/>
    </row>
    <row r="16" spans="1:26" ht="15.75" customHeight="1">
      <c r="A16" s="27"/>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t="s">
        <v>1159</v>
      </c>
      <c r="B19" s="107" t="s">
        <v>1160</v>
      </c>
      <c r="C19" s="103"/>
      <c r="D19" s="103"/>
      <c r="E19" s="103"/>
      <c r="F19" s="103"/>
      <c r="G19" s="103"/>
      <c r="H19" s="103"/>
      <c r="I19" s="103"/>
      <c r="J19" s="104"/>
      <c r="K19" s="5"/>
      <c r="L19" s="5"/>
      <c r="M19" s="5"/>
      <c r="N19" s="5"/>
      <c r="O19" s="5"/>
      <c r="P19" s="5"/>
      <c r="Q19" s="5"/>
      <c r="R19" s="5"/>
      <c r="S19" s="5"/>
      <c r="T19" s="5"/>
      <c r="U19" s="5"/>
      <c r="V19" s="5"/>
      <c r="W19" s="5"/>
      <c r="X19" s="5"/>
      <c r="Y19" s="5"/>
      <c r="Z19" s="5"/>
    </row>
    <row r="20" spans="1:26" ht="15.75" customHeight="1">
      <c r="A20" s="27"/>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1161</v>
      </c>
      <c r="B23" s="26" t="s">
        <v>1162</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c r="B24" s="26"/>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611</v>
      </c>
      <c r="B28" s="103"/>
      <c r="C28" s="103"/>
      <c r="D28" s="103"/>
      <c r="E28" s="103"/>
      <c r="F28" s="103"/>
      <c r="G28" s="103"/>
      <c r="H28" s="103"/>
      <c r="I28" s="103"/>
      <c r="J28" s="97"/>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5">
    <mergeCell ref="B10:J10"/>
    <mergeCell ref="A4:J4"/>
    <mergeCell ref="B15:J15"/>
    <mergeCell ref="B19:J19"/>
    <mergeCell ref="A28:I28"/>
  </mergeCells>
  <conditionalFormatting sqref="E11:E12">
    <cfRule type="cellIs" dxfId="50" priority="1" operator="greaterThan">
      <formula>1</formula>
    </cfRule>
  </conditionalFormatting>
  <conditionalFormatting sqref="E11:E12">
    <cfRule type="cellIs" dxfId="49" priority="2" operator="greaterThan">
      <formula>1</formula>
    </cfRule>
  </conditionalFormatting>
  <conditionalFormatting sqref="E11:E12">
    <cfRule type="cellIs" dxfId="48" priority="3" operator="greaterThan">
      <formula>100</formula>
    </cfRule>
  </conditionalFormatting>
  <conditionalFormatting sqref="E16">
    <cfRule type="cellIs" dxfId="47" priority="4" operator="greaterThan">
      <formula>1</formula>
    </cfRule>
  </conditionalFormatting>
  <conditionalFormatting sqref="E16">
    <cfRule type="cellIs" dxfId="46" priority="5" operator="greaterThan">
      <formula>1</formula>
    </cfRule>
  </conditionalFormatting>
  <conditionalFormatting sqref="E16">
    <cfRule type="cellIs" dxfId="45" priority="6" operator="greaterThan">
      <formula>100</formula>
    </cfRule>
  </conditionalFormatting>
  <conditionalFormatting sqref="E20">
    <cfRule type="cellIs" dxfId="44" priority="7" operator="greaterThan">
      <formula>1</formula>
    </cfRule>
  </conditionalFormatting>
  <conditionalFormatting sqref="E20">
    <cfRule type="cellIs" dxfId="43" priority="8" operator="greaterThan">
      <formula>1</formula>
    </cfRule>
  </conditionalFormatting>
  <conditionalFormatting sqref="E20">
    <cfRule type="cellIs" dxfId="42" priority="9" operator="greaterThan">
      <formula>100</formula>
    </cfRule>
  </conditionalFormatting>
  <conditionalFormatting sqref="E23:E25">
    <cfRule type="cellIs" dxfId="41" priority="10" operator="greaterThan">
      <formula>1</formula>
    </cfRule>
  </conditionalFormatting>
  <conditionalFormatting sqref="E23:E25">
    <cfRule type="cellIs" dxfId="40" priority="11" operator="greaterThan">
      <formula>1</formula>
    </cfRule>
  </conditionalFormatting>
  <conditionalFormatting sqref="E23:E25">
    <cfRule type="cellIs" dxfId="39" priority="12" operator="greaterThan">
      <formula>100</formula>
    </cfRule>
  </conditionalFormatting>
  <pageMargins left="0.7" right="0.7" top="0.75" bottom="0.75" header="0" footer="0"/>
  <pageSetup fitToHeight="0" orientation="landscape"/>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1163</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612</v>
      </c>
      <c r="B4" s="103"/>
      <c r="C4" s="103"/>
      <c r="D4" s="103"/>
      <c r="E4" s="103"/>
      <c r="F4" s="103"/>
      <c r="G4" s="103"/>
      <c r="H4" s="103"/>
      <c r="I4" s="103"/>
      <c r="J4" s="97"/>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383</v>
      </c>
      <c r="B10" s="107" t="s">
        <v>1149</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c r="B11" s="26"/>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t="s">
        <v>1157</v>
      </c>
      <c r="B15" s="107" t="s">
        <v>1164</v>
      </c>
      <c r="C15" s="103"/>
      <c r="D15" s="103"/>
      <c r="E15" s="103"/>
      <c r="F15" s="103"/>
      <c r="G15" s="103"/>
      <c r="H15" s="67"/>
      <c r="I15" s="69"/>
      <c r="J15" s="23"/>
      <c r="K15" s="5"/>
      <c r="L15" s="5"/>
      <c r="M15" s="5"/>
      <c r="N15" s="5"/>
      <c r="O15" s="5"/>
      <c r="P15" s="5"/>
      <c r="Q15" s="5"/>
      <c r="R15" s="5"/>
      <c r="S15" s="5"/>
      <c r="T15" s="5"/>
      <c r="U15" s="5"/>
      <c r="V15" s="5"/>
      <c r="W15" s="5"/>
      <c r="X15" s="5"/>
      <c r="Y15" s="5"/>
      <c r="Z15" s="5"/>
    </row>
    <row r="16" spans="1:26" ht="15.75" customHeight="1">
      <c r="A16" s="27"/>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t="s">
        <v>1165</v>
      </c>
      <c r="B19" s="107" t="s">
        <v>1166</v>
      </c>
      <c r="C19" s="103"/>
      <c r="D19" s="103"/>
      <c r="E19" s="103"/>
      <c r="F19" s="103"/>
      <c r="G19" s="103"/>
      <c r="H19" s="103"/>
      <c r="I19" s="69"/>
      <c r="J19" s="23"/>
      <c r="K19" s="5"/>
      <c r="L19" s="5"/>
      <c r="M19" s="5"/>
      <c r="N19" s="5"/>
      <c r="O19" s="5"/>
      <c r="P19" s="5"/>
      <c r="Q19" s="5"/>
      <c r="R19" s="5"/>
      <c r="S19" s="5"/>
      <c r="T19" s="5"/>
      <c r="U19" s="5"/>
      <c r="V19" s="5"/>
      <c r="W19" s="5"/>
      <c r="X19" s="5"/>
      <c r="Y19" s="5"/>
      <c r="Z19" s="5"/>
    </row>
    <row r="20" spans="1:26" ht="15.75" customHeight="1">
      <c r="A20" s="27"/>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1020</v>
      </c>
      <c r="B23" s="26" t="s">
        <v>1167</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c r="B24" s="26"/>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616</v>
      </c>
      <c r="B28" s="103"/>
      <c r="C28" s="103"/>
      <c r="D28" s="103"/>
      <c r="E28" s="103"/>
      <c r="F28" s="103"/>
      <c r="G28" s="103"/>
      <c r="H28" s="103"/>
      <c r="I28" s="103"/>
      <c r="J28" s="97"/>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5">
    <mergeCell ref="B10:J10"/>
    <mergeCell ref="A4:I4"/>
    <mergeCell ref="B15:G15"/>
    <mergeCell ref="B19:H19"/>
    <mergeCell ref="A28:I28"/>
  </mergeCells>
  <conditionalFormatting sqref="E11:E12">
    <cfRule type="cellIs" dxfId="38" priority="1" operator="greaterThan">
      <formula>1</formula>
    </cfRule>
  </conditionalFormatting>
  <conditionalFormatting sqref="E11:E12">
    <cfRule type="cellIs" dxfId="37" priority="2" operator="greaterThan">
      <formula>1</formula>
    </cfRule>
  </conditionalFormatting>
  <conditionalFormatting sqref="E11:E12">
    <cfRule type="cellIs" dxfId="36" priority="3" operator="greaterThan">
      <formula>100</formula>
    </cfRule>
  </conditionalFormatting>
  <conditionalFormatting sqref="E16">
    <cfRule type="cellIs" dxfId="35" priority="4" operator="greaterThan">
      <formula>1</formula>
    </cfRule>
  </conditionalFormatting>
  <conditionalFormatting sqref="E16">
    <cfRule type="cellIs" dxfId="34" priority="5" operator="greaterThan">
      <formula>1</formula>
    </cfRule>
  </conditionalFormatting>
  <conditionalFormatting sqref="E16">
    <cfRule type="cellIs" dxfId="33" priority="6" operator="greaterThan">
      <formula>100</formula>
    </cfRule>
  </conditionalFormatting>
  <conditionalFormatting sqref="E20">
    <cfRule type="cellIs" dxfId="32" priority="7" operator="greaterThan">
      <formula>1</formula>
    </cfRule>
  </conditionalFormatting>
  <conditionalFormatting sqref="E20">
    <cfRule type="cellIs" dxfId="31" priority="8" operator="greaterThan">
      <formula>1</formula>
    </cfRule>
  </conditionalFormatting>
  <conditionalFormatting sqref="E20">
    <cfRule type="cellIs" dxfId="30" priority="9" operator="greaterThan">
      <formula>100</formula>
    </cfRule>
  </conditionalFormatting>
  <conditionalFormatting sqref="E23:E25">
    <cfRule type="cellIs" dxfId="29" priority="10" operator="greaterThan">
      <formula>1</formula>
    </cfRule>
  </conditionalFormatting>
  <conditionalFormatting sqref="E23:E25">
    <cfRule type="cellIs" dxfId="28" priority="11" operator="greaterThan">
      <formula>1</formula>
    </cfRule>
  </conditionalFormatting>
  <conditionalFormatting sqref="E23:E25">
    <cfRule type="cellIs" dxfId="27" priority="12" operator="greaterThan">
      <formula>100</formula>
    </cfRule>
  </conditionalFormatting>
  <pageMargins left="0.7" right="0.7" top="0.75" bottom="0.75" header="0" footer="0"/>
  <pageSetup fitToHeight="0" orientation="landscape"/>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workbookViewId="0"/>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141</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617</v>
      </c>
      <c r="B4" s="103"/>
      <c r="C4" s="103"/>
      <c r="D4" s="103"/>
      <c r="E4" s="103"/>
      <c r="F4" s="103"/>
      <c r="G4" s="103"/>
      <c r="H4" s="103"/>
      <c r="I4" s="103"/>
      <c r="J4" s="97"/>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383</v>
      </c>
      <c r="B10" s="107" t="s">
        <v>1149</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c r="B11" s="26"/>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c r="B15" s="121" t="s">
        <v>618</v>
      </c>
      <c r="C15" s="103"/>
      <c r="D15" s="103"/>
      <c r="E15" s="103"/>
      <c r="F15" s="103"/>
      <c r="G15" s="103"/>
      <c r="H15" s="103"/>
      <c r="I15" s="103"/>
      <c r="J15" s="104"/>
      <c r="K15" s="5"/>
      <c r="L15" s="5"/>
      <c r="M15" s="5"/>
      <c r="N15" s="5"/>
      <c r="O15" s="5"/>
      <c r="P15" s="5"/>
      <c r="Q15" s="5"/>
      <c r="R15" s="5"/>
      <c r="S15" s="5"/>
      <c r="T15" s="5"/>
      <c r="U15" s="5"/>
      <c r="V15" s="5"/>
      <c r="W15" s="5"/>
      <c r="X15" s="5"/>
      <c r="Y15" s="5"/>
      <c r="Z15" s="5"/>
    </row>
    <row r="16" spans="1:26" ht="15.75" customHeight="1">
      <c r="A16" s="27"/>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c r="B19" s="107" t="s">
        <v>619</v>
      </c>
      <c r="C19" s="103"/>
      <c r="D19" s="103"/>
      <c r="E19" s="103"/>
      <c r="F19" s="103"/>
      <c r="G19" s="103"/>
      <c r="H19" s="103"/>
      <c r="I19" s="103"/>
      <c r="J19" s="104"/>
      <c r="K19" s="5"/>
      <c r="L19" s="5"/>
      <c r="M19" s="5"/>
      <c r="N19" s="5"/>
      <c r="O19" s="5"/>
      <c r="P19" s="5"/>
      <c r="Q19" s="5"/>
      <c r="R19" s="5"/>
      <c r="S19" s="5"/>
      <c r="T19" s="5"/>
      <c r="U19" s="5"/>
      <c r="V19" s="5"/>
      <c r="W19" s="5"/>
      <c r="X19" s="5"/>
      <c r="Y19" s="5"/>
      <c r="Z19" s="5"/>
    </row>
    <row r="20" spans="1:26" ht="15.75" customHeight="1">
      <c r="A20" s="27"/>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1047</v>
      </c>
      <c r="B23" s="26" t="s">
        <v>1168</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t="s">
        <v>1155</v>
      </c>
      <c r="B24" s="26" t="s">
        <v>1169</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106" t="s">
        <v>621</v>
      </c>
      <c r="B28" s="103"/>
      <c r="C28" s="103"/>
      <c r="D28" s="103"/>
      <c r="E28" s="103"/>
      <c r="F28" s="103"/>
      <c r="G28" s="103"/>
      <c r="H28" s="103"/>
      <c r="I28" s="103"/>
      <c r="J28" s="97"/>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5">
    <mergeCell ref="B10:J10"/>
    <mergeCell ref="B15:J15"/>
    <mergeCell ref="B19:J19"/>
    <mergeCell ref="A4:I4"/>
    <mergeCell ref="A28:I28"/>
  </mergeCells>
  <conditionalFormatting sqref="E11:E12">
    <cfRule type="cellIs" dxfId="26" priority="1" operator="greaterThan">
      <formula>1</formula>
    </cfRule>
  </conditionalFormatting>
  <conditionalFormatting sqref="E11:E12">
    <cfRule type="cellIs" dxfId="25" priority="2" operator="greaterThan">
      <formula>1</formula>
    </cfRule>
  </conditionalFormatting>
  <conditionalFormatting sqref="E11:E12">
    <cfRule type="cellIs" dxfId="24" priority="3" operator="greaterThan">
      <formula>100</formula>
    </cfRule>
  </conditionalFormatting>
  <conditionalFormatting sqref="E16">
    <cfRule type="cellIs" dxfId="23" priority="4" operator="greaterThan">
      <formula>1</formula>
    </cfRule>
  </conditionalFormatting>
  <conditionalFormatting sqref="E16">
    <cfRule type="cellIs" dxfId="22" priority="5" operator="greaterThan">
      <formula>1</formula>
    </cfRule>
  </conditionalFormatting>
  <conditionalFormatting sqref="E16">
    <cfRule type="cellIs" dxfId="21" priority="6" operator="greaterThan">
      <formula>100</formula>
    </cfRule>
  </conditionalFormatting>
  <conditionalFormatting sqref="E20">
    <cfRule type="cellIs" dxfId="20" priority="7" operator="greaterThan">
      <formula>1</formula>
    </cfRule>
  </conditionalFormatting>
  <conditionalFormatting sqref="E20">
    <cfRule type="cellIs" dxfId="19" priority="8" operator="greaterThan">
      <formula>1</formula>
    </cfRule>
  </conditionalFormatting>
  <conditionalFormatting sqref="E20">
    <cfRule type="cellIs" dxfId="18" priority="9" operator="greaterThan">
      <formula>100</formula>
    </cfRule>
  </conditionalFormatting>
  <conditionalFormatting sqref="E23:E25">
    <cfRule type="cellIs" dxfId="17" priority="10" operator="greaterThan">
      <formula>1</formula>
    </cfRule>
  </conditionalFormatting>
  <conditionalFormatting sqref="E23:E25">
    <cfRule type="cellIs" dxfId="16" priority="11" operator="greaterThan">
      <formula>1</formula>
    </cfRule>
  </conditionalFormatting>
  <conditionalFormatting sqref="E23:E25">
    <cfRule type="cellIs" dxfId="15" priority="12" operator="greaterThan">
      <formula>100</formula>
    </cfRule>
  </conditionalFormatting>
  <pageMargins left="0.7" right="0.7" top="0.75" bottom="0.75" header="0" footer="0"/>
  <pageSetup fitToHeight="0"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A26" sqref="A26"/>
    </sheetView>
  </sheetViews>
  <sheetFormatPr defaultColWidth="14.42578125" defaultRowHeight="15" customHeight="1"/>
  <cols>
    <col min="1" max="1" width="13.14062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35.140625" customWidth="1"/>
    <col min="11" max="11" width="12.140625" customWidth="1"/>
    <col min="12" max="12" width="11.5703125" customWidth="1"/>
    <col min="13" max="26" width="8.7109375" customWidth="1"/>
  </cols>
  <sheetData>
    <row r="1" spans="1:26" ht="24" customHeight="1">
      <c r="A1" s="3" t="s">
        <v>0</v>
      </c>
      <c r="B1" s="4"/>
      <c r="C1" s="79"/>
      <c r="D1" s="4"/>
      <c r="E1" s="4"/>
      <c r="F1" s="79" t="s">
        <v>649</v>
      </c>
      <c r="G1" s="79" t="s">
        <v>663</v>
      </c>
      <c r="H1" s="79"/>
      <c r="I1" s="4"/>
      <c r="J1" s="4"/>
      <c r="K1" s="4"/>
      <c r="L1" s="4"/>
      <c r="M1" s="4"/>
      <c r="N1" s="4"/>
      <c r="O1" s="4"/>
      <c r="P1" s="4"/>
      <c r="Q1" s="4"/>
      <c r="R1" s="4"/>
      <c r="S1" s="4"/>
      <c r="T1" s="4"/>
      <c r="U1" s="4"/>
      <c r="V1" s="4"/>
      <c r="W1" s="4"/>
      <c r="X1" s="4"/>
      <c r="Y1" s="4"/>
      <c r="Z1" s="4"/>
    </row>
    <row r="2" spans="1:26" ht="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24" hidden="1" customHeight="1">
      <c r="A3" s="6" t="s">
        <v>1</v>
      </c>
      <c r="B3" s="7"/>
      <c r="C3" s="7"/>
      <c r="D3" s="7"/>
      <c r="E3" s="7"/>
      <c r="F3" s="7"/>
      <c r="G3" s="7"/>
      <c r="H3" s="7"/>
      <c r="I3" s="7"/>
      <c r="J3" s="8"/>
      <c r="K3" s="4"/>
      <c r="L3" s="4"/>
      <c r="M3" s="4"/>
      <c r="N3" s="4"/>
      <c r="O3" s="4"/>
      <c r="P3" s="4"/>
      <c r="Q3" s="4"/>
      <c r="R3" s="4"/>
      <c r="S3" s="4"/>
      <c r="T3" s="4"/>
      <c r="U3" s="4"/>
      <c r="V3" s="4"/>
      <c r="W3" s="4"/>
      <c r="X3" s="4"/>
      <c r="Y3" s="4"/>
      <c r="Z3" s="4"/>
    </row>
    <row r="4" spans="1:26" hidden="1">
      <c r="A4" s="9" t="s">
        <v>2</v>
      </c>
      <c r="B4" s="5"/>
      <c r="C4" s="5"/>
      <c r="D4" s="5"/>
      <c r="E4" s="5"/>
      <c r="F4" s="5"/>
      <c r="G4" s="5"/>
      <c r="H4" s="5"/>
      <c r="I4" s="5"/>
      <c r="J4" s="10"/>
      <c r="K4" s="5"/>
      <c r="L4" s="5"/>
      <c r="M4" s="5"/>
      <c r="N4" s="5"/>
      <c r="O4" s="78"/>
      <c r="P4" s="78"/>
      <c r="Q4" s="78"/>
      <c r="R4" s="78"/>
      <c r="S4" s="78"/>
      <c r="T4" s="78"/>
      <c r="U4" s="78"/>
      <c r="V4" s="78"/>
      <c r="W4" s="78"/>
      <c r="X4" s="78"/>
      <c r="Y4" s="78"/>
      <c r="Z4" s="78"/>
    </row>
    <row r="5" spans="1:26" hidden="1">
      <c r="A5" s="9" t="s">
        <v>3</v>
      </c>
      <c r="B5" s="5"/>
      <c r="C5" s="5"/>
      <c r="D5" s="5"/>
      <c r="E5" s="5"/>
      <c r="F5" s="5"/>
      <c r="G5" s="5"/>
      <c r="H5" s="5"/>
      <c r="I5" s="5"/>
      <c r="J5" s="10"/>
      <c r="K5" s="5"/>
      <c r="L5" s="5"/>
      <c r="M5" s="5"/>
      <c r="N5" s="5"/>
      <c r="O5" s="78"/>
      <c r="P5" s="78"/>
      <c r="Q5" s="78"/>
      <c r="R5" s="78"/>
      <c r="S5" s="78"/>
      <c r="T5" s="78"/>
      <c r="U5" s="78"/>
      <c r="V5" s="78"/>
      <c r="W5" s="78"/>
      <c r="X5" s="78"/>
      <c r="Y5" s="78"/>
      <c r="Z5" s="78"/>
    </row>
    <row r="6" spans="1:26" hidden="1">
      <c r="A6" s="9" t="s">
        <v>4</v>
      </c>
      <c r="B6" s="5"/>
      <c r="C6" s="5"/>
      <c r="D6" s="5"/>
      <c r="E6" s="5"/>
      <c r="F6" s="5"/>
      <c r="G6" s="5"/>
      <c r="H6" s="5"/>
      <c r="I6" s="5"/>
      <c r="J6" s="10"/>
      <c r="K6" s="5"/>
      <c r="L6" s="5"/>
      <c r="M6" s="5"/>
      <c r="N6" s="5"/>
      <c r="O6" s="78"/>
      <c r="P6" s="78"/>
      <c r="Q6" s="78"/>
      <c r="R6" s="78"/>
      <c r="S6" s="78"/>
      <c r="T6" s="78"/>
      <c r="U6" s="78"/>
      <c r="V6" s="78"/>
      <c r="W6" s="78"/>
      <c r="X6" s="78"/>
      <c r="Y6" s="78"/>
      <c r="Z6" s="78"/>
    </row>
    <row r="7" spans="1:26" hidden="1">
      <c r="A7" s="11" t="s">
        <v>5</v>
      </c>
      <c r="B7" s="5"/>
      <c r="C7" s="5"/>
      <c r="D7" s="5"/>
      <c r="E7" s="5"/>
      <c r="F7" s="5"/>
      <c r="G7" s="5"/>
      <c r="H7" s="5"/>
      <c r="I7" s="5"/>
      <c r="J7" s="10"/>
      <c r="K7" s="5"/>
      <c r="L7" s="5"/>
      <c r="M7" s="5"/>
      <c r="N7" s="5"/>
      <c r="O7" s="78"/>
      <c r="P7" s="78"/>
      <c r="Q7" s="78"/>
      <c r="R7" s="78"/>
      <c r="S7" s="78"/>
      <c r="T7" s="78"/>
      <c r="U7" s="78"/>
      <c r="V7" s="78"/>
      <c r="W7" s="78"/>
      <c r="X7" s="78"/>
      <c r="Y7" s="78"/>
      <c r="Z7" s="78"/>
    </row>
    <row r="8" spans="1:26" hidden="1">
      <c r="A8" s="12" t="s">
        <v>6</v>
      </c>
      <c r="B8" s="5"/>
      <c r="C8" s="5"/>
      <c r="D8" s="5"/>
      <c r="E8" s="5"/>
      <c r="F8" s="5"/>
      <c r="G8" s="5"/>
      <c r="H8" s="5"/>
      <c r="I8" s="5"/>
      <c r="J8" s="10"/>
      <c r="K8" s="5"/>
      <c r="L8" s="5"/>
      <c r="M8" s="5"/>
      <c r="N8" s="5"/>
      <c r="O8" s="78"/>
      <c r="P8" s="78"/>
      <c r="Q8" s="78"/>
      <c r="R8" s="78"/>
      <c r="S8" s="78"/>
      <c r="T8" s="78"/>
      <c r="U8" s="78"/>
      <c r="V8" s="78"/>
      <c r="W8" s="78"/>
      <c r="X8" s="78"/>
      <c r="Y8" s="78"/>
      <c r="Z8" s="78"/>
    </row>
    <row r="9" spans="1:26" hidden="1">
      <c r="A9" s="13"/>
      <c r="B9" s="5"/>
      <c r="C9" s="5"/>
      <c r="D9" s="5"/>
      <c r="E9" s="5"/>
      <c r="F9" s="5"/>
      <c r="G9" s="5"/>
      <c r="H9" s="5"/>
      <c r="I9" s="5"/>
      <c r="J9" s="10"/>
      <c r="K9" s="5"/>
      <c r="L9" s="5"/>
      <c r="M9" s="5"/>
      <c r="N9" s="5"/>
      <c r="O9" s="78"/>
      <c r="P9" s="78"/>
      <c r="Q9" s="78"/>
      <c r="R9" s="78"/>
      <c r="S9" s="78"/>
      <c r="T9" s="78"/>
      <c r="U9" s="78"/>
      <c r="V9" s="78"/>
      <c r="W9" s="78"/>
      <c r="X9" s="78"/>
      <c r="Y9" s="78"/>
      <c r="Z9" s="78"/>
    </row>
    <row r="10" spans="1:26" ht="18.75" hidden="1">
      <c r="A10" s="14" t="s">
        <v>7</v>
      </c>
      <c r="B10" s="5"/>
      <c r="C10" s="5"/>
      <c r="D10" s="5"/>
      <c r="E10" s="5"/>
      <c r="F10" s="5"/>
      <c r="G10" s="5"/>
      <c r="H10" s="5"/>
      <c r="I10" s="5"/>
      <c r="J10" s="10"/>
      <c r="K10" s="5"/>
      <c r="L10" s="5"/>
      <c r="M10" s="5"/>
      <c r="N10" s="5"/>
      <c r="O10" s="78"/>
      <c r="P10" s="78"/>
      <c r="Q10" s="78"/>
      <c r="R10" s="78"/>
      <c r="S10" s="78"/>
      <c r="T10" s="78"/>
      <c r="U10" s="78"/>
      <c r="V10" s="78"/>
      <c r="W10" s="78"/>
      <c r="X10" s="78"/>
      <c r="Y10" s="78"/>
      <c r="Z10" s="78"/>
    </row>
    <row r="11" spans="1:26" hidden="1">
      <c r="A11" s="9" t="s">
        <v>8</v>
      </c>
      <c r="B11" s="5"/>
      <c r="C11" s="5"/>
      <c r="D11" s="5"/>
      <c r="E11" s="5"/>
      <c r="F11" s="5"/>
      <c r="G11" s="5"/>
      <c r="H11" s="5"/>
      <c r="I11" s="5"/>
      <c r="J11" s="10"/>
      <c r="K11" s="5"/>
      <c r="L11" s="5"/>
      <c r="M11" s="5"/>
      <c r="N11" s="5"/>
      <c r="O11" s="78"/>
      <c r="P11" s="78"/>
      <c r="Q11" s="78"/>
      <c r="R11" s="78"/>
      <c r="S11" s="78"/>
      <c r="T11" s="78"/>
      <c r="U11" s="78"/>
      <c r="V11" s="78"/>
      <c r="W11" s="78"/>
      <c r="X11" s="78"/>
      <c r="Y11" s="78"/>
      <c r="Z11" s="78"/>
    </row>
    <row r="12" spans="1:26" hidden="1">
      <c r="A12" s="15" t="s">
        <v>9</v>
      </c>
      <c r="B12" s="5"/>
      <c r="C12" s="5"/>
      <c r="D12" s="5"/>
      <c r="E12" s="5"/>
      <c r="F12" s="5"/>
      <c r="G12" s="5"/>
      <c r="H12" s="5"/>
      <c r="I12" s="5"/>
      <c r="J12" s="10"/>
      <c r="K12" s="5"/>
      <c r="L12" s="5"/>
      <c r="M12" s="5"/>
      <c r="N12" s="5"/>
      <c r="O12" s="78"/>
      <c r="P12" s="78"/>
      <c r="Q12" s="78"/>
      <c r="R12" s="78"/>
      <c r="S12" s="78"/>
      <c r="T12" s="78"/>
      <c r="U12" s="78"/>
      <c r="V12" s="78"/>
      <c r="W12" s="78"/>
      <c r="X12" s="78"/>
      <c r="Y12" s="78"/>
      <c r="Z12" s="78"/>
    </row>
    <row r="13" spans="1:26" hidden="1">
      <c r="A13" s="15" t="s">
        <v>10</v>
      </c>
      <c r="B13" s="5"/>
      <c r="C13" s="5"/>
      <c r="D13" s="5"/>
      <c r="E13" s="5"/>
      <c r="F13" s="5"/>
      <c r="G13" s="5"/>
      <c r="H13" s="5"/>
      <c r="I13" s="5"/>
      <c r="J13" s="10"/>
      <c r="K13" s="5"/>
      <c r="L13" s="5"/>
      <c r="M13" s="5"/>
      <c r="N13" s="5"/>
      <c r="O13" s="78"/>
      <c r="P13" s="78"/>
      <c r="Q13" s="78"/>
      <c r="R13" s="78"/>
      <c r="S13" s="78"/>
      <c r="T13" s="78"/>
      <c r="U13" s="78"/>
      <c r="V13" s="78"/>
      <c r="W13" s="78"/>
      <c r="X13" s="78"/>
      <c r="Y13" s="78"/>
      <c r="Z13" s="78"/>
    </row>
    <row r="14" spans="1:26" hidden="1">
      <c r="A14" s="15" t="s">
        <v>11</v>
      </c>
      <c r="B14" s="5"/>
      <c r="C14" s="5"/>
      <c r="D14" s="5"/>
      <c r="E14" s="5"/>
      <c r="F14" s="5"/>
      <c r="G14" s="5"/>
      <c r="H14" s="5"/>
      <c r="I14" s="5"/>
      <c r="J14" s="10"/>
      <c r="K14" s="5"/>
      <c r="L14" s="5"/>
      <c r="M14" s="5"/>
      <c r="N14" s="5"/>
      <c r="O14" s="78"/>
      <c r="P14" s="78"/>
      <c r="Q14" s="78"/>
      <c r="R14" s="78"/>
      <c r="S14" s="78"/>
      <c r="T14" s="78"/>
      <c r="U14" s="78"/>
      <c r="V14" s="78"/>
      <c r="W14" s="78"/>
      <c r="X14" s="78"/>
      <c r="Y14" s="78"/>
      <c r="Z14" s="78"/>
    </row>
    <row r="15" spans="1:26" hidden="1">
      <c r="A15" s="15" t="s">
        <v>12</v>
      </c>
      <c r="B15" s="5"/>
      <c r="C15" s="5"/>
      <c r="D15" s="5"/>
      <c r="E15" s="5"/>
      <c r="F15" s="5"/>
      <c r="G15" s="5"/>
      <c r="H15" s="5"/>
      <c r="I15" s="5"/>
      <c r="J15" s="10"/>
      <c r="K15" s="5"/>
      <c r="L15" s="5"/>
      <c r="M15" s="5"/>
      <c r="N15" s="5"/>
      <c r="O15" s="78"/>
      <c r="P15" s="78"/>
      <c r="Q15" s="78"/>
      <c r="R15" s="78"/>
      <c r="S15" s="78"/>
      <c r="T15" s="78"/>
      <c r="U15" s="78"/>
      <c r="V15" s="78"/>
      <c r="W15" s="78"/>
      <c r="X15" s="78"/>
      <c r="Y15" s="78"/>
      <c r="Z15" s="78"/>
    </row>
    <row r="16" spans="1:26" hidden="1">
      <c r="A16" s="15" t="s">
        <v>13</v>
      </c>
      <c r="B16" s="5"/>
      <c r="C16" s="5"/>
      <c r="D16" s="5"/>
      <c r="E16" s="5"/>
      <c r="F16" s="5"/>
      <c r="G16" s="5"/>
      <c r="H16" s="5"/>
      <c r="I16" s="5"/>
      <c r="J16" s="10"/>
      <c r="K16" s="5"/>
      <c r="L16" s="5"/>
      <c r="M16" s="5"/>
      <c r="N16" s="5"/>
      <c r="O16" s="78"/>
      <c r="P16" s="78"/>
      <c r="Q16" s="78"/>
      <c r="R16" s="78"/>
      <c r="S16" s="78"/>
      <c r="T16" s="78"/>
      <c r="U16" s="78"/>
      <c r="V16" s="78"/>
      <c r="W16" s="78"/>
      <c r="X16" s="78"/>
      <c r="Y16" s="78"/>
      <c r="Z16" s="78"/>
    </row>
    <row r="17" spans="1:26" hidden="1">
      <c r="A17" s="15" t="s">
        <v>14</v>
      </c>
      <c r="B17" s="5"/>
      <c r="C17" s="5"/>
      <c r="D17" s="5"/>
      <c r="E17" s="5"/>
      <c r="F17" s="5"/>
      <c r="G17" s="5"/>
      <c r="H17" s="5"/>
      <c r="I17" s="5"/>
      <c r="J17" s="10"/>
      <c r="K17" s="5"/>
      <c r="L17" s="5"/>
      <c r="M17" s="5"/>
      <c r="N17" s="5"/>
      <c r="O17" s="78"/>
      <c r="P17" s="78"/>
      <c r="Q17" s="78"/>
      <c r="R17" s="78"/>
      <c r="S17" s="78"/>
      <c r="T17" s="78"/>
      <c r="U17" s="78"/>
      <c r="V17" s="78"/>
      <c r="W17" s="78"/>
      <c r="X17" s="78"/>
      <c r="Y17" s="78"/>
      <c r="Z17" s="78"/>
    </row>
    <row r="18" spans="1:26" ht="29.25" hidden="1" customHeight="1">
      <c r="A18" s="99" t="s">
        <v>15</v>
      </c>
      <c r="B18" s="100"/>
      <c r="C18" s="100"/>
      <c r="D18" s="100"/>
      <c r="E18" s="100"/>
      <c r="F18" s="100"/>
      <c r="G18" s="100"/>
      <c r="H18" s="100"/>
      <c r="I18" s="100"/>
      <c r="J18" s="101"/>
      <c r="K18" s="2"/>
      <c r="L18" s="2"/>
      <c r="M18" s="2"/>
      <c r="N18" s="2"/>
      <c r="O18" s="2"/>
      <c r="P18" s="2"/>
      <c r="Q18" s="2"/>
      <c r="R18" s="2"/>
      <c r="S18" s="2"/>
      <c r="T18" s="2"/>
      <c r="U18" s="2"/>
      <c r="V18" s="2"/>
      <c r="W18" s="2"/>
      <c r="X18" s="2"/>
      <c r="Y18" s="2"/>
      <c r="Z18" s="2"/>
    </row>
    <row r="19" spans="1:26" hidden="1">
      <c r="A19" s="15" t="s">
        <v>16</v>
      </c>
      <c r="B19" s="5"/>
      <c r="C19" s="5"/>
      <c r="D19" s="5"/>
      <c r="E19" s="5"/>
      <c r="F19" s="5"/>
      <c r="G19" s="5"/>
      <c r="H19" s="5"/>
      <c r="I19" s="5"/>
      <c r="J19" s="10"/>
      <c r="K19" s="5"/>
      <c r="L19" s="5"/>
      <c r="M19" s="5"/>
      <c r="N19" s="5"/>
      <c r="O19" s="78"/>
      <c r="P19" s="78"/>
      <c r="Q19" s="78"/>
      <c r="R19" s="78"/>
      <c r="S19" s="78"/>
      <c r="T19" s="78"/>
      <c r="U19" s="78"/>
      <c r="V19" s="78"/>
      <c r="W19" s="78"/>
      <c r="X19" s="78"/>
      <c r="Y19" s="78"/>
      <c r="Z19" s="78"/>
    </row>
    <row r="20" spans="1:26" hidden="1">
      <c r="A20" s="15" t="s">
        <v>17</v>
      </c>
      <c r="B20" s="5"/>
      <c r="C20" s="5"/>
      <c r="D20" s="5"/>
      <c r="E20" s="5"/>
      <c r="F20" s="5"/>
      <c r="G20" s="5"/>
      <c r="H20" s="5"/>
      <c r="I20" s="5"/>
      <c r="J20" s="10"/>
      <c r="K20" s="5"/>
      <c r="L20" s="5"/>
      <c r="M20" s="5"/>
      <c r="N20" s="5"/>
      <c r="O20" s="78"/>
      <c r="P20" s="78"/>
      <c r="Q20" s="78"/>
      <c r="R20" s="78"/>
      <c r="S20" s="78"/>
      <c r="T20" s="78"/>
      <c r="U20" s="78"/>
      <c r="V20" s="78"/>
      <c r="W20" s="78"/>
      <c r="X20" s="78"/>
      <c r="Y20" s="78"/>
      <c r="Z20" s="78"/>
    </row>
    <row r="21" spans="1:26" ht="15.75" hidden="1" customHeight="1">
      <c r="A21" s="15" t="s">
        <v>18</v>
      </c>
      <c r="B21" s="5"/>
      <c r="C21" s="5"/>
      <c r="D21" s="5"/>
      <c r="E21" s="5"/>
      <c r="F21" s="5"/>
      <c r="G21" s="5"/>
      <c r="H21" s="5"/>
      <c r="I21" s="5"/>
      <c r="J21" s="10"/>
      <c r="K21" s="5"/>
      <c r="L21" s="5"/>
      <c r="M21" s="5"/>
      <c r="N21" s="5"/>
      <c r="O21" s="78"/>
      <c r="P21" s="78"/>
      <c r="Q21" s="78"/>
      <c r="R21" s="78"/>
      <c r="S21" s="78"/>
      <c r="T21" s="78"/>
      <c r="U21" s="78"/>
      <c r="V21" s="78"/>
      <c r="W21" s="78"/>
      <c r="X21" s="78"/>
      <c r="Y21" s="78"/>
      <c r="Z21" s="78"/>
    </row>
    <row r="22" spans="1:26" ht="15.75" hidden="1" customHeight="1">
      <c r="A22" s="15" t="s">
        <v>19</v>
      </c>
      <c r="B22" s="5"/>
      <c r="C22" s="5"/>
      <c r="D22" s="5"/>
      <c r="E22" s="5"/>
      <c r="F22" s="5"/>
      <c r="G22" s="5"/>
      <c r="H22" s="5"/>
      <c r="I22" s="5"/>
      <c r="J22" s="10"/>
      <c r="K22" s="5"/>
      <c r="L22" s="5"/>
      <c r="M22" s="5"/>
      <c r="N22" s="5"/>
      <c r="O22" s="78"/>
      <c r="P22" s="78"/>
      <c r="Q22" s="78"/>
      <c r="R22" s="78"/>
      <c r="S22" s="78"/>
      <c r="T22" s="78"/>
      <c r="U22" s="78"/>
      <c r="V22" s="78"/>
      <c r="W22" s="78"/>
      <c r="X22" s="78"/>
      <c r="Y22" s="78"/>
      <c r="Z22" s="78"/>
    </row>
    <row r="23" spans="1:26" ht="15.75" hidden="1" customHeight="1">
      <c r="A23" s="15" t="s">
        <v>20</v>
      </c>
      <c r="B23" s="5"/>
      <c r="C23" s="5"/>
      <c r="D23" s="5"/>
      <c r="E23" s="5"/>
      <c r="F23" s="5"/>
      <c r="G23" s="5"/>
      <c r="H23" s="5"/>
      <c r="I23" s="5"/>
      <c r="J23" s="10"/>
      <c r="K23" s="5"/>
      <c r="L23" s="5"/>
      <c r="M23" s="5"/>
      <c r="N23" s="5"/>
      <c r="O23" s="78"/>
      <c r="P23" s="78"/>
      <c r="Q23" s="78"/>
      <c r="R23" s="78"/>
      <c r="S23" s="78"/>
      <c r="T23" s="78"/>
      <c r="U23" s="78"/>
      <c r="V23" s="78"/>
      <c r="W23" s="78"/>
      <c r="X23" s="78"/>
      <c r="Y23" s="78"/>
      <c r="Z23" s="78"/>
    </row>
    <row r="24" spans="1:26" ht="15.75" hidden="1" customHeight="1">
      <c r="A24" s="16" t="s">
        <v>21</v>
      </c>
      <c r="B24" s="17"/>
      <c r="C24" s="17"/>
      <c r="D24" s="17"/>
      <c r="E24" s="17"/>
      <c r="F24" s="17"/>
      <c r="G24" s="17"/>
      <c r="H24" s="17"/>
      <c r="I24" s="17"/>
      <c r="J24" s="18"/>
      <c r="K24" s="5"/>
      <c r="L24" s="5"/>
      <c r="M24" s="5"/>
      <c r="N24" s="5"/>
      <c r="O24" s="78"/>
      <c r="P24" s="78"/>
      <c r="Q24" s="78"/>
      <c r="R24" s="78"/>
      <c r="S24" s="78"/>
      <c r="T24" s="78"/>
      <c r="U24" s="78"/>
      <c r="V24" s="78"/>
      <c r="W24" s="78"/>
      <c r="X24" s="78"/>
      <c r="Y24" s="78"/>
      <c r="Z24" s="78"/>
    </row>
    <row r="25" spans="1:26" ht="15.75" hidden="1" customHeight="1">
      <c r="A25" s="5"/>
      <c r="B25" s="5"/>
      <c r="C25" s="5"/>
      <c r="D25" s="5"/>
      <c r="E25" s="5"/>
      <c r="F25" s="5"/>
      <c r="G25" s="5"/>
      <c r="H25" s="5"/>
      <c r="I25" s="5"/>
      <c r="J25" s="5"/>
      <c r="K25" s="5"/>
      <c r="L25" s="5"/>
      <c r="M25" s="5"/>
      <c r="N25" s="5"/>
      <c r="O25" s="78"/>
      <c r="P25" s="78"/>
      <c r="Q25" s="78"/>
      <c r="R25" s="78"/>
      <c r="S25" s="78"/>
      <c r="T25" s="78"/>
      <c r="U25" s="78"/>
      <c r="V25" s="78"/>
      <c r="W25" s="78"/>
      <c r="X25" s="78"/>
      <c r="Y25" s="78"/>
      <c r="Z25" s="78"/>
    </row>
    <row r="26" spans="1:26" ht="15.75" customHeight="1">
      <c r="A26" s="19" t="s">
        <v>8</v>
      </c>
      <c r="B26" s="78"/>
      <c r="C26" s="20"/>
      <c r="D26" s="20"/>
      <c r="E26" s="20"/>
      <c r="F26" s="20"/>
      <c r="G26" s="20"/>
      <c r="H26" s="20"/>
      <c r="I26" s="78"/>
      <c r="J26" s="78"/>
      <c r="K26" s="78"/>
      <c r="L26" s="78"/>
      <c r="M26" s="78"/>
      <c r="N26" s="78"/>
      <c r="O26" s="78"/>
      <c r="P26" s="78"/>
      <c r="Q26" s="78"/>
      <c r="R26" s="78"/>
      <c r="S26" s="78"/>
      <c r="T26" s="78"/>
      <c r="U26" s="78"/>
      <c r="V26" s="78"/>
      <c r="W26" s="78"/>
      <c r="X26" s="78"/>
      <c r="Y26" s="78"/>
      <c r="Z26" s="78"/>
    </row>
    <row r="27" spans="1:26" ht="76.5" customHeight="1">
      <c r="A27" s="106" t="s">
        <v>230</v>
      </c>
      <c r="B27" s="103"/>
      <c r="C27" s="103"/>
      <c r="D27" s="103"/>
      <c r="E27" s="103"/>
      <c r="F27" s="103"/>
      <c r="G27" s="103"/>
      <c r="H27" s="103"/>
      <c r="I27" s="103"/>
      <c r="J27" s="104"/>
      <c r="K27" s="78"/>
      <c r="L27" s="78"/>
      <c r="M27" s="78"/>
      <c r="N27" s="78"/>
      <c r="O27" s="78"/>
      <c r="P27" s="78"/>
      <c r="Q27" s="78"/>
      <c r="R27" s="78"/>
      <c r="S27" s="78"/>
      <c r="T27" s="78"/>
      <c r="U27" s="78"/>
      <c r="V27" s="78"/>
      <c r="W27" s="78"/>
      <c r="X27" s="78"/>
      <c r="Y27" s="78"/>
      <c r="Z27" s="78"/>
    </row>
    <row r="28" spans="1:26" ht="7.5" customHeight="1">
      <c r="A28" s="4"/>
      <c r="B28" s="1"/>
      <c r="C28" s="1"/>
      <c r="D28" s="1"/>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19" t="s">
        <v>10</v>
      </c>
      <c r="B29" s="1"/>
      <c r="C29" s="1"/>
      <c r="D29" s="1"/>
      <c r="E29" s="78"/>
      <c r="F29" s="5"/>
      <c r="G29" s="21"/>
      <c r="H29" s="20"/>
      <c r="I29" s="78"/>
      <c r="J29" s="78"/>
      <c r="K29" s="78"/>
      <c r="L29" s="78"/>
      <c r="M29" s="78"/>
      <c r="N29" s="78"/>
      <c r="O29" s="78"/>
      <c r="P29" s="78"/>
      <c r="Q29" s="78"/>
      <c r="R29" s="78"/>
      <c r="S29" s="78"/>
      <c r="T29" s="78"/>
      <c r="U29" s="78"/>
      <c r="V29" s="78"/>
      <c r="W29" s="78"/>
      <c r="X29" s="78"/>
      <c r="Y29" s="78"/>
      <c r="Z29" s="78"/>
    </row>
    <row r="30" spans="1:26" ht="15.75" customHeight="1">
      <c r="A30" s="81" t="s">
        <v>33</v>
      </c>
      <c r="B30" s="1"/>
      <c r="C30" s="1"/>
      <c r="D30" s="1"/>
      <c r="E30" s="78"/>
      <c r="F30" s="5"/>
      <c r="G30" s="21"/>
      <c r="H30" s="20"/>
      <c r="I30" s="78"/>
      <c r="J30" s="78"/>
      <c r="K30" s="78"/>
      <c r="L30" s="78"/>
      <c r="M30" s="78"/>
      <c r="N30" s="78"/>
      <c r="O30" s="78"/>
      <c r="P30" s="78"/>
      <c r="Q30" s="78"/>
      <c r="R30" s="78"/>
      <c r="S30" s="78"/>
      <c r="T30" s="78"/>
      <c r="U30" s="78"/>
      <c r="V30" s="78"/>
      <c r="W30" s="78"/>
      <c r="X30" s="78"/>
      <c r="Y30" s="78"/>
      <c r="Z30" s="78"/>
    </row>
    <row r="31" spans="1:26" ht="7.5" customHeight="1">
      <c r="A31" s="4"/>
      <c r="B31" s="1"/>
      <c r="C31" s="1"/>
      <c r="D31" s="1"/>
      <c r="E31" s="78"/>
      <c r="F31" s="5"/>
      <c r="G31" s="21"/>
      <c r="H31" s="20"/>
      <c r="I31" s="78"/>
      <c r="J31" s="78"/>
      <c r="K31" s="78"/>
      <c r="L31" s="78"/>
      <c r="M31" s="78"/>
      <c r="N31" s="78"/>
      <c r="O31" s="78"/>
      <c r="P31" s="78"/>
      <c r="Q31" s="78"/>
      <c r="R31" s="78"/>
      <c r="S31" s="78"/>
      <c r="T31" s="78"/>
      <c r="U31" s="78"/>
      <c r="V31" s="78"/>
      <c r="W31" s="78"/>
      <c r="X31" s="78"/>
      <c r="Y31" s="78"/>
      <c r="Z31" s="78"/>
    </row>
    <row r="32" spans="1:26" ht="15.75" customHeight="1">
      <c r="A32" s="19" t="s">
        <v>12</v>
      </c>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29" t="s">
        <v>24</v>
      </c>
      <c r="B33" s="26"/>
      <c r="C33" s="67"/>
      <c r="D33" s="67"/>
      <c r="E33" s="68"/>
      <c r="F33" s="69"/>
      <c r="G33" s="67"/>
      <c r="H33" s="67"/>
      <c r="I33" s="69"/>
      <c r="J33" s="23"/>
      <c r="K33" s="5"/>
      <c r="L33" s="5"/>
      <c r="M33" s="5"/>
      <c r="N33" s="5"/>
      <c r="O33" s="5"/>
      <c r="P33" s="5"/>
      <c r="Q33" s="5"/>
      <c r="R33" s="5"/>
      <c r="S33" s="5"/>
      <c r="T33" s="5"/>
      <c r="U33" s="5"/>
      <c r="V33" s="5"/>
      <c r="W33" s="5"/>
      <c r="X33" s="5"/>
      <c r="Y33" s="5"/>
      <c r="Z33" s="5"/>
    </row>
    <row r="34" spans="1:26" ht="15.75" customHeight="1">
      <c r="A34" s="27" t="s">
        <v>383</v>
      </c>
      <c r="B34" s="36" t="s">
        <v>664</v>
      </c>
      <c r="C34" s="67"/>
      <c r="D34" s="67"/>
      <c r="E34" s="68"/>
      <c r="F34" s="69"/>
      <c r="G34" s="67"/>
      <c r="H34" s="67"/>
      <c r="I34" s="69"/>
      <c r="J34" s="23"/>
      <c r="K34" s="5"/>
      <c r="L34" s="5"/>
      <c r="M34" s="5"/>
      <c r="N34" s="5"/>
      <c r="O34" s="5"/>
      <c r="P34" s="5"/>
      <c r="Q34" s="5"/>
      <c r="R34" s="5"/>
      <c r="S34" s="5"/>
      <c r="T34" s="5"/>
      <c r="U34" s="5"/>
      <c r="V34" s="5"/>
      <c r="W34" s="5"/>
      <c r="X34" s="5"/>
      <c r="Y34" s="5"/>
      <c r="Z34" s="5"/>
    </row>
    <row r="35" spans="1:26" ht="15.75" customHeight="1">
      <c r="A35" s="27"/>
      <c r="B35" s="36" t="s">
        <v>665</v>
      </c>
      <c r="C35" s="67"/>
      <c r="D35" s="67"/>
      <c r="E35" s="68"/>
      <c r="F35" s="69"/>
      <c r="G35" s="67"/>
      <c r="H35" s="67"/>
      <c r="I35" s="69"/>
      <c r="J35" s="23"/>
      <c r="K35" s="5"/>
      <c r="L35" s="5"/>
      <c r="M35" s="5"/>
      <c r="N35" s="5"/>
      <c r="O35" s="5"/>
      <c r="P35" s="5"/>
      <c r="Q35" s="5"/>
      <c r="R35" s="5"/>
      <c r="S35" s="5"/>
      <c r="T35" s="5"/>
      <c r="U35" s="5"/>
      <c r="V35" s="5"/>
      <c r="W35" s="5"/>
      <c r="X35" s="5"/>
      <c r="Y35" s="5"/>
      <c r="Z35" s="5"/>
    </row>
    <row r="36" spans="1:26" ht="7.5" customHeight="1">
      <c r="A36" s="58"/>
      <c r="B36" s="58"/>
      <c r="C36" s="5"/>
      <c r="D36" s="5"/>
      <c r="E36" s="5"/>
      <c r="F36" s="5"/>
      <c r="G36" s="58"/>
      <c r="H36" s="58"/>
      <c r="I36" s="58"/>
      <c r="J36" s="5"/>
      <c r="K36" s="58"/>
      <c r="L36" s="5"/>
      <c r="M36" s="5"/>
      <c r="N36" s="5"/>
      <c r="O36" s="5"/>
      <c r="P36" s="5"/>
      <c r="Q36" s="5"/>
      <c r="R36" s="5"/>
      <c r="S36" s="5"/>
      <c r="T36" s="5"/>
      <c r="U36" s="5"/>
      <c r="V36" s="5"/>
      <c r="W36" s="5"/>
      <c r="X36" s="5"/>
      <c r="Y36" s="5"/>
      <c r="Z36" s="5"/>
    </row>
    <row r="37" spans="1:26" ht="15.75" customHeight="1">
      <c r="A37" s="19" t="s">
        <v>14</v>
      </c>
      <c r="B37" s="4"/>
      <c r="C37" s="4"/>
      <c r="D37" s="4"/>
      <c r="E37" s="78"/>
      <c r="F37" s="5"/>
      <c r="G37" s="21"/>
      <c r="H37" s="20"/>
      <c r="I37" s="78"/>
      <c r="J37" s="78"/>
      <c r="K37" s="78"/>
      <c r="L37" s="78"/>
      <c r="M37" s="78"/>
      <c r="N37" s="78"/>
      <c r="O37" s="78"/>
      <c r="P37" s="78"/>
      <c r="Q37" s="78"/>
      <c r="R37" s="78"/>
      <c r="S37" s="78"/>
      <c r="T37" s="78"/>
      <c r="U37" s="78"/>
      <c r="V37" s="78"/>
      <c r="W37" s="78"/>
      <c r="X37" s="78"/>
      <c r="Y37" s="78"/>
      <c r="Z37" s="78"/>
    </row>
    <row r="38" spans="1:26" ht="15.75" customHeight="1">
      <c r="A38" s="29" t="s">
        <v>26</v>
      </c>
      <c r="B38" s="26" t="s">
        <v>666</v>
      </c>
      <c r="C38" s="67"/>
      <c r="D38" s="67"/>
      <c r="E38" s="68"/>
      <c r="F38" s="69"/>
      <c r="G38" s="67"/>
      <c r="H38" s="67"/>
      <c r="I38" s="69"/>
      <c r="J38" s="23"/>
      <c r="K38" s="5"/>
      <c r="L38" s="5"/>
      <c r="M38" s="5"/>
      <c r="N38" s="5"/>
      <c r="O38" s="5"/>
      <c r="P38" s="5"/>
      <c r="Q38" s="5"/>
      <c r="R38" s="5"/>
      <c r="S38" s="5"/>
      <c r="T38" s="5"/>
      <c r="U38" s="5"/>
      <c r="V38" s="5"/>
      <c r="W38" s="5"/>
      <c r="X38" s="5"/>
      <c r="Y38" s="5"/>
      <c r="Z38" s="5"/>
    </row>
    <row r="39" spans="1:26" ht="15.75" customHeight="1">
      <c r="A39" s="27"/>
      <c r="B39" s="36" t="s">
        <v>667</v>
      </c>
      <c r="C39" s="67"/>
      <c r="D39" s="67"/>
      <c r="E39" s="68"/>
      <c r="F39" s="69"/>
      <c r="G39" s="67"/>
      <c r="H39" s="67"/>
      <c r="I39" s="69"/>
      <c r="J39" s="23"/>
      <c r="K39" s="5"/>
      <c r="L39" s="5"/>
      <c r="M39" s="5"/>
      <c r="N39" s="5"/>
      <c r="O39" s="5"/>
      <c r="P39" s="5"/>
      <c r="Q39" s="5"/>
      <c r="R39" s="5"/>
      <c r="S39" s="5"/>
      <c r="T39" s="5"/>
      <c r="U39" s="5"/>
      <c r="V39" s="5"/>
      <c r="W39" s="5"/>
      <c r="X39" s="5"/>
      <c r="Y39" s="5"/>
      <c r="Z39" s="5"/>
    </row>
    <row r="40" spans="1:26" ht="15.75" customHeight="1">
      <c r="A40" s="27"/>
      <c r="B40" s="36" t="s">
        <v>668</v>
      </c>
      <c r="C40" s="67"/>
      <c r="D40" s="67"/>
      <c r="E40" s="68"/>
      <c r="F40" s="69"/>
      <c r="G40" s="67"/>
      <c r="H40" s="67"/>
      <c r="I40" s="69"/>
      <c r="J40" s="23"/>
      <c r="K40" s="5"/>
      <c r="L40" s="5"/>
      <c r="M40" s="5"/>
      <c r="N40" s="5"/>
      <c r="O40" s="5"/>
      <c r="P40" s="5"/>
      <c r="Q40" s="5"/>
      <c r="R40" s="5"/>
      <c r="S40" s="5"/>
      <c r="T40" s="5"/>
      <c r="U40" s="5"/>
      <c r="V40" s="5"/>
      <c r="W40" s="5"/>
      <c r="X40" s="5"/>
      <c r="Y40" s="5"/>
      <c r="Z40" s="5"/>
    </row>
    <row r="41" spans="1:26" ht="7.5" customHeight="1">
      <c r="A41" s="22"/>
      <c r="B41" s="5"/>
      <c r="C41" s="5"/>
      <c r="D41" s="5"/>
      <c r="E41" s="5"/>
      <c r="F41" s="5"/>
      <c r="G41" s="5"/>
      <c r="H41" s="21"/>
      <c r="I41" s="20"/>
      <c r="J41" s="78"/>
      <c r="K41" s="78"/>
      <c r="L41" s="78"/>
      <c r="M41" s="78"/>
      <c r="N41" s="78"/>
      <c r="O41" s="78"/>
      <c r="P41" s="78"/>
      <c r="Q41" s="78"/>
      <c r="R41" s="78"/>
      <c r="S41" s="78"/>
      <c r="T41" s="78"/>
      <c r="U41" s="78"/>
      <c r="V41" s="78"/>
      <c r="W41" s="78"/>
      <c r="X41" s="78"/>
      <c r="Y41" s="78"/>
      <c r="Z41" s="78"/>
    </row>
    <row r="42" spans="1:26" ht="15.75" customHeight="1">
      <c r="A42" s="19" t="s">
        <v>16</v>
      </c>
      <c r="B42" s="4"/>
      <c r="C42" s="4"/>
      <c r="D42" s="4"/>
      <c r="E42" s="78"/>
      <c r="F42" s="5"/>
      <c r="G42" s="21"/>
      <c r="H42" s="20"/>
      <c r="I42" s="78"/>
      <c r="J42" s="78"/>
      <c r="K42" s="78"/>
      <c r="L42" s="78"/>
      <c r="M42" s="78"/>
      <c r="N42" s="78"/>
      <c r="O42" s="78"/>
      <c r="P42" s="78"/>
      <c r="Q42" s="78"/>
      <c r="R42" s="78"/>
      <c r="S42" s="78"/>
      <c r="T42" s="78"/>
      <c r="U42" s="78"/>
      <c r="V42" s="78"/>
      <c r="W42" s="78"/>
      <c r="X42" s="78"/>
      <c r="Y42" s="78"/>
      <c r="Z42" s="78"/>
    </row>
    <row r="43" spans="1:26" ht="15.75" customHeight="1">
      <c r="A43" s="29" t="s">
        <v>28</v>
      </c>
      <c r="B43" s="26"/>
      <c r="C43" s="67"/>
      <c r="D43" s="67"/>
      <c r="E43" s="68"/>
      <c r="F43" s="69"/>
      <c r="G43" s="67"/>
      <c r="H43" s="67"/>
      <c r="I43" s="69"/>
      <c r="J43" s="23"/>
      <c r="K43" s="5"/>
      <c r="L43" s="5"/>
      <c r="M43" s="5"/>
      <c r="N43" s="5"/>
      <c r="O43" s="5"/>
      <c r="P43" s="5"/>
      <c r="Q43" s="5"/>
      <c r="R43" s="5"/>
      <c r="S43" s="5"/>
      <c r="T43" s="5"/>
      <c r="U43" s="5"/>
      <c r="V43" s="5"/>
      <c r="W43" s="5"/>
      <c r="X43" s="5"/>
      <c r="Y43" s="5"/>
      <c r="Z43" s="5"/>
    </row>
    <row r="44" spans="1:26" ht="15.75" customHeight="1">
      <c r="A44" s="27"/>
      <c r="B44" s="36" t="s">
        <v>669</v>
      </c>
      <c r="C44" s="67"/>
      <c r="D44" s="67"/>
      <c r="E44" s="68"/>
      <c r="F44" s="69"/>
      <c r="G44" s="67"/>
      <c r="H44" s="67"/>
      <c r="I44" s="69"/>
      <c r="J44" s="23"/>
      <c r="K44" s="5"/>
      <c r="L44" s="5"/>
      <c r="M44" s="5"/>
      <c r="N44" s="5"/>
      <c r="O44" s="5"/>
      <c r="P44" s="5"/>
      <c r="Q44" s="5"/>
      <c r="R44" s="5"/>
      <c r="S44" s="5"/>
      <c r="T44" s="5"/>
      <c r="U44" s="5"/>
      <c r="V44" s="5"/>
      <c r="W44" s="5"/>
      <c r="X44" s="5"/>
      <c r="Y44" s="5"/>
      <c r="Z44" s="5"/>
    </row>
    <row r="45" spans="1:26" ht="15.75" customHeight="1">
      <c r="A45" s="27"/>
      <c r="B45" s="36" t="s">
        <v>670</v>
      </c>
      <c r="C45" s="67"/>
      <c r="D45" s="67"/>
      <c r="E45" s="68"/>
      <c r="F45" s="69"/>
      <c r="G45" s="67"/>
      <c r="H45" s="67"/>
      <c r="I45" s="69"/>
      <c r="J45" s="23"/>
      <c r="K45" s="5"/>
      <c r="L45" s="5"/>
      <c r="M45" s="5"/>
      <c r="N45" s="5"/>
      <c r="O45" s="5"/>
      <c r="P45" s="5"/>
      <c r="Q45" s="5"/>
      <c r="R45" s="5"/>
      <c r="S45" s="5"/>
      <c r="T45" s="5"/>
      <c r="U45" s="5"/>
      <c r="V45" s="5"/>
      <c r="W45" s="5"/>
      <c r="X45" s="5"/>
      <c r="Y45" s="5"/>
      <c r="Z45" s="5"/>
    </row>
    <row r="46" spans="1:26" ht="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spans="1:26" ht="15.75" customHeight="1">
      <c r="A47" s="19" t="s">
        <v>18</v>
      </c>
      <c r="B47" s="4"/>
      <c r="C47" s="4"/>
      <c r="D47" s="4"/>
      <c r="E47" s="78"/>
      <c r="F47" s="5"/>
      <c r="G47" s="21"/>
      <c r="H47" s="20"/>
      <c r="I47" s="78"/>
      <c r="J47" s="78"/>
      <c r="K47" s="78"/>
      <c r="L47" s="78"/>
      <c r="M47" s="78"/>
      <c r="N47" s="78"/>
      <c r="O47" s="78"/>
      <c r="P47" s="78"/>
      <c r="Q47" s="78"/>
      <c r="R47" s="78"/>
      <c r="S47" s="78"/>
      <c r="T47" s="78"/>
      <c r="U47" s="78"/>
      <c r="V47" s="78"/>
      <c r="W47" s="78"/>
      <c r="X47" s="78"/>
      <c r="Y47" s="78"/>
      <c r="Z47" s="78"/>
    </row>
    <row r="48" spans="1:26" ht="15.75" customHeight="1">
      <c r="A48" s="29" t="s">
        <v>30</v>
      </c>
      <c r="B48" s="26" t="s">
        <v>671</v>
      </c>
      <c r="C48" s="67"/>
      <c r="D48" s="67"/>
      <c r="E48" s="68"/>
      <c r="F48" s="69"/>
      <c r="G48" s="67"/>
      <c r="H48" s="67"/>
      <c r="I48" s="69"/>
      <c r="J48" s="23"/>
      <c r="K48" s="5"/>
      <c r="L48" s="5"/>
      <c r="M48" s="5"/>
      <c r="N48" s="5"/>
      <c r="O48" s="5"/>
      <c r="P48" s="5"/>
      <c r="Q48" s="5"/>
      <c r="R48" s="5"/>
      <c r="S48" s="5"/>
      <c r="T48" s="5"/>
      <c r="U48" s="5"/>
      <c r="V48" s="5"/>
      <c r="W48" s="5"/>
      <c r="X48" s="5"/>
      <c r="Y48" s="5"/>
      <c r="Z48" s="5"/>
    </row>
    <row r="49" spans="1:26" ht="15.75" customHeight="1">
      <c r="A49" s="28" t="s">
        <v>30</v>
      </c>
      <c r="B49" s="26"/>
      <c r="C49" s="67"/>
      <c r="D49" s="67"/>
      <c r="E49" s="68"/>
      <c r="F49" s="69"/>
      <c r="G49" s="67"/>
      <c r="H49" s="67"/>
      <c r="I49" s="69"/>
      <c r="J49" s="23"/>
      <c r="K49" s="5"/>
      <c r="L49" s="5"/>
      <c r="M49" s="5"/>
      <c r="N49" s="5"/>
      <c r="O49" s="5"/>
      <c r="P49" s="5"/>
      <c r="Q49" s="5"/>
      <c r="R49" s="5"/>
      <c r="S49" s="5"/>
      <c r="T49" s="5"/>
      <c r="U49" s="5"/>
      <c r="V49" s="5"/>
      <c r="W49" s="5"/>
      <c r="X49" s="5"/>
      <c r="Y49" s="5"/>
      <c r="Z49" s="5"/>
    </row>
    <row r="50" spans="1:26" ht="15.75" customHeight="1">
      <c r="A50" s="28" t="s">
        <v>30</v>
      </c>
      <c r="B50" s="31"/>
      <c r="C50" s="67"/>
      <c r="D50" s="67"/>
      <c r="E50" s="68"/>
      <c r="F50" s="69"/>
      <c r="G50" s="67"/>
      <c r="H50" s="67"/>
      <c r="I50" s="69"/>
      <c r="J50" s="23"/>
      <c r="K50" s="5"/>
      <c r="L50" s="5"/>
      <c r="M50" s="5"/>
      <c r="N50" s="5"/>
      <c r="O50" s="5"/>
      <c r="P50" s="5"/>
      <c r="Q50" s="5"/>
      <c r="R50" s="5"/>
      <c r="S50" s="5"/>
      <c r="T50" s="5"/>
      <c r="U50" s="5"/>
      <c r="V50" s="5"/>
      <c r="W50" s="5"/>
      <c r="X50" s="5"/>
      <c r="Y50" s="5"/>
      <c r="Z50" s="5"/>
    </row>
    <row r="51" spans="1:26" ht="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ht="15.75" customHeight="1">
      <c r="A52" s="19" t="s">
        <v>20</v>
      </c>
      <c r="B52" s="78"/>
      <c r="C52" s="20"/>
      <c r="D52" s="20"/>
      <c r="E52" s="20"/>
      <c r="F52" s="20"/>
      <c r="G52" s="20"/>
      <c r="H52" s="20"/>
      <c r="I52" s="78"/>
      <c r="J52" s="78"/>
      <c r="K52" s="78"/>
      <c r="L52" s="78"/>
      <c r="M52" s="78"/>
      <c r="N52" s="78"/>
      <c r="O52" s="78"/>
      <c r="P52" s="78"/>
      <c r="Q52" s="78"/>
      <c r="R52" s="78"/>
      <c r="S52" s="78"/>
      <c r="T52" s="78"/>
      <c r="U52" s="78"/>
      <c r="V52" s="78"/>
      <c r="W52" s="78"/>
      <c r="X52" s="78"/>
      <c r="Y52" s="78"/>
      <c r="Z52" s="78"/>
    </row>
    <row r="53" spans="1:26" ht="48.75" customHeight="1">
      <c r="A53" s="102"/>
      <c r="B53" s="103"/>
      <c r="C53" s="103"/>
      <c r="D53" s="103"/>
      <c r="E53" s="103"/>
      <c r="F53" s="103"/>
      <c r="G53" s="103"/>
      <c r="H53" s="103"/>
      <c r="I53" s="103"/>
      <c r="J53" s="104"/>
      <c r="K53" s="78"/>
      <c r="L53" s="78"/>
      <c r="M53" s="78"/>
      <c r="N53" s="78"/>
      <c r="O53" s="78"/>
      <c r="P53" s="78"/>
      <c r="Q53" s="78"/>
      <c r="R53" s="78"/>
      <c r="S53" s="78"/>
      <c r="T53" s="78"/>
      <c r="U53" s="78"/>
      <c r="V53" s="78"/>
      <c r="W53" s="78"/>
      <c r="X53" s="78"/>
      <c r="Y53" s="78"/>
      <c r="Z53" s="78"/>
    </row>
    <row r="54" spans="1:26"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spans="1:26"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spans="1:2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spans="1:26"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spans="1:26"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spans="1:26"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spans="1:26"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spans="1:26"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spans="1:26"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spans="1:26"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8:J18"/>
    <mergeCell ref="A27:J27"/>
    <mergeCell ref="A53:J53"/>
  </mergeCells>
  <conditionalFormatting sqref="E33:E35">
    <cfRule type="cellIs" dxfId="974" priority="1" operator="greaterThan">
      <formula>1</formula>
    </cfRule>
  </conditionalFormatting>
  <conditionalFormatting sqref="E33:E35">
    <cfRule type="cellIs" dxfId="973" priority="2" operator="greaterThan">
      <formula>1</formula>
    </cfRule>
  </conditionalFormatting>
  <conditionalFormatting sqref="E33:E35">
    <cfRule type="cellIs" dxfId="972" priority="3" operator="greaterThan">
      <formula>100</formula>
    </cfRule>
  </conditionalFormatting>
  <conditionalFormatting sqref="E38:E40">
    <cfRule type="cellIs" dxfId="971" priority="4" operator="greaterThan">
      <formula>1</formula>
    </cfRule>
  </conditionalFormatting>
  <conditionalFormatting sqref="E38:E40">
    <cfRule type="cellIs" dxfId="970" priority="5" operator="greaterThan">
      <formula>1</formula>
    </cfRule>
  </conditionalFormatting>
  <conditionalFormatting sqref="E38:E40">
    <cfRule type="cellIs" dxfId="969" priority="6" operator="greaterThan">
      <formula>100</formula>
    </cfRule>
  </conditionalFormatting>
  <conditionalFormatting sqref="E43:E45">
    <cfRule type="cellIs" dxfId="968" priority="7" operator="greaterThan">
      <formula>1</formula>
    </cfRule>
  </conditionalFormatting>
  <conditionalFormatting sqref="E43:E45">
    <cfRule type="cellIs" dxfId="967" priority="8" operator="greaterThan">
      <formula>1</formula>
    </cfRule>
  </conditionalFormatting>
  <conditionalFormatting sqref="E43:E45">
    <cfRule type="cellIs" dxfId="966" priority="9" operator="greaterThan">
      <formula>100</formula>
    </cfRule>
  </conditionalFormatting>
  <conditionalFormatting sqref="E48:E50">
    <cfRule type="cellIs" dxfId="965" priority="10" operator="greaterThan">
      <formula>1</formula>
    </cfRule>
  </conditionalFormatting>
  <conditionalFormatting sqref="E48:E50">
    <cfRule type="cellIs" dxfId="964" priority="11" operator="greaterThan">
      <formula>1</formula>
    </cfRule>
  </conditionalFormatting>
  <conditionalFormatting sqref="E48:E50">
    <cfRule type="cellIs" dxfId="963" priority="12" operator="greaterThan">
      <formula>100</formula>
    </cfRule>
  </conditionalFormatting>
  <hyperlinks>
    <hyperlink ref="A8" r:id="rId1"/>
  </hyperlinks>
  <pageMargins left="0.7" right="0.7" top="0.75" bottom="0.75" header="0" footer="0"/>
  <pageSetup orientation="portrait"/>
  <legacy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1"/>
  <sheetViews>
    <sheetView workbookViewId="0"/>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1163</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622</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80"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t="s">
        <v>1170</v>
      </c>
      <c r="B10" s="121" t="s">
        <v>1171</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t="s">
        <v>1172</v>
      </c>
      <c r="B11" s="121" t="s">
        <v>1173</v>
      </c>
      <c r="C11" s="103"/>
      <c r="D11" s="103"/>
      <c r="E11" s="103"/>
      <c r="F11" s="103"/>
      <c r="G11" s="103"/>
      <c r="H11" s="103"/>
      <c r="I11" s="103"/>
      <c r="J11" s="104"/>
      <c r="K11" s="5"/>
      <c r="L11" s="5"/>
      <c r="M11" s="5"/>
      <c r="N11" s="5"/>
      <c r="O11" s="5"/>
      <c r="P11" s="5"/>
      <c r="Q11" s="5"/>
      <c r="R11" s="5"/>
      <c r="S11" s="5"/>
      <c r="T11" s="5"/>
      <c r="U11" s="5"/>
      <c r="V11" s="5"/>
      <c r="W11" s="5"/>
      <c r="X11" s="5"/>
      <c r="Y11" s="5"/>
      <c r="Z11" s="5"/>
    </row>
    <row r="12" spans="1:26" ht="15.75" customHeight="1">
      <c r="A12" s="27" t="s">
        <v>1174</v>
      </c>
      <c r="B12" s="121" t="s">
        <v>1175</v>
      </c>
      <c r="C12" s="103"/>
      <c r="D12" s="103"/>
      <c r="E12" s="103"/>
      <c r="F12" s="103"/>
      <c r="G12" s="103"/>
      <c r="H12" s="103"/>
      <c r="I12" s="103"/>
      <c r="J12" s="104"/>
      <c r="K12" s="5"/>
      <c r="L12" s="5"/>
      <c r="M12" s="5"/>
      <c r="N12" s="5"/>
      <c r="O12" s="5"/>
      <c r="P12" s="5"/>
      <c r="Q12" s="5"/>
      <c r="R12" s="5"/>
      <c r="S12" s="5"/>
      <c r="T12" s="5"/>
      <c r="U12" s="5"/>
      <c r="V12" s="5"/>
      <c r="W12" s="5"/>
      <c r="X12" s="5"/>
      <c r="Y12" s="5"/>
      <c r="Z12" s="5"/>
    </row>
    <row r="13" spans="1:26" ht="15.75" customHeight="1">
      <c r="A13" s="27" t="s">
        <v>1176</v>
      </c>
      <c r="B13" s="121" t="s">
        <v>1177</v>
      </c>
      <c r="C13" s="103"/>
      <c r="D13" s="103"/>
      <c r="E13" s="103"/>
      <c r="F13" s="103"/>
      <c r="G13" s="103"/>
      <c r="H13" s="103"/>
      <c r="I13" s="103"/>
      <c r="J13" s="104"/>
      <c r="K13" s="5"/>
      <c r="L13" s="5"/>
      <c r="M13" s="5"/>
      <c r="N13" s="5"/>
      <c r="O13" s="5"/>
      <c r="P13" s="5"/>
      <c r="Q13" s="5"/>
      <c r="R13" s="5"/>
      <c r="S13" s="5"/>
      <c r="T13" s="5"/>
      <c r="U13" s="5"/>
      <c r="V13" s="5"/>
      <c r="W13" s="5"/>
      <c r="X13" s="5"/>
      <c r="Y13" s="5"/>
      <c r="Z13" s="5"/>
    </row>
    <row r="14" spans="1:26" ht="15.75" customHeight="1">
      <c r="A14" s="27" t="s">
        <v>1178</v>
      </c>
      <c r="B14" s="122" t="s">
        <v>1179</v>
      </c>
      <c r="C14" s="103"/>
      <c r="D14" s="103"/>
      <c r="E14" s="103"/>
      <c r="F14" s="103"/>
      <c r="G14" s="103"/>
      <c r="H14" s="103"/>
      <c r="I14" s="103"/>
      <c r="J14" s="104"/>
      <c r="K14" s="5"/>
      <c r="L14" s="5"/>
      <c r="M14" s="5"/>
      <c r="N14" s="5"/>
      <c r="O14" s="5"/>
      <c r="P14" s="5"/>
      <c r="Q14" s="5"/>
      <c r="R14" s="5"/>
      <c r="S14" s="5"/>
      <c r="T14" s="5"/>
      <c r="U14" s="5"/>
      <c r="V14" s="5"/>
      <c r="W14" s="5"/>
      <c r="X14" s="5"/>
      <c r="Y14" s="5"/>
      <c r="Z14" s="5"/>
    </row>
    <row r="15" spans="1:26" ht="8.25" customHeight="1">
      <c r="A15" s="58"/>
      <c r="B15" s="58"/>
      <c r="C15" s="5"/>
      <c r="D15" s="5"/>
      <c r="E15" s="5"/>
      <c r="F15" s="5"/>
      <c r="G15" s="58"/>
      <c r="H15" s="58"/>
      <c r="I15" s="58"/>
      <c r="J15" s="5"/>
      <c r="K15" s="58"/>
      <c r="L15" s="5"/>
      <c r="M15" s="5"/>
      <c r="N15" s="5"/>
      <c r="O15" s="5"/>
      <c r="P15" s="5"/>
      <c r="Q15" s="5"/>
      <c r="R15" s="5"/>
      <c r="S15" s="5"/>
      <c r="T15" s="5"/>
      <c r="U15" s="5"/>
      <c r="V15" s="5"/>
      <c r="W15" s="5"/>
      <c r="X15" s="5"/>
      <c r="Y15" s="5"/>
      <c r="Z15" s="5"/>
    </row>
    <row r="16" spans="1:26" ht="15.75" customHeight="1">
      <c r="A16" s="19" t="s">
        <v>14</v>
      </c>
      <c r="B16" s="4"/>
      <c r="C16" s="4"/>
      <c r="D16" s="4"/>
      <c r="E16" s="78"/>
      <c r="F16" s="5"/>
      <c r="G16" s="21"/>
      <c r="H16" s="20"/>
      <c r="I16" s="78"/>
      <c r="J16" s="78"/>
      <c r="K16" s="78"/>
      <c r="L16" s="78"/>
      <c r="M16" s="78"/>
      <c r="N16" s="78"/>
      <c r="O16" s="78"/>
      <c r="P16" s="78"/>
      <c r="Q16" s="78"/>
      <c r="R16" s="78"/>
      <c r="S16" s="78"/>
      <c r="T16" s="78"/>
      <c r="U16" s="78"/>
      <c r="V16" s="78"/>
      <c r="W16" s="78"/>
      <c r="X16" s="78"/>
      <c r="Y16" s="78"/>
      <c r="Z16" s="78"/>
    </row>
    <row r="17" spans="1:26" ht="15.75" customHeight="1">
      <c r="A17" s="29" t="s">
        <v>702</v>
      </c>
      <c r="B17" s="121" t="s">
        <v>1180</v>
      </c>
      <c r="C17" s="103"/>
      <c r="D17" s="103"/>
      <c r="E17" s="103"/>
      <c r="F17" s="103"/>
      <c r="G17" s="103"/>
      <c r="H17" s="103"/>
      <c r="I17" s="103"/>
      <c r="J17" s="104"/>
      <c r="K17" s="5"/>
      <c r="L17" s="5"/>
      <c r="M17" s="5"/>
      <c r="N17" s="5"/>
      <c r="O17" s="5"/>
      <c r="P17" s="5"/>
      <c r="Q17" s="5"/>
      <c r="R17" s="5"/>
      <c r="S17" s="5"/>
      <c r="T17" s="5"/>
      <c r="U17" s="5"/>
      <c r="V17" s="5"/>
      <c r="W17" s="5"/>
      <c r="X17" s="5"/>
      <c r="Y17" s="5"/>
      <c r="Z17" s="5"/>
    </row>
    <row r="18" spans="1:26" ht="15.75" customHeight="1">
      <c r="A18" s="27" t="s">
        <v>792</v>
      </c>
      <c r="B18" s="122" t="s">
        <v>1181</v>
      </c>
      <c r="C18" s="103"/>
      <c r="D18" s="103"/>
      <c r="E18" s="103"/>
      <c r="F18" s="103"/>
      <c r="G18" s="103"/>
      <c r="H18" s="103"/>
      <c r="I18" s="103"/>
      <c r="J18" s="104"/>
      <c r="K18" s="5"/>
      <c r="L18" s="5"/>
      <c r="M18" s="5"/>
      <c r="N18" s="5"/>
      <c r="O18" s="5"/>
      <c r="P18" s="5"/>
      <c r="Q18" s="5"/>
      <c r="R18" s="5"/>
      <c r="S18" s="5"/>
      <c r="T18" s="5"/>
      <c r="U18" s="5"/>
      <c r="V18" s="5"/>
      <c r="W18" s="5"/>
      <c r="X18" s="5"/>
      <c r="Y18" s="5"/>
      <c r="Z18" s="5"/>
    </row>
    <row r="19" spans="1:26" ht="15.75" customHeight="1">
      <c r="A19" s="27" t="s">
        <v>1084</v>
      </c>
      <c r="B19" s="122" t="s">
        <v>1182</v>
      </c>
      <c r="C19" s="103"/>
      <c r="D19" s="103"/>
      <c r="E19" s="103"/>
      <c r="F19" s="103"/>
      <c r="G19" s="103"/>
      <c r="H19" s="103"/>
      <c r="I19" s="103"/>
      <c r="J19" s="104"/>
      <c r="K19" s="5"/>
      <c r="L19" s="5"/>
      <c r="M19" s="5"/>
      <c r="N19" s="5"/>
      <c r="O19" s="5"/>
      <c r="P19" s="5"/>
      <c r="Q19" s="5"/>
      <c r="R19" s="5"/>
      <c r="S19" s="5"/>
      <c r="T19" s="5"/>
      <c r="U19" s="5"/>
      <c r="V19" s="5"/>
      <c r="W19" s="5"/>
      <c r="X19" s="5"/>
      <c r="Y19" s="5"/>
      <c r="Z19" s="5"/>
    </row>
    <row r="20" spans="1:26" ht="8.25" customHeight="1">
      <c r="A20" s="22"/>
      <c r="B20" s="5"/>
      <c r="C20" s="5"/>
      <c r="D20" s="5"/>
      <c r="E20" s="5"/>
      <c r="F20" s="5"/>
      <c r="G20" s="5"/>
      <c r="H20" s="21"/>
      <c r="I20" s="20"/>
      <c r="J20" s="78"/>
      <c r="K20" s="78"/>
      <c r="L20" s="78"/>
      <c r="M20" s="78"/>
      <c r="N20" s="78"/>
      <c r="O20" s="78"/>
      <c r="P20" s="78"/>
      <c r="Q20" s="78"/>
      <c r="R20" s="78"/>
      <c r="S20" s="78"/>
      <c r="T20" s="78"/>
      <c r="U20" s="78"/>
      <c r="V20" s="78"/>
      <c r="W20" s="78"/>
      <c r="X20" s="78"/>
      <c r="Y20" s="78"/>
      <c r="Z20" s="78"/>
    </row>
    <row r="21" spans="1:26" ht="15.75" customHeight="1">
      <c r="A21" s="19" t="s">
        <v>16</v>
      </c>
      <c r="B21" s="4"/>
      <c r="C21" s="4"/>
      <c r="D21" s="4"/>
      <c r="E21" s="78"/>
      <c r="F21" s="5"/>
      <c r="G21" s="21"/>
      <c r="H21" s="20"/>
      <c r="I21" s="78"/>
      <c r="J21" s="78"/>
      <c r="K21" s="78"/>
      <c r="L21" s="78"/>
      <c r="M21" s="78"/>
      <c r="N21" s="78"/>
      <c r="O21" s="78"/>
      <c r="P21" s="78"/>
      <c r="Q21" s="78"/>
      <c r="R21" s="78"/>
      <c r="S21" s="78"/>
      <c r="T21" s="78"/>
      <c r="U21" s="78"/>
      <c r="V21" s="78"/>
      <c r="W21" s="78"/>
      <c r="X21" s="78"/>
      <c r="Y21" s="78"/>
      <c r="Z21" s="78"/>
    </row>
    <row r="22" spans="1:26" ht="15.75" customHeight="1">
      <c r="A22" s="29" t="s">
        <v>1183</v>
      </c>
      <c r="B22" s="26" t="s">
        <v>1184</v>
      </c>
      <c r="C22" s="66"/>
      <c r="D22" s="66"/>
      <c r="E22" s="66"/>
      <c r="F22" s="66"/>
      <c r="G22" s="66"/>
      <c r="H22" s="66"/>
      <c r="I22" s="69"/>
      <c r="J22" s="23"/>
      <c r="K22" s="5"/>
      <c r="L22" s="5"/>
      <c r="M22" s="5"/>
      <c r="N22" s="5"/>
      <c r="O22" s="5"/>
      <c r="P22" s="5"/>
      <c r="Q22" s="5"/>
      <c r="R22" s="5"/>
      <c r="S22" s="5"/>
      <c r="T22" s="5"/>
      <c r="U22" s="5"/>
      <c r="V22" s="5"/>
      <c r="W22" s="5"/>
      <c r="X22" s="5"/>
      <c r="Y22" s="5"/>
      <c r="Z22" s="5"/>
    </row>
    <row r="23" spans="1:26" ht="15.75" customHeight="1">
      <c r="A23" s="27" t="s">
        <v>1072</v>
      </c>
      <c r="B23" s="36" t="s">
        <v>1185</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7" t="s">
        <v>740</v>
      </c>
      <c r="B24" s="36" t="s">
        <v>1186</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t="s">
        <v>770</v>
      </c>
      <c r="B25" s="36" t="s">
        <v>1184</v>
      </c>
      <c r="C25" s="67"/>
      <c r="D25" s="67"/>
      <c r="E25" s="68"/>
      <c r="F25" s="69"/>
      <c r="G25" s="67"/>
      <c r="H25" s="67"/>
      <c r="I25" s="69"/>
      <c r="J25" s="23"/>
      <c r="K25" s="5"/>
      <c r="L25" s="5"/>
      <c r="M25" s="5"/>
      <c r="N25" s="5"/>
      <c r="O25" s="5"/>
      <c r="P25" s="5"/>
      <c r="Q25" s="5"/>
      <c r="R25" s="5"/>
      <c r="S25" s="5"/>
      <c r="T25" s="5"/>
      <c r="U25" s="5"/>
      <c r="V25" s="5"/>
      <c r="W25" s="5"/>
      <c r="X25" s="5"/>
      <c r="Y25" s="5"/>
      <c r="Z25" s="5"/>
    </row>
    <row r="26" spans="1:26" ht="15.75" customHeight="1">
      <c r="A26" s="27" t="s">
        <v>769</v>
      </c>
      <c r="B26" s="36" t="s">
        <v>1187</v>
      </c>
      <c r="C26" s="67"/>
      <c r="D26" s="67"/>
      <c r="E26" s="68"/>
      <c r="F26" s="69"/>
      <c r="G26" s="67"/>
      <c r="H26" s="67"/>
      <c r="I26" s="69"/>
      <c r="J26" s="23"/>
      <c r="K26" s="5"/>
      <c r="L26" s="5"/>
      <c r="M26" s="5"/>
      <c r="N26" s="5"/>
      <c r="O26" s="5"/>
      <c r="P26" s="5"/>
      <c r="Q26" s="5"/>
      <c r="R26" s="5"/>
      <c r="S26" s="5"/>
      <c r="T26" s="5"/>
      <c r="U26" s="5"/>
      <c r="V26" s="5"/>
      <c r="W26" s="5"/>
      <c r="X26" s="5"/>
      <c r="Y26" s="5"/>
      <c r="Z26" s="5"/>
    </row>
    <row r="27" spans="1:26" ht="7.5" customHeight="1">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row>
    <row r="28" spans="1:26" ht="15.75" customHeight="1">
      <c r="A28" s="19" t="s">
        <v>18</v>
      </c>
      <c r="B28" s="4"/>
      <c r="C28" s="4"/>
      <c r="D28" s="4"/>
      <c r="E28" s="78"/>
      <c r="F28" s="5"/>
      <c r="G28" s="21"/>
      <c r="H28" s="20"/>
      <c r="I28" s="78"/>
      <c r="J28" s="78"/>
      <c r="K28" s="78"/>
      <c r="L28" s="78"/>
      <c r="M28" s="78"/>
      <c r="N28" s="78"/>
      <c r="O28" s="78"/>
      <c r="P28" s="78"/>
      <c r="Q28" s="78"/>
      <c r="R28" s="78"/>
      <c r="S28" s="78"/>
      <c r="T28" s="78"/>
      <c r="U28" s="78"/>
      <c r="V28" s="78"/>
      <c r="W28" s="78"/>
      <c r="X28" s="78"/>
      <c r="Y28" s="78"/>
      <c r="Z28" s="78"/>
    </row>
    <row r="29" spans="1:26" ht="15.75" customHeight="1">
      <c r="A29" s="29" t="s">
        <v>1049</v>
      </c>
      <c r="B29" s="121" t="s">
        <v>1188</v>
      </c>
      <c r="C29" s="103"/>
      <c r="D29" s="103"/>
      <c r="E29" s="103"/>
      <c r="F29" s="103"/>
      <c r="G29" s="103"/>
      <c r="H29" s="103"/>
      <c r="I29" s="103"/>
      <c r="J29" s="104"/>
      <c r="K29" s="5"/>
      <c r="L29" s="5"/>
      <c r="M29" s="5"/>
      <c r="N29" s="5"/>
      <c r="O29" s="5"/>
      <c r="P29" s="5"/>
      <c r="Q29" s="5"/>
      <c r="R29" s="5"/>
      <c r="S29" s="5"/>
      <c r="T29" s="5"/>
      <c r="U29" s="5"/>
      <c r="V29" s="5"/>
      <c r="W29" s="5"/>
      <c r="X29" s="5"/>
      <c r="Y29" s="5"/>
      <c r="Z29" s="5"/>
    </row>
    <row r="30" spans="1:26" ht="15.75" customHeight="1">
      <c r="A30" s="28" t="s">
        <v>1153</v>
      </c>
      <c r="B30" s="121" t="s">
        <v>1189</v>
      </c>
      <c r="C30" s="103"/>
      <c r="D30" s="103"/>
      <c r="E30" s="103"/>
      <c r="F30" s="103"/>
      <c r="G30" s="103"/>
      <c r="H30" s="103"/>
      <c r="I30" s="103"/>
      <c r="J30" s="104"/>
      <c r="K30" s="5"/>
      <c r="L30" s="5"/>
      <c r="M30" s="5"/>
      <c r="N30" s="5"/>
      <c r="O30" s="5"/>
      <c r="P30" s="5"/>
      <c r="Q30" s="5"/>
      <c r="R30" s="5"/>
      <c r="S30" s="5"/>
      <c r="T30" s="5"/>
      <c r="U30" s="5"/>
      <c r="V30" s="5"/>
      <c r="W30" s="5"/>
      <c r="X30" s="5"/>
      <c r="Y30" s="5"/>
      <c r="Z30" s="5"/>
    </row>
    <row r="31" spans="1:26" ht="15.75" customHeight="1">
      <c r="A31" s="27" t="s">
        <v>1047</v>
      </c>
      <c r="B31" s="121" t="s">
        <v>1190</v>
      </c>
      <c r="C31" s="103"/>
      <c r="D31" s="103"/>
      <c r="E31" s="103"/>
      <c r="F31" s="103"/>
      <c r="G31" s="103"/>
      <c r="H31" s="103"/>
      <c r="I31" s="103"/>
      <c r="J31" s="104"/>
      <c r="K31" s="5"/>
      <c r="L31" s="5"/>
      <c r="M31" s="5"/>
      <c r="N31" s="5"/>
      <c r="O31" s="5"/>
      <c r="P31" s="5"/>
      <c r="Q31" s="5"/>
      <c r="R31" s="5"/>
      <c r="S31" s="5"/>
      <c r="T31" s="5"/>
      <c r="U31" s="5"/>
      <c r="V31" s="5"/>
      <c r="W31" s="5"/>
      <c r="X31" s="5"/>
      <c r="Y31" s="5"/>
      <c r="Z31" s="5"/>
    </row>
    <row r="32" spans="1:26" ht="8.2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spans="1:10" ht="15.75" customHeight="1">
      <c r="A33" s="19" t="s">
        <v>20</v>
      </c>
      <c r="B33" s="78"/>
      <c r="C33" s="20"/>
      <c r="D33" s="20"/>
      <c r="E33" s="20"/>
      <c r="F33" s="20"/>
      <c r="G33" s="20"/>
      <c r="H33" s="20"/>
      <c r="I33" s="78"/>
      <c r="J33" s="78"/>
    </row>
    <row r="34" spans="1:10" ht="42" customHeight="1">
      <c r="A34" s="106" t="s">
        <v>627</v>
      </c>
      <c r="B34" s="103"/>
      <c r="C34" s="103"/>
      <c r="D34" s="103"/>
      <c r="E34" s="103"/>
      <c r="F34" s="103"/>
      <c r="G34" s="103"/>
      <c r="H34" s="103"/>
      <c r="I34" s="103"/>
      <c r="J34" s="104"/>
    </row>
    <row r="35" spans="1:10" ht="15.75" customHeight="1">
      <c r="A35" s="78"/>
      <c r="B35" s="78"/>
      <c r="C35" s="78"/>
      <c r="D35" s="78"/>
      <c r="E35" s="78"/>
      <c r="F35" s="78"/>
      <c r="G35" s="78"/>
      <c r="H35" s="78"/>
      <c r="I35" s="78"/>
      <c r="J35" s="78"/>
    </row>
    <row r="36" spans="1:10" ht="15.75" customHeight="1">
      <c r="A36" s="78"/>
      <c r="B36" s="78"/>
      <c r="C36" s="78"/>
      <c r="D36" s="78"/>
      <c r="E36" s="78"/>
      <c r="F36" s="78"/>
      <c r="G36" s="78"/>
      <c r="H36" s="78"/>
      <c r="I36" s="78"/>
      <c r="J36" s="78"/>
    </row>
    <row r="37" spans="1:10" ht="15.75" customHeight="1">
      <c r="A37" s="78"/>
      <c r="B37" s="78"/>
      <c r="C37" s="78"/>
      <c r="D37" s="78"/>
      <c r="E37" s="78"/>
      <c r="F37" s="78"/>
      <c r="G37" s="78"/>
      <c r="H37" s="78"/>
      <c r="I37" s="78"/>
      <c r="J37" s="78"/>
    </row>
    <row r="38" spans="1:10" ht="15.75" customHeight="1">
      <c r="A38" s="78"/>
      <c r="B38" s="78"/>
      <c r="C38" s="78"/>
      <c r="D38" s="78"/>
      <c r="E38" s="78"/>
      <c r="F38" s="78"/>
      <c r="G38" s="78"/>
      <c r="H38" s="78"/>
      <c r="I38" s="78"/>
      <c r="J38" s="78"/>
    </row>
    <row r="39" spans="1:10" ht="15.75" customHeight="1">
      <c r="A39" s="78"/>
      <c r="B39" s="78"/>
      <c r="C39" s="78"/>
      <c r="D39" s="78"/>
      <c r="E39" s="78"/>
      <c r="F39" s="78"/>
      <c r="G39" s="78"/>
      <c r="H39" s="78"/>
      <c r="I39" s="78"/>
      <c r="J39" s="78"/>
    </row>
    <row r="40" spans="1:10" ht="15.75" customHeight="1">
      <c r="A40" s="78"/>
      <c r="B40" s="78"/>
      <c r="C40" s="78"/>
      <c r="D40" s="78"/>
      <c r="E40" s="78"/>
      <c r="F40" s="78"/>
      <c r="G40" s="78"/>
      <c r="H40" s="78"/>
      <c r="I40" s="78"/>
      <c r="J40" s="78"/>
    </row>
    <row r="41" spans="1:10" ht="15.75" customHeight="1">
      <c r="A41" s="78"/>
      <c r="B41" s="78"/>
      <c r="C41" s="78"/>
      <c r="D41" s="78"/>
      <c r="E41" s="78"/>
      <c r="F41" s="78"/>
      <c r="G41" s="78"/>
      <c r="H41" s="78"/>
      <c r="I41" s="78"/>
      <c r="J41" s="78"/>
    </row>
    <row r="42" spans="1:10" ht="15.75" customHeight="1">
      <c r="A42" s="78"/>
      <c r="B42" s="78"/>
      <c r="C42" s="78"/>
      <c r="D42" s="78"/>
      <c r="E42" s="78"/>
      <c r="F42" s="78"/>
      <c r="G42" s="78"/>
      <c r="H42" s="78"/>
      <c r="I42" s="78"/>
      <c r="J42" s="78"/>
    </row>
    <row r="43" spans="1:10" ht="15.75" customHeight="1">
      <c r="A43" s="78"/>
      <c r="B43" s="78"/>
      <c r="C43" s="78"/>
      <c r="D43" s="78"/>
      <c r="E43" s="78"/>
      <c r="F43" s="78"/>
      <c r="G43" s="78"/>
      <c r="H43" s="78"/>
      <c r="I43" s="78"/>
      <c r="J43" s="78"/>
    </row>
    <row r="44" spans="1:10" ht="15.75" customHeight="1">
      <c r="A44" s="78"/>
      <c r="B44" s="78"/>
      <c r="C44" s="78"/>
      <c r="D44" s="78"/>
      <c r="E44" s="78"/>
      <c r="F44" s="78"/>
      <c r="G44" s="78"/>
      <c r="H44" s="78"/>
      <c r="I44" s="78"/>
      <c r="J44" s="78"/>
    </row>
    <row r="45" spans="1:10" ht="15.75" customHeight="1">
      <c r="A45" s="78"/>
      <c r="B45" s="78"/>
      <c r="C45" s="78"/>
      <c r="D45" s="78"/>
      <c r="E45" s="78"/>
      <c r="F45" s="78"/>
      <c r="G45" s="78"/>
      <c r="H45" s="78"/>
      <c r="I45" s="78"/>
      <c r="J45" s="78"/>
    </row>
    <row r="46" spans="1:10" ht="15.75" customHeight="1">
      <c r="A46" s="78"/>
      <c r="B46" s="78"/>
      <c r="C46" s="78"/>
      <c r="D46" s="78"/>
      <c r="E46" s="78"/>
      <c r="F46" s="78"/>
      <c r="G46" s="78"/>
      <c r="H46" s="78"/>
      <c r="I46" s="78"/>
      <c r="J46" s="78"/>
    </row>
    <row r="47" spans="1:10" ht="15.75" customHeight="1">
      <c r="A47" s="78"/>
      <c r="B47" s="78"/>
      <c r="C47" s="78"/>
      <c r="D47" s="78"/>
      <c r="E47" s="78"/>
      <c r="F47" s="78"/>
      <c r="G47" s="78"/>
      <c r="H47" s="78"/>
      <c r="I47" s="78"/>
      <c r="J47" s="78"/>
    </row>
    <row r="48" spans="1:10" ht="15.75" customHeight="1">
      <c r="A48" s="78"/>
      <c r="B48" s="78"/>
      <c r="C48" s="78"/>
      <c r="D48" s="78"/>
      <c r="E48" s="78"/>
      <c r="F48" s="78"/>
      <c r="G48" s="78"/>
      <c r="H48" s="78"/>
      <c r="I48" s="78"/>
      <c r="J48" s="78"/>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13">
    <mergeCell ref="A4:J4"/>
    <mergeCell ref="B17:J17"/>
    <mergeCell ref="B14:J14"/>
    <mergeCell ref="B11:J11"/>
    <mergeCell ref="B13:J13"/>
    <mergeCell ref="B12:J12"/>
    <mergeCell ref="A34:J34"/>
    <mergeCell ref="B29:J29"/>
    <mergeCell ref="B18:J18"/>
    <mergeCell ref="B10:J10"/>
    <mergeCell ref="B19:J19"/>
    <mergeCell ref="B30:J30"/>
    <mergeCell ref="B31:J31"/>
  </mergeCells>
  <conditionalFormatting sqref="E23:E26">
    <cfRule type="cellIs" dxfId="14" priority="1" operator="greaterThan">
      <formula>1</formula>
    </cfRule>
  </conditionalFormatting>
  <conditionalFormatting sqref="E23:E26">
    <cfRule type="cellIs" dxfId="13" priority="2" operator="greaterThan">
      <formula>1</formula>
    </cfRule>
  </conditionalFormatting>
  <conditionalFormatting sqref="E23:E26">
    <cfRule type="cellIs" dxfId="12" priority="3" operator="greaterThan">
      <formula>100</formula>
    </cfRule>
  </conditionalFormatting>
  <pageMargins left="0.7" right="0.7" top="0.75" bottom="0.75" header="0" footer="0"/>
  <pageSetup fitToHeight="0" orientation="landscape"/>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topLeftCell="A19" workbookViewId="0">
      <selection activeCell="B32" sqref="B32"/>
    </sheetView>
  </sheetViews>
  <sheetFormatPr defaultColWidth="14.42578125" defaultRowHeight="15" customHeight="1"/>
  <cols>
    <col min="1" max="1" width="16.7109375" customWidth="1"/>
    <col min="2" max="2" width="24.140625" customWidth="1"/>
    <col min="3" max="4" width="12.140625" customWidth="1"/>
    <col min="5" max="5" width="13.5703125" customWidth="1"/>
    <col min="6" max="6" width="16.85546875" customWidth="1"/>
    <col min="7" max="7" width="13.5703125" customWidth="1"/>
    <col min="8" max="9" width="12.140625" customWidth="1"/>
    <col min="10" max="10" width="29.7109375" customWidth="1"/>
    <col min="11" max="11" width="12.140625" customWidth="1"/>
    <col min="12" max="12" width="11.5703125" customWidth="1"/>
    <col min="13" max="26" width="8.7109375" customWidth="1"/>
  </cols>
  <sheetData>
    <row r="1" spans="1:26" ht="24" customHeight="1">
      <c r="A1" s="33" t="s">
        <v>1191</v>
      </c>
      <c r="B1" s="4"/>
      <c r="C1" s="4"/>
      <c r="D1" s="4"/>
      <c r="E1" s="79" t="s">
        <v>649</v>
      </c>
      <c r="F1" s="78" t="s">
        <v>1148</v>
      </c>
      <c r="G1" s="4"/>
      <c r="H1" s="4"/>
      <c r="I1" s="4"/>
      <c r="J1" s="4"/>
      <c r="K1" s="4"/>
      <c r="L1" s="4"/>
      <c r="M1" s="4"/>
      <c r="N1" s="4"/>
      <c r="O1" s="4"/>
      <c r="P1" s="4"/>
      <c r="Q1" s="4"/>
      <c r="R1" s="4"/>
      <c r="S1" s="4"/>
      <c r="T1" s="4"/>
      <c r="U1" s="4"/>
      <c r="V1" s="4"/>
      <c r="W1" s="4"/>
      <c r="X1" s="4"/>
      <c r="Y1" s="4"/>
      <c r="Z1" s="4"/>
    </row>
    <row r="2" spans="1:26" ht="9.75" customHeight="1">
      <c r="A2" s="5"/>
      <c r="B2" s="5"/>
      <c r="C2" s="5"/>
      <c r="D2" s="5"/>
      <c r="E2" s="5"/>
      <c r="F2" s="5"/>
      <c r="G2" s="5"/>
      <c r="H2" s="5"/>
      <c r="I2" s="5"/>
      <c r="J2" s="5"/>
      <c r="K2" s="5"/>
      <c r="L2" s="5"/>
      <c r="M2" s="5"/>
      <c r="N2" s="5"/>
      <c r="O2" s="78"/>
      <c r="P2" s="78"/>
      <c r="Q2" s="78"/>
      <c r="R2" s="78"/>
      <c r="S2" s="78"/>
      <c r="T2" s="78"/>
      <c r="U2" s="78"/>
      <c r="V2" s="78"/>
      <c r="W2" s="78"/>
      <c r="X2" s="78"/>
      <c r="Y2" s="78"/>
      <c r="Z2" s="78"/>
    </row>
    <row r="3" spans="1:26" ht="15.75" customHeight="1">
      <c r="A3" s="19" t="s">
        <v>8</v>
      </c>
      <c r="B3" s="78"/>
      <c r="C3" s="20"/>
      <c r="D3" s="20"/>
      <c r="E3" s="20"/>
      <c r="F3" s="20"/>
      <c r="G3" s="20"/>
      <c r="H3" s="20"/>
      <c r="I3" s="78"/>
      <c r="J3" s="78"/>
      <c r="K3" s="78"/>
      <c r="L3" s="78"/>
      <c r="M3" s="78"/>
      <c r="N3" s="78"/>
      <c r="O3" s="78"/>
      <c r="P3" s="78"/>
      <c r="Q3" s="78"/>
      <c r="R3" s="78"/>
      <c r="S3" s="78"/>
      <c r="T3" s="78"/>
      <c r="U3" s="78"/>
      <c r="V3" s="78"/>
      <c r="W3" s="78"/>
      <c r="X3" s="78"/>
      <c r="Y3" s="78"/>
      <c r="Z3" s="78"/>
    </row>
    <row r="4" spans="1:26" ht="80.25" customHeight="1">
      <c r="A4" s="106" t="s">
        <v>628</v>
      </c>
      <c r="B4" s="103"/>
      <c r="C4" s="103"/>
      <c r="D4" s="103"/>
      <c r="E4" s="103"/>
      <c r="F4" s="103"/>
      <c r="G4" s="103"/>
      <c r="H4" s="103"/>
      <c r="I4" s="103"/>
      <c r="J4" s="104"/>
      <c r="K4" s="78"/>
      <c r="L4" s="78"/>
      <c r="M4" s="78"/>
      <c r="N4" s="78"/>
      <c r="O4" s="78"/>
      <c r="P4" s="78"/>
      <c r="Q4" s="78"/>
      <c r="R4" s="78"/>
      <c r="S4" s="78"/>
      <c r="T4" s="78"/>
      <c r="U4" s="78"/>
      <c r="V4" s="78"/>
      <c r="W4" s="78"/>
      <c r="X4" s="78"/>
      <c r="Y4" s="78"/>
      <c r="Z4" s="78"/>
    </row>
    <row r="5" spans="1:26" ht="11.25" customHeight="1">
      <c r="A5" s="4"/>
      <c r="B5" s="1"/>
      <c r="C5" s="1"/>
      <c r="D5" s="1"/>
      <c r="E5" s="78"/>
      <c r="F5" s="5"/>
      <c r="G5" s="21"/>
      <c r="H5" s="20"/>
      <c r="I5" s="78"/>
      <c r="J5" s="78"/>
      <c r="K5" s="78"/>
      <c r="L5" s="78"/>
      <c r="M5" s="78"/>
      <c r="N5" s="78"/>
      <c r="O5" s="78"/>
      <c r="P5" s="78"/>
      <c r="Q5" s="78"/>
      <c r="R5" s="78"/>
      <c r="S5" s="78"/>
      <c r="T5" s="78"/>
      <c r="U5" s="78"/>
      <c r="V5" s="78"/>
      <c r="W5" s="78"/>
      <c r="X5" s="78"/>
      <c r="Y5" s="78"/>
      <c r="Z5" s="78"/>
    </row>
    <row r="6" spans="1:26" ht="15.75" customHeight="1">
      <c r="A6" s="19" t="s">
        <v>10</v>
      </c>
      <c r="B6" s="1"/>
      <c r="C6" s="1"/>
      <c r="D6" s="1"/>
      <c r="E6" s="78"/>
      <c r="F6" s="5"/>
      <c r="G6" s="21"/>
      <c r="H6" s="20"/>
      <c r="I6" s="78"/>
      <c r="J6" s="78"/>
      <c r="K6" s="78"/>
      <c r="L6" s="78"/>
      <c r="M6" s="78"/>
      <c r="N6" s="78"/>
      <c r="O6" s="78"/>
      <c r="P6" s="78"/>
      <c r="Q6" s="78"/>
      <c r="R6" s="78"/>
      <c r="S6" s="78"/>
      <c r="T6" s="78"/>
      <c r="U6" s="78"/>
      <c r="V6" s="78"/>
      <c r="W6" s="78"/>
      <c r="X6" s="78"/>
      <c r="Y6" s="78"/>
      <c r="Z6" s="78"/>
    </row>
    <row r="7" spans="1:26" ht="15.75" customHeight="1">
      <c r="A7" s="50" t="s">
        <v>33</v>
      </c>
      <c r="B7" s="1"/>
      <c r="C7" s="1"/>
      <c r="D7" s="1"/>
      <c r="E7" s="78"/>
      <c r="F7" s="5"/>
      <c r="G7" s="21"/>
      <c r="H7" s="20"/>
      <c r="I7" s="78"/>
      <c r="J7" s="78"/>
      <c r="K7" s="78"/>
      <c r="L7" s="78"/>
      <c r="M7" s="78"/>
      <c r="N7" s="78"/>
      <c r="O7" s="78"/>
      <c r="P7" s="78"/>
      <c r="Q7" s="78"/>
      <c r="R7" s="78"/>
      <c r="S7" s="78"/>
      <c r="T7" s="78"/>
      <c r="U7" s="78"/>
      <c r="V7" s="78"/>
      <c r="W7" s="78"/>
      <c r="X7" s="78"/>
      <c r="Y7" s="78"/>
      <c r="Z7" s="78"/>
    </row>
    <row r="8" spans="1:26" ht="7.5" customHeight="1">
      <c r="A8" s="4"/>
      <c r="B8" s="1"/>
      <c r="C8" s="1"/>
      <c r="D8" s="1"/>
      <c r="E8" s="78"/>
      <c r="F8" s="5"/>
      <c r="G8" s="21"/>
      <c r="H8" s="20"/>
      <c r="I8" s="78"/>
      <c r="J8" s="78"/>
      <c r="K8" s="78"/>
      <c r="L8" s="78"/>
      <c r="M8" s="78"/>
      <c r="N8" s="78"/>
      <c r="O8" s="78"/>
      <c r="P8" s="78"/>
      <c r="Q8" s="78"/>
      <c r="R8" s="78"/>
      <c r="S8" s="78"/>
      <c r="T8" s="78"/>
      <c r="U8" s="78"/>
      <c r="V8" s="78"/>
      <c r="W8" s="78"/>
      <c r="X8" s="78"/>
      <c r="Y8" s="78"/>
      <c r="Z8" s="78"/>
    </row>
    <row r="9" spans="1:26" ht="15.75" customHeight="1">
      <c r="A9" s="19" t="s">
        <v>12</v>
      </c>
      <c r="B9" s="5"/>
      <c r="C9" s="5"/>
      <c r="D9" s="5"/>
      <c r="E9" s="5"/>
      <c r="F9" s="5"/>
      <c r="G9" s="5"/>
      <c r="H9" s="5"/>
      <c r="I9" s="5"/>
      <c r="J9" s="5"/>
      <c r="K9" s="5"/>
      <c r="L9" s="5"/>
      <c r="M9" s="5"/>
      <c r="N9" s="5"/>
      <c r="O9" s="5"/>
      <c r="P9" s="5"/>
      <c r="Q9" s="5"/>
      <c r="R9" s="5"/>
      <c r="S9" s="5"/>
      <c r="T9" s="5"/>
      <c r="U9" s="5"/>
      <c r="V9" s="5"/>
      <c r="W9" s="5"/>
      <c r="X9" s="5"/>
      <c r="Y9" s="5"/>
      <c r="Z9" s="5"/>
    </row>
    <row r="10" spans="1:26" ht="15.75" customHeight="1">
      <c r="A10" s="29"/>
      <c r="B10" s="107" t="s">
        <v>629</v>
      </c>
      <c r="C10" s="103"/>
      <c r="D10" s="103"/>
      <c r="E10" s="103"/>
      <c r="F10" s="103"/>
      <c r="G10" s="103"/>
      <c r="H10" s="103"/>
      <c r="I10" s="103"/>
      <c r="J10" s="104"/>
      <c r="K10" s="5"/>
      <c r="L10" s="5"/>
      <c r="M10" s="5"/>
      <c r="N10" s="5"/>
      <c r="O10" s="5"/>
      <c r="P10" s="5"/>
      <c r="Q10" s="5"/>
      <c r="R10" s="5"/>
      <c r="S10" s="5"/>
      <c r="T10" s="5"/>
      <c r="U10" s="5"/>
      <c r="V10" s="5"/>
      <c r="W10" s="5"/>
      <c r="X10" s="5"/>
      <c r="Y10" s="5"/>
      <c r="Z10" s="5"/>
    </row>
    <row r="11" spans="1:26" ht="15.75" customHeight="1">
      <c r="A11" s="27"/>
      <c r="B11" s="26"/>
      <c r="C11" s="67"/>
      <c r="D11" s="67"/>
      <c r="E11" s="68"/>
      <c r="F11" s="69"/>
      <c r="G11" s="67"/>
      <c r="H11" s="67"/>
      <c r="I11" s="69"/>
      <c r="J11" s="23"/>
      <c r="K11" s="5"/>
      <c r="L11" s="5"/>
      <c r="M11" s="5"/>
      <c r="N11" s="5"/>
      <c r="O11" s="5"/>
      <c r="P11" s="5"/>
      <c r="Q11" s="5"/>
      <c r="R11" s="5"/>
      <c r="S11" s="5"/>
      <c r="T11" s="5"/>
      <c r="U11" s="5"/>
      <c r="V11" s="5"/>
      <c r="W11" s="5"/>
      <c r="X11" s="5"/>
      <c r="Y11" s="5"/>
      <c r="Z11" s="5"/>
    </row>
    <row r="12" spans="1:26" ht="15.75" customHeight="1">
      <c r="A12" s="27"/>
      <c r="B12" s="24"/>
      <c r="C12" s="67"/>
      <c r="D12" s="67"/>
      <c r="E12" s="68"/>
      <c r="F12" s="69"/>
      <c r="G12" s="67"/>
      <c r="H12" s="67"/>
      <c r="I12" s="69"/>
      <c r="J12" s="23"/>
      <c r="K12" s="5"/>
      <c r="L12" s="5"/>
      <c r="M12" s="5"/>
      <c r="N12" s="5"/>
      <c r="O12" s="5"/>
      <c r="P12" s="5"/>
      <c r="Q12" s="5"/>
      <c r="R12" s="5"/>
      <c r="S12" s="5"/>
      <c r="T12" s="5"/>
      <c r="U12" s="5"/>
      <c r="V12" s="5"/>
      <c r="W12" s="5"/>
      <c r="X12" s="5"/>
      <c r="Y12" s="5"/>
      <c r="Z12" s="5"/>
    </row>
    <row r="13" spans="1:26" ht="8.25" customHeight="1">
      <c r="A13" s="58"/>
      <c r="B13" s="58"/>
      <c r="C13" s="5"/>
      <c r="D13" s="5"/>
      <c r="E13" s="5"/>
      <c r="F13" s="5"/>
      <c r="G13" s="58"/>
      <c r="H13" s="58"/>
      <c r="I13" s="58"/>
      <c r="J13" s="5"/>
      <c r="K13" s="58"/>
      <c r="L13" s="5"/>
      <c r="M13" s="5"/>
      <c r="N13" s="5"/>
      <c r="O13" s="5"/>
      <c r="P13" s="5"/>
      <c r="Q13" s="5"/>
      <c r="R13" s="5"/>
      <c r="S13" s="5"/>
      <c r="T13" s="5"/>
      <c r="U13" s="5"/>
      <c r="V13" s="5"/>
      <c r="W13" s="5"/>
      <c r="X13" s="5"/>
      <c r="Y13" s="5"/>
      <c r="Z13" s="5"/>
    </row>
    <row r="14" spans="1:26" ht="15.75" customHeight="1">
      <c r="A14" s="19" t="s">
        <v>14</v>
      </c>
      <c r="B14" s="4"/>
      <c r="C14" s="4"/>
      <c r="D14" s="4"/>
      <c r="E14" s="78"/>
      <c r="F14" s="5"/>
      <c r="G14" s="21"/>
      <c r="H14" s="20"/>
      <c r="I14" s="78"/>
      <c r="J14" s="78"/>
      <c r="K14" s="78"/>
      <c r="L14" s="78"/>
      <c r="M14" s="78"/>
      <c r="N14" s="78"/>
      <c r="O14" s="78"/>
      <c r="P14" s="78"/>
      <c r="Q14" s="78"/>
      <c r="R14" s="78"/>
      <c r="S14" s="78"/>
      <c r="T14" s="78"/>
      <c r="U14" s="78"/>
      <c r="V14" s="78"/>
      <c r="W14" s="78"/>
      <c r="X14" s="78"/>
      <c r="Y14" s="78"/>
      <c r="Z14" s="78"/>
    </row>
    <row r="15" spans="1:26" ht="15.75" customHeight="1">
      <c r="A15" s="29"/>
      <c r="B15" s="121" t="s">
        <v>630</v>
      </c>
      <c r="C15" s="103"/>
      <c r="D15" s="103"/>
      <c r="E15" s="103"/>
      <c r="F15" s="103"/>
      <c r="G15" s="103"/>
      <c r="H15" s="103"/>
      <c r="I15" s="103"/>
      <c r="J15" s="104"/>
      <c r="K15" s="5"/>
      <c r="L15" s="5"/>
      <c r="M15" s="5"/>
      <c r="N15" s="5"/>
      <c r="O15" s="5"/>
      <c r="P15" s="5"/>
      <c r="Q15" s="5"/>
      <c r="R15" s="5"/>
      <c r="S15" s="5"/>
      <c r="T15" s="5"/>
      <c r="U15" s="5"/>
      <c r="V15" s="5"/>
      <c r="W15" s="5"/>
      <c r="X15" s="5"/>
      <c r="Y15" s="5"/>
      <c r="Z15" s="5"/>
    </row>
    <row r="16" spans="1:26" ht="15.75" customHeight="1">
      <c r="A16" s="27"/>
      <c r="B16" s="24"/>
      <c r="C16" s="67"/>
      <c r="D16" s="67"/>
      <c r="E16" s="68"/>
      <c r="F16" s="69"/>
      <c r="G16" s="67"/>
      <c r="H16" s="67"/>
      <c r="I16" s="69"/>
      <c r="J16" s="23"/>
      <c r="K16" s="5"/>
      <c r="L16" s="5"/>
      <c r="M16" s="5"/>
      <c r="N16" s="5"/>
      <c r="O16" s="5"/>
      <c r="P16" s="5"/>
      <c r="Q16" s="5"/>
      <c r="R16" s="5"/>
      <c r="S16" s="5"/>
      <c r="T16" s="5"/>
      <c r="U16" s="5"/>
      <c r="V16" s="5"/>
      <c r="W16" s="5"/>
      <c r="X16" s="5"/>
      <c r="Y16" s="5"/>
      <c r="Z16" s="5"/>
    </row>
    <row r="17" spans="1:26" ht="8.25" customHeight="1">
      <c r="A17" s="22"/>
      <c r="B17" s="5"/>
      <c r="C17" s="5"/>
      <c r="D17" s="5"/>
      <c r="E17" s="5"/>
      <c r="F17" s="5"/>
      <c r="G17" s="5"/>
      <c r="H17" s="21"/>
      <c r="I17" s="20"/>
      <c r="J17" s="78"/>
      <c r="K17" s="78"/>
      <c r="L17" s="78"/>
      <c r="M17" s="78"/>
      <c r="N17" s="78"/>
      <c r="O17" s="78"/>
      <c r="P17" s="78"/>
      <c r="Q17" s="78"/>
      <c r="R17" s="78"/>
      <c r="S17" s="78"/>
      <c r="T17" s="78"/>
      <c r="U17" s="78"/>
      <c r="V17" s="78"/>
      <c r="W17" s="78"/>
      <c r="X17" s="78"/>
      <c r="Y17" s="78"/>
      <c r="Z17" s="78"/>
    </row>
    <row r="18" spans="1:26" ht="15.75" customHeight="1">
      <c r="A18" s="19" t="s">
        <v>16</v>
      </c>
      <c r="B18" s="4"/>
      <c r="C18" s="4"/>
      <c r="D18" s="4"/>
      <c r="E18" s="78"/>
      <c r="F18" s="5"/>
      <c r="G18" s="21"/>
      <c r="H18" s="20"/>
      <c r="I18" s="78"/>
      <c r="J18" s="78"/>
      <c r="K18" s="78"/>
      <c r="L18" s="78"/>
      <c r="M18" s="78"/>
      <c r="N18" s="78"/>
      <c r="O18" s="78"/>
      <c r="P18" s="78"/>
      <c r="Q18" s="78"/>
      <c r="R18" s="78"/>
      <c r="S18" s="78"/>
      <c r="T18" s="78"/>
      <c r="U18" s="78"/>
      <c r="V18" s="78"/>
      <c r="W18" s="78"/>
      <c r="X18" s="78"/>
      <c r="Y18" s="78"/>
      <c r="Z18" s="78"/>
    </row>
    <row r="19" spans="1:26" ht="15.75" customHeight="1">
      <c r="A19" s="29"/>
      <c r="B19" s="107" t="s">
        <v>1192</v>
      </c>
      <c r="C19" s="103"/>
      <c r="D19" s="103"/>
      <c r="E19" s="103"/>
      <c r="F19" s="103"/>
      <c r="G19" s="103"/>
      <c r="H19" s="103"/>
      <c r="I19" s="103"/>
      <c r="J19" s="104"/>
      <c r="K19" s="5"/>
      <c r="L19" s="5"/>
      <c r="M19" s="5"/>
      <c r="N19" s="5"/>
      <c r="O19" s="5"/>
      <c r="P19" s="5"/>
      <c r="Q19" s="5"/>
      <c r="R19" s="5"/>
      <c r="S19" s="5"/>
      <c r="T19" s="5"/>
      <c r="U19" s="5"/>
      <c r="V19" s="5"/>
      <c r="W19" s="5"/>
      <c r="X19" s="5"/>
      <c r="Y19" s="5"/>
      <c r="Z19" s="5"/>
    </row>
    <row r="20" spans="1:26" ht="15.75" customHeight="1">
      <c r="A20" s="27"/>
      <c r="B20" s="24"/>
      <c r="C20" s="67"/>
      <c r="D20" s="67"/>
      <c r="E20" s="68"/>
      <c r="F20" s="69"/>
      <c r="G20" s="67"/>
      <c r="H20" s="67"/>
      <c r="I20" s="69"/>
      <c r="J20" s="23"/>
      <c r="K20" s="5"/>
      <c r="L20" s="5"/>
      <c r="M20" s="5"/>
      <c r="N20" s="5"/>
      <c r="O20" s="5"/>
      <c r="P20" s="5"/>
      <c r="Q20" s="5"/>
      <c r="R20" s="5"/>
      <c r="S20" s="5"/>
      <c r="T20" s="5"/>
      <c r="U20" s="5"/>
      <c r="V20" s="5"/>
      <c r="W20" s="5"/>
      <c r="X20" s="5"/>
      <c r="Y20" s="5"/>
      <c r="Z20" s="5"/>
    </row>
    <row r="21" spans="1:26" ht="7.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row>
    <row r="22" spans="1:26" ht="15.75" customHeight="1">
      <c r="A22" s="19" t="s">
        <v>18</v>
      </c>
      <c r="B22" s="4"/>
      <c r="C22" s="4"/>
      <c r="D22" s="4"/>
      <c r="E22" s="78"/>
      <c r="F22" s="5"/>
      <c r="G22" s="21"/>
      <c r="H22" s="20"/>
      <c r="I22" s="78"/>
      <c r="J22" s="78"/>
      <c r="K22" s="78"/>
      <c r="L22" s="78"/>
      <c r="M22" s="78"/>
      <c r="N22" s="78"/>
      <c r="O22" s="78"/>
      <c r="P22" s="78"/>
      <c r="Q22" s="78"/>
      <c r="R22" s="78"/>
      <c r="S22" s="78"/>
      <c r="T22" s="78"/>
      <c r="U22" s="78"/>
      <c r="V22" s="78"/>
      <c r="W22" s="78"/>
      <c r="X22" s="78"/>
      <c r="Y22" s="78"/>
      <c r="Z22" s="78"/>
    </row>
    <row r="23" spans="1:26" ht="15.75" customHeight="1">
      <c r="A23" s="29" t="s">
        <v>1193</v>
      </c>
      <c r="B23" s="26" t="s">
        <v>1194</v>
      </c>
      <c r="C23" s="67"/>
      <c r="D23" s="67"/>
      <c r="E23" s="68"/>
      <c r="F23" s="69"/>
      <c r="G23" s="67"/>
      <c r="H23" s="67"/>
      <c r="I23" s="69"/>
      <c r="J23" s="23"/>
      <c r="K23" s="5"/>
      <c r="L23" s="5"/>
      <c r="M23" s="5"/>
      <c r="N23" s="5"/>
      <c r="O23" s="5"/>
      <c r="P23" s="5"/>
      <c r="Q23" s="5"/>
      <c r="R23" s="5"/>
      <c r="S23" s="5"/>
      <c r="T23" s="5"/>
      <c r="U23" s="5"/>
      <c r="V23" s="5"/>
      <c r="W23" s="5"/>
      <c r="X23" s="5"/>
      <c r="Y23" s="5"/>
      <c r="Z23" s="5"/>
    </row>
    <row r="24" spans="1:26" ht="15.75" customHeight="1">
      <c r="A24" s="28" t="s">
        <v>1047</v>
      </c>
      <c r="B24" s="26" t="s">
        <v>1195</v>
      </c>
      <c r="C24" s="67"/>
      <c r="D24" s="67"/>
      <c r="E24" s="68"/>
      <c r="F24" s="69"/>
      <c r="G24" s="67"/>
      <c r="H24" s="67"/>
      <c r="I24" s="69"/>
      <c r="J24" s="23"/>
      <c r="K24" s="5"/>
      <c r="L24" s="5"/>
      <c r="M24" s="5"/>
      <c r="N24" s="5"/>
      <c r="O24" s="5"/>
      <c r="P24" s="5"/>
      <c r="Q24" s="5"/>
      <c r="R24" s="5"/>
      <c r="S24" s="5"/>
      <c r="T24" s="5"/>
      <c r="U24" s="5"/>
      <c r="V24" s="5"/>
      <c r="W24" s="5"/>
      <c r="X24" s="5"/>
      <c r="Y24" s="5"/>
      <c r="Z24" s="5"/>
    </row>
    <row r="25" spans="1:26" ht="15.75" customHeight="1">
      <c r="A25" s="27"/>
      <c r="B25" s="31"/>
      <c r="C25" s="67"/>
      <c r="D25" s="67"/>
      <c r="E25" s="68"/>
      <c r="F25" s="69"/>
      <c r="G25" s="67"/>
      <c r="H25" s="67"/>
      <c r="I25" s="69"/>
      <c r="J25" s="23"/>
      <c r="K25" s="5"/>
      <c r="L25" s="5"/>
      <c r="M25" s="5"/>
      <c r="N25" s="5"/>
      <c r="O25" s="5"/>
      <c r="P25" s="5"/>
      <c r="Q25" s="5"/>
      <c r="R25" s="5"/>
      <c r="S25" s="5"/>
      <c r="T25" s="5"/>
      <c r="U25" s="5"/>
      <c r="V25" s="5"/>
      <c r="W25" s="5"/>
      <c r="X25" s="5"/>
      <c r="Y25" s="5"/>
      <c r="Z25" s="5"/>
    </row>
    <row r="26" spans="1:26" ht="8.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spans="1:26" ht="15.75" customHeight="1">
      <c r="A27" s="19" t="s">
        <v>20</v>
      </c>
      <c r="B27" s="78"/>
      <c r="C27" s="20"/>
      <c r="D27" s="20"/>
      <c r="E27" s="20"/>
      <c r="F27" s="20"/>
      <c r="G27" s="20"/>
      <c r="H27" s="20"/>
      <c r="I27" s="78"/>
      <c r="J27" s="78"/>
      <c r="K27" s="78"/>
      <c r="L27" s="78"/>
      <c r="M27" s="78"/>
      <c r="N27" s="78"/>
      <c r="O27" s="78"/>
      <c r="P27" s="78"/>
      <c r="Q27" s="78"/>
      <c r="R27" s="78"/>
      <c r="S27" s="78"/>
      <c r="T27" s="78"/>
      <c r="U27" s="78"/>
      <c r="V27" s="78"/>
      <c r="W27" s="78"/>
      <c r="X27" s="78"/>
      <c r="Y27" s="78"/>
      <c r="Z27" s="78"/>
    </row>
    <row r="28" spans="1:26" ht="30" customHeight="1">
      <c r="A28" s="98" t="s">
        <v>633</v>
      </c>
      <c r="B28" s="96"/>
      <c r="C28" s="96"/>
      <c r="D28" s="96"/>
      <c r="E28" s="96"/>
      <c r="F28" s="96"/>
      <c r="G28" s="96"/>
      <c r="H28" s="96"/>
      <c r="I28" s="96"/>
      <c r="J28" s="97"/>
      <c r="K28" s="78"/>
      <c r="L28" s="78"/>
      <c r="M28" s="78"/>
      <c r="N28" s="78"/>
      <c r="O28" s="78"/>
      <c r="P28" s="78"/>
      <c r="Q28" s="78"/>
      <c r="R28" s="78"/>
      <c r="S28" s="78"/>
      <c r="T28" s="78"/>
      <c r="U28" s="78"/>
      <c r="V28" s="78"/>
      <c r="W28" s="78"/>
      <c r="X28" s="78"/>
      <c r="Y28" s="78"/>
      <c r="Z28" s="78"/>
    </row>
    <row r="29" spans="1:26"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spans="1:26"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spans="1:26"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4">
    <mergeCell ref="B10:J10"/>
    <mergeCell ref="B15:J15"/>
    <mergeCell ref="B19:J19"/>
    <mergeCell ref="A4:J4"/>
  </mergeCells>
  <conditionalFormatting sqref="E11:E12">
    <cfRule type="cellIs" dxfId="11" priority="1" operator="greaterThan">
      <formula>1</formula>
    </cfRule>
  </conditionalFormatting>
  <conditionalFormatting sqref="E11:E12">
    <cfRule type="cellIs" dxfId="10" priority="2" operator="greaterThan">
      <formula>1</formula>
    </cfRule>
  </conditionalFormatting>
  <conditionalFormatting sqref="E11:E12">
    <cfRule type="cellIs" dxfId="9" priority="3" operator="greaterThan">
      <formula>100</formula>
    </cfRule>
  </conditionalFormatting>
  <conditionalFormatting sqref="E16">
    <cfRule type="cellIs" dxfId="8" priority="4" operator="greaterThan">
      <formula>1</formula>
    </cfRule>
  </conditionalFormatting>
  <conditionalFormatting sqref="E16">
    <cfRule type="cellIs" dxfId="7" priority="5" operator="greaterThan">
      <formula>1</formula>
    </cfRule>
  </conditionalFormatting>
  <conditionalFormatting sqref="E16">
    <cfRule type="cellIs" dxfId="6" priority="6" operator="greaterThan">
      <formula>100</formula>
    </cfRule>
  </conditionalFormatting>
  <conditionalFormatting sqref="E20">
    <cfRule type="cellIs" dxfId="5" priority="7" operator="greaterThan">
      <formula>1</formula>
    </cfRule>
  </conditionalFormatting>
  <conditionalFormatting sqref="E20">
    <cfRule type="cellIs" dxfId="4" priority="8" operator="greaterThan">
      <formula>1</formula>
    </cfRule>
  </conditionalFormatting>
  <conditionalFormatting sqref="E20">
    <cfRule type="cellIs" dxfId="3" priority="9" operator="greaterThan">
      <formula>100</formula>
    </cfRule>
  </conditionalFormatting>
  <conditionalFormatting sqref="E23:E25">
    <cfRule type="cellIs" dxfId="2" priority="10" operator="greaterThan">
      <formula>1</formula>
    </cfRule>
  </conditionalFormatting>
  <conditionalFormatting sqref="E23:E25">
    <cfRule type="cellIs" dxfId="1" priority="11" operator="greaterThan">
      <formula>1</formula>
    </cfRule>
  </conditionalFormatting>
  <conditionalFormatting sqref="E23:E25">
    <cfRule type="cellIs" dxfId="0" priority="12" operator="greaterThan">
      <formula>100</formula>
    </cfRule>
  </conditionalFormatting>
  <pageMargins left="0.7" right="0.7" top="0.75" bottom="0.75" header="0" footer="0"/>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51CC0CF13A9943ACEFA259AF0C7F59" ma:contentTypeVersion="8" ma:contentTypeDescription="Create a new document." ma:contentTypeScope="" ma:versionID="14a2ca36e9f44c6ab772a3d4e94a4530">
  <xsd:schema xmlns:xsd="http://www.w3.org/2001/XMLSchema" xmlns:xs="http://www.w3.org/2001/XMLSchema" xmlns:p="http://schemas.microsoft.com/office/2006/metadata/properties" xmlns:ns2="6ec0cc55-a372-4ba3-b004-8b249d5f9a76" xmlns:ns3="c8ff9af3-5454-498a-a887-db6c83290c47" targetNamespace="http://schemas.microsoft.com/office/2006/metadata/properties" ma:root="true" ma:fieldsID="b7e36388776b19ef2aa9ac4e2e643a02" ns2:_="" ns3:_="">
    <xsd:import namespace="6ec0cc55-a372-4ba3-b004-8b249d5f9a76"/>
    <xsd:import namespace="c8ff9af3-5454-498a-a887-db6c83290c47"/>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0cc55-a372-4ba3-b004-8b249d5f9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ff9af3-5454-498a-a887-db6c83290c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0D8D2B-4FF3-4B45-8D6D-E27C2055D694}">
  <ds:schemaRefs>
    <ds:schemaRef ds:uri="http://schemas.microsoft.com/sharepoint/v3/contenttype/forms"/>
  </ds:schemaRefs>
</ds:datastoreItem>
</file>

<file path=customXml/itemProps2.xml><?xml version="1.0" encoding="utf-8"?>
<ds:datastoreItem xmlns:ds="http://schemas.openxmlformats.org/officeDocument/2006/customXml" ds:itemID="{1C9CC5F6-BBAB-42B0-93A1-10F63941B630}">
  <ds:schemaRefs>
    <ds:schemaRef ds:uri="6ec0cc55-a372-4ba3-b004-8b249d5f9a76"/>
    <ds:schemaRef ds:uri="http://purl.org/dc/elements/1.1/"/>
    <ds:schemaRef ds:uri="http://schemas.microsoft.com/office/2006/metadata/properties"/>
    <ds:schemaRef ds:uri="c8ff9af3-5454-498a-a887-db6c83290c47"/>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A8F56EA-4D0A-4900-9BE1-761CE56E3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c0cc55-a372-4ba3-b004-8b249d5f9a76"/>
    <ds:schemaRef ds:uri="c8ff9af3-5454-498a-a887-db6c83290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91</vt:i4>
      </vt:variant>
    </vt:vector>
  </HeadingPairs>
  <TitlesOfParts>
    <vt:vector size="91" baseType="lpstr">
      <vt:lpstr>Instructions</vt:lpstr>
      <vt:lpstr>Data</vt:lpstr>
      <vt:lpstr>Index &gt;&gt;&gt;&gt;&gt;&gt;</vt:lpstr>
      <vt:lpstr>Idea Summary</vt:lpstr>
      <vt:lpstr>Consolidated Data</vt:lpstr>
      <vt:lpstr>Auto DR New Cost</vt:lpstr>
      <vt:lpstr>Secure DER Communication Protoc</vt:lpstr>
      <vt:lpstr>Secure Communications for DERs</vt:lpstr>
      <vt:lpstr>Assess Flexibility of Coordinat</vt:lpstr>
      <vt:lpstr>Heat Pump  Electrification Asse</vt:lpstr>
      <vt:lpstr>Load Shift Participation  Adopt</vt:lpstr>
      <vt:lpstr>DHW and HPWH Distribution Syste</vt:lpstr>
      <vt:lpstr>Evaluate impact of DR on Market</vt:lpstr>
      <vt:lpstr>NEC-approved HEMS</vt:lpstr>
      <vt:lpstr>Residential EMS for Panel Upgra</vt:lpstr>
      <vt:lpstr>3 Ideas for Building Decarboniz</vt:lpstr>
      <vt:lpstr>Understanding Occupant Comfort </vt:lpstr>
      <vt:lpstr>Fencing for PV resiliency</vt:lpstr>
      <vt:lpstr>PV Resilient Racking</vt:lpstr>
      <vt:lpstr>Price API for device makers</vt:lpstr>
      <vt:lpstr>Valuing Resilience for Microgri</vt:lpstr>
      <vt:lpstr>Biomass for Energy Recovery</vt:lpstr>
      <vt:lpstr>Valuation of Resiliency</vt:lpstr>
      <vt:lpstr>Design Guidance for Resilience</vt:lpstr>
      <vt:lpstr>Systems Integration for Power O</vt:lpstr>
      <vt:lpstr>Localized DER and Load Coordina</vt:lpstr>
      <vt:lpstr>Utility Upgrade Review Process</vt:lpstr>
      <vt:lpstr>DER Controls to Minimize Integr</vt:lpstr>
      <vt:lpstr>Load Management Solutions Demon</vt:lpstr>
      <vt:lpstr>DER Recycling</vt:lpstr>
      <vt:lpstr>Removing Barriers to Biogas</vt:lpstr>
      <vt:lpstr>Bioenergy for local resilience</vt:lpstr>
      <vt:lpstr>Monetize Bioenergy</vt:lpstr>
      <vt:lpstr>V2Bus for Resiliency</vt:lpstr>
      <vt:lpstr>DER Aggregation Demonstration</vt:lpstr>
      <vt:lpstr>Thermal Storage into Wholesale </vt:lpstr>
      <vt:lpstr>Residential DR Engagement</vt:lpstr>
      <vt:lpstr>EV Load Management Eval</vt:lpstr>
      <vt:lpstr>Connected Controls for Load Man</vt:lpstr>
      <vt:lpstr>Procurement Assistance Platform</vt:lpstr>
      <vt:lpstr>DER Security Framework</vt:lpstr>
      <vt:lpstr>Protecting Medical Baselines</vt:lpstr>
      <vt:lpstr>Low Cost Telemetry</vt:lpstr>
      <vt:lpstr>PV Hardware Resiliency (Weather</vt:lpstr>
      <vt:lpstr>PV Hardware Resiliency (Fire)</vt:lpstr>
      <vt:lpstr>Dynamic PV Modeling</vt:lpstr>
      <vt:lpstr>Storage Safety Standards</vt:lpstr>
      <vt:lpstr>Sensors for Circuit Deenergizat</vt:lpstr>
      <vt:lpstr>Local DER Transaction Platform</vt:lpstr>
      <vt:lpstr>Realtime Estimation of PV Power</vt:lpstr>
      <vt:lpstr>Model EV Charging and Price Res</vt:lpstr>
      <vt:lpstr>Modeling DER Price Response</vt:lpstr>
      <vt:lpstr>Improving B2G Coordination</vt:lpstr>
      <vt:lpstr>Communication Protocols for Loc</vt:lpstr>
      <vt:lpstr>Residential DC Microgrid</vt:lpstr>
      <vt:lpstr>Plug-and-play Power Distributio</vt:lpstr>
      <vt:lpstr>DER Impact Modeling Tools</vt:lpstr>
      <vt:lpstr>Risk Mitigation for HILP Events</vt:lpstr>
      <vt:lpstr>Enhancing Com Building Monitori</vt:lpstr>
      <vt:lpstr>Explore Residential Grid-Respon</vt:lpstr>
      <vt:lpstr>Assess Office Lighting Solution</vt:lpstr>
      <vt:lpstr>Evaluate Use Cases for Various </vt:lpstr>
      <vt:lpstr>Evaluating EV Adoption in DAC</vt:lpstr>
      <vt:lpstr>Derive Capacity Value of Variab</vt:lpstr>
      <vt:lpstr>Improve DER Visibility</vt:lpstr>
      <vt:lpstr>Shape and Shift load</vt:lpstr>
      <vt:lpstr>Demonstrate DER Grid balancing </vt:lpstr>
      <vt:lpstr>Battery Testing Protocols for G</vt:lpstr>
      <vt:lpstr>Power Flow Controllers Developm</vt:lpstr>
      <vt:lpstr>Load Modifying Participation Mo</vt:lpstr>
      <vt:lpstr>Hosting Capacity Expansion Plan</vt:lpstr>
      <vt:lpstr>Bottom Up Integrated Planning</vt:lpstr>
      <vt:lpstr>Consumer Engagement and Respons</vt:lpstr>
      <vt:lpstr>Assess EV Charging Technology E</vt:lpstr>
      <vt:lpstr>Fuel Efficient Tire Standards</vt:lpstr>
      <vt:lpstr>EV Charging Device Performance </vt:lpstr>
      <vt:lpstr>Sheet9</vt:lpstr>
      <vt:lpstr>Cost-Effective ConfigureOptimiz</vt:lpstr>
      <vt:lpstr>Standardize Device Protocols an</vt:lpstr>
      <vt:lpstr>DER Performance in New Construc</vt:lpstr>
      <vt:lpstr>VGIWG Support + Funding</vt:lpstr>
      <vt:lpstr>VGIWG Use Case Demonstration</vt:lpstr>
      <vt:lpstr>VGI Data Program</vt:lpstr>
      <vt:lpstr>VGI - Comm Standards</vt:lpstr>
      <vt:lpstr>Second Life EV Batteries</vt:lpstr>
      <vt:lpstr>VGI Valuation Framework</vt:lpstr>
      <vt:lpstr>Valuing Operational Flexibility</vt:lpstr>
      <vt:lpstr>PSPS Grid Support Fuels</vt:lpstr>
      <vt:lpstr>DER Ramping Research</vt:lpstr>
      <vt:lpstr>Utility Owned Submeters (AMI)</vt:lpstr>
      <vt:lpstr>Research DER to Improve FLISR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 Liet@Energy</dc:creator>
  <cp:keywords/>
  <dc:description/>
  <cp:lastModifiedBy>Liet Le</cp:lastModifiedBy>
  <cp:revision/>
  <dcterms:created xsi:type="dcterms:W3CDTF">2019-08-21T21:43:31Z</dcterms:created>
  <dcterms:modified xsi:type="dcterms:W3CDTF">2019-09-13T22:01:17Z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0x0101005151CC0CF13A9943ACEFA259AF0C7F59</vt:lpwstr>
  </property>
</Properties>
</file>