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High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<sst xmlns="http://schemas.openxmlformats.org/spreadsheetml/2006/main" count="174" uniqueCount="70">
  <si>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</si>
  <si>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</si>
  <si>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</si>
  <si>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</si>
  <si>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</si>
  <si>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</si>
  <si>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</si>
  <si>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</si>
  <si>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</si>
  <si>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</si>
  <si>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</si>
  <si>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</si>
  <si>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</si>
  <si>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</si>
  <si>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</si>
  <si>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</si>
  <si>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</si>
  <si>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</si>
  <si>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</si>
  <si>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</si>
  <si>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</si>
  <si>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</si>
  <si>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</si>
  <si>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</si>
  <si>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</si>
  <si>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</si>
  <si>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</si>
  <si>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</si>
  <si>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</si>
  <si>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</si>
  <si>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</si>
  <si>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</si>
  <si>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</si>
  <si>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</si>
  <si>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</si>
  <si>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</si>
  <si>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</si>
  <si>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</si>
  <si>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</si>
  <si>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</si>
  <si>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</si>
  <si>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</si>
  <si>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</si>
  <si>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</si>
  <si>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</si>
  <si>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</si>
  <si>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</si>
  <si>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</si>
  <si>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</si>
  <si>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</si>
  <si>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</si>
  <si>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</si>
  <si>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</si>
  <si>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</si>
  <si>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</si>
  <si>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</si>
  <si>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</si>
  <si>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</si>
  <si>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</si>
  <si>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</si>
  <si>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</si>
  <si>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</si>
  <si>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</si>
  <si>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</si>
  <si>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</si>
  <si>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</si>
  <si>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</si>
  <si>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</si>
  <si>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High Demand Case</t>
  </si>
  <si>
    <t>SMUD Service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</si>
</sst>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SMUD Service Territory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3610.5625650000002</v>
      </c>
      <c r="C6" s="3">
        <v>0</v>
      </c>
      <c r="D6" s="3">
        <v>3138.0454843939501</v>
      </c>
      <c r="E6" s="3">
        <v>0</v>
      </c>
      <c r="F6" s="3">
        <v>721.47717713335499</v>
      </c>
      <c r="G6" s="3">
        <v>124.16834900000001</v>
      </c>
      <c r="H6" s="3">
        <v>107.497934</v>
      </c>
      <c r="I6" s="3">
        <v>589.10596447268904</v>
      </c>
      <c r="J6" s="3">
        <v>66.836428999999995</v>
      </c>
      <c r="K6" s="4">
        <v>8357.6939029999903</v>
      </c>
    </row>
    <row r="7" spans="1:11" x14ac:dyDescent="0.25">
      <c r="A7" s="2">
        <v>1991</v>
      </c>
      <c r="B7" s="3">
        <v>3602.8997920000002</v>
      </c>
      <c r="C7" s="3">
        <v>0</v>
      </c>
      <c r="D7" s="3">
        <v>3083.2821851603999</v>
      </c>
      <c r="E7" s="3">
        <v>0</v>
      </c>
      <c r="F7" s="3">
        <v>721.17155511463397</v>
      </c>
      <c r="G7" s="3">
        <v>133.06032300000001</v>
      </c>
      <c r="H7" s="3">
        <v>120.176031999999</v>
      </c>
      <c r="I7" s="3">
        <v>620.29254272495905</v>
      </c>
      <c r="J7" s="3">
        <v>68.424576000000002</v>
      </c>
      <c r="K7" s="4">
        <v>8349.30700599999</v>
      </c>
    </row>
    <row r="8" spans="1:11" x14ac:dyDescent="0.25">
      <c r="A8" s="2">
        <v>1992</v>
      </c>
      <c r="B8" s="3">
        <v>3620.3070714898099</v>
      </c>
      <c r="C8" s="3">
        <v>0</v>
      </c>
      <c r="D8" s="3">
        <v>3195.26674123567</v>
      </c>
      <c r="E8" s="3">
        <v>0</v>
      </c>
      <c r="F8" s="3">
        <v>745.181354373977</v>
      </c>
      <c r="G8" s="3">
        <v>102.42993048184201</v>
      </c>
      <c r="H8" s="3">
        <v>130.81736980527899</v>
      </c>
      <c r="I8" s="3">
        <v>609.02609002018096</v>
      </c>
      <c r="J8" s="3">
        <v>68.187014225938498</v>
      </c>
      <c r="K8" s="4">
        <v>8471.2155716326997</v>
      </c>
    </row>
    <row r="9" spans="1:11" x14ac:dyDescent="0.25">
      <c r="A9" s="2">
        <v>1993</v>
      </c>
      <c r="B9" s="3">
        <v>3635.72160965897</v>
      </c>
      <c r="C9" s="3">
        <v>0</v>
      </c>
      <c r="D9" s="3">
        <v>3224.8820248726201</v>
      </c>
      <c r="E9" s="3">
        <v>0</v>
      </c>
      <c r="F9" s="3">
        <v>736.56197549676006</v>
      </c>
      <c r="G9" s="3">
        <v>99.812895628509594</v>
      </c>
      <c r="H9" s="3">
        <v>134.693822853678</v>
      </c>
      <c r="I9" s="3">
        <v>548.58069867550103</v>
      </c>
      <c r="J9" s="3">
        <v>67.988005010525796</v>
      </c>
      <c r="K9" s="4">
        <v>8448.2410321965708</v>
      </c>
    </row>
    <row r="10" spans="1:11" x14ac:dyDescent="0.25">
      <c r="A10" s="2">
        <v>1994</v>
      </c>
      <c r="B10" s="3">
        <v>3680.5181313806702</v>
      </c>
      <c r="C10" s="3">
        <v>0</v>
      </c>
      <c r="D10" s="3">
        <v>3222.77293884643</v>
      </c>
      <c r="E10" s="3">
        <v>0</v>
      </c>
      <c r="F10" s="3">
        <v>730.51728361548396</v>
      </c>
      <c r="G10" s="3">
        <v>110.92324596594401</v>
      </c>
      <c r="H10" s="3">
        <v>146.627878203732</v>
      </c>
      <c r="I10" s="3">
        <v>497.17769782890798</v>
      </c>
      <c r="J10" s="3">
        <v>71.535928761072796</v>
      </c>
      <c r="K10" s="4">
        <v>8460.0731046022502</v>
      </c>
    </row>
    <row r="11" spans="1:11" x14ac:dyDescent="0.25">
      <c r="A11" s="2">
        <v>1995</v>
      </c>
      <c r="B11" s="3">
        <v>3568.1476118804499</v>
      </c>
      <c r="C11" s="3">
        <v>0</v>
      </c>
      <c r="D11" s="3">
        <v>3294.8733566374499</v>
      </c>
      <c r="E11" s="3">
        <v>0</v>
      </c>
      <c r="F11" s="3">
        <v>724.51844068845901</v>
      </c>
      <c r="G11" s="3">
        <v>112.943321621469</v>
      </c>
      <c r="H11" s="3">
        <v>141.208829842337</v>
      </c>
      <c r="I11" s="3">
        <v>546.08182776676904</v>
      </c>
      <c r="J11" s="3">
        <v>72.993317831231593</v>
      </c>
      <c r="K11" s="4">
        <v>8460.7667062681703</v>
      </c>
    </row>
    <row r="12" spans="1:11" x14ac:dyDescent="0.25">
      <c r="A12" s="2">
        <v>1996</v>
      </c>
      <c r="B12" s="3">
        <v>3852.4027305899499</v>
      </c>
      <c r="C12" s="3">
        <v>0</v>
      </c>
      <c r="D12" s="3">
        <v>3370.4517132297801</v>
      </c>
      <c r="E12" s="3">
        <v>0</v>
      </c>
      <c r="F12" s="3">
        <v>774.14784718294197</v>
      </c>
      <c r="G12" s="3">
        <v>116.46626790166501</v>
      </c>
      <c r="H12" s="3">
        <v>151.88303797867599</v>
      </c>
      <c r="I12" s="3">
        <v>551.20064734772495</v>
      </c>
      <c r="J12" s="3">
        <v>75.367857735761703</v>
      </c>
      <c r="K12" s="4">
        <v>8891.9201019665106</v>
      </c>
    </row>
    <row r="13" spans="1:11" x14ac:dyDescent="0.25">
      <c r="A13" s="2">
        <v>1997</v>
      </c>
      <c r="B13" s="3">
        <v>3824.69624813471</v>
      </c>
      <c r="C13" s="3">
        <v>0</v>
      </c>
      <c r="D13" s="3">
        <v>3456.5769392936299</v>
      </c>
      <c r="E13" s="3">
        <v>0</v>
      </c>
      <c r="F13" s="3">
        <v>769.66323974373597</v>
      </c>
      <c r="G13" s="3">
        <v>119.085651145643</v>
      </c>
      <c r="H13" s="3">
        <v>163.75593024310899</v>
      </c>
      <c r="I13" s="3">
        <v>570.66749165440399</v>
      </c>
      <c r="J13" s="3">
        <v>74.8363269004724</v>
      </c>
      <c r="K13" s="4">
        <v>8979.2818271156993</v>
      </c>
    </row>
    <row r="14" spans="1:11" x14ac:dyDescent="0.25">
      <c r="A14" s="2">
        <v>1998</v>
      </c>
      <c r="B14" s="3">
        <v>3970.4116814062199</v>
      </c>
      <c r="C14" s="3">
        <v>0</v>
      </c>
      <c r="D14" s="3">
        <v>3443.1860304115798</v>
      </c>
      <c r="E14" s="3">
        <v>0</v>
      </c>
      <c r="F14" s="3">
        <v>828.62049850649998</v>
      </c>
      <c r="G14" s="3">
        <v>137.654539163088</v>
      </c>
      <c r="H14" s="3">
        <v>122.043920363278</v>
      </c>
      <c r="I14" s="3">
        <v>564.80969826644503</v>
      </c>
      <c r="J14" s="3">
        <v>75.379569903625693</v>
      </c>
      <c r="K14" s="4">
        <v>9142.1059380207407</v>
      </c>
    </row>
    <row r="15" spans="1:11" x14ac:dyDescent="0.25">
      <c r="A15" s="2">
        <v>1999</v>
      </c>
      <c r="B15" s="3">
        <v>3945.4532889930201</v>
      </c>
      <c r="C15" s="3">
        <v>0</v>
      </c>
      <c r="D15" s="3">
        <v>3540.7707160017198</v>
      </c>
      <c r="E15" s="3">
        <v>0</v>
      </c>
      <c r="F15" s="3">
        <v>845.74428703836395</v>
      </c>
      <c r="G15" s="3">
        <v>164.49926841764699</v>
      </c>
      <c r="H15" s="3">
        <v>161.616645937334</v>
      </c>
      <c r="I15" s="3">
        <v>551.10439094935998</v>
      </c>
      <c r="J15" s="3">
        <v>79.590488675189505</v>
      </c>
      <c r="K15" s="4">
        <v>9288.7790860126297</v>
      </c>
    </row>
    <row r="16" spans="1:11" x14ac:dyDescent="0.25">
      <c r="A16" s="2">
        <v>2000</v>
      </c>
      <c r="B16" s="3">
        <v>4127.7970734635001</v>
      </c>
      <c r="C16" s="3">
        <v>0</v>
      </c>
      <c r="D16" s="3">
        <v>3669.3494511260801</v>
      </c>
      <c r="E16" s="3">
        <v>0</v>
      </c>
      <c r="F16" s="3">
        <v>857.97139270186904</v>
      </c>
      <c r="G16" s="3">
        <v>170.61351842846301</v>
      </c>
      <c r="H16" s="3">
        <v>150.32544542740899</v>
      </c>
      <c r="I16" s="3">
        <v>532.83208408396695</v>
      </c>
      <c r="J16" s="3">
        <v>73.969876999999997</v>
      </c>
      <c r="K16" s="4">
        <v>9582.8588422313005</v>
      </c>
    </row>
    <row r="17" spans="1:11" x14ac:dyDescent="0.25">
      <c r="A17" s="2">
        <v>2001</v>
      </c>
      <c r="B17" s="3">
        <v>4021.42208378535</v>
      </c>
      <c r="C17" s="3">
        <v>0</v>
      </c>
      <c r="D17" s="3">
        <v>3755.5467576210099</v>
      </c>
      <c r="E17" s="3">
        <v>0</v>
      </c>
      <c r="F17" s="3">
        <v>784.84611940767604</v>
      </c>
      <c r="G17" s="3">
        <v>155.73852841756801</v>
      </c>
      <c r="H17" s="3">
        <v>155.01207623397701</v>
      </c>
      <c r="I17" s="3">
        <v>465.46355351580797</v>
      </c>
      <c r="J17" s="3">
        <v>73.973375000000004</v>
      </c>
      <c r="K17" s="4">
        <v>9412.0024939813993</v>
      </c>
    </row>
    <row r="18" spans="1:11" x14ac:dyDescent="0.25">
      <c r="A18" s="2">
        <v>2002</v>
      </c>
      <c r="B18" s="3">
        <v>4090.0101923593002</v>
      </c>
      <c r="C18" s="3">
        <v>0</v>
      </c>
      <c r="D18" s="3">
        <v>3773.7092858974302</v>
      </c>
      <c r="E18" s="3">
        <v>0</v>
      </c>
      <c r="F18" s="3">
        <v>793.44858643002794</v>
      </c>
      <c r="G18" s="3">
        <v>148.12237558345399</v>
      </c>
      <c r="H18" s="3">
        <v>165.05093862375199</v>
      </c>
      <c r="I18" s="3">
        <v>449.53038949803698</v>
      </c>
      <c r="J18" s="3">
        <v>74.327797000000004</v>
      </c>
      <c r="K18" s="4">
        <v>9494.1995653920094</v>
      </c>
    </row>
    <row r="19" spans="1:11" x14ac:dyDescent="0.25">
      <c r="A19" s="2">
        <v>2003</v>
      </c>
      <c r="B19" s="3">
        <v>4365.1402337586896</v>
      </c>
      <c r="C19" s="3">
        <v>0</v>
      </c>
      <c r="D19" s="3">
        <v>3953.2234717015299</v>
      </c>
      <c r="E19" s="3">
        <v>0</v>
      </c>
      <c r="F19" s="3">
        <v>785.05846708367301</v>
      </c>
      <c r="G19" s="3">
        <v>125.85651898304501</v>
      </c>
      <c r="H19" s="3">
        <v>182.58554485122301</v>
      </c>
      <c r="I19" s="3">
        <v>479.28328135035503</v>
      </c>
      <c r="J19" s="3">
        <v>74.543814999999995</v>
      </c>
      <c r="K19" s="4">
        <v>9965.6913327285092</v>
      </c>
    </row>
    <row r="20" spans="1:11" x14ac:dyDescent="0.25">
      <c r="A20" s="2">
        <v>2004</v>
      </c>
      <c r="B20" s="3">
        <v>4408.2447740546204</v>
      </c>
      <c r="C20" s="3">
        <v>0</v>
      </c>
      <c r="D20" s="3">
        <v>4138.7595389445096</v>
      </c>
      <c r="E20" s="3">
        <v>0</v>
      </c>
      <c r="F20" s="3">
        <v>784.431250399801</v>
      </c>
      <c r="G20" s="3">
        <v>131.31014657504801</v>
      </c>
      <c r="H20" s="3">
        <v>192.627449391911</v>
      </c>
      <c r="I20" s="3">
        <v>489.036691471371</v>
      </c>
      <c r="J20" s="3">
        <v>74.665384000000003</v>
      </c>
      <c r="K20" s="4">
        <v>10219.075234837201</v>
      </c>
    </row>
    <row r="21" spans="1:11" x14ac:dyDescent="0.25">
      <c r="A21" s="2">
        <v>2005</v>
      </c>
      <c r="B21" s="3">
        <v>4561.6323301581497</v>
      </c>
      <c r="C21" s="3">
        <v>0</v>
      </c>
      <c r="D21" s="3">
        <v>4384.0026252625103</v>
      </c>
      <c r="E21" s="3">
        <v>0</v>
      </c>
      <c r="F21" s="3">
        <v>792.42233551454694</v>
      </c>
      <c r="G21" s="3">
        <v>129.83560710432201</v>
      </c>
      <c r="H21" s="3">
        <v>179.26442846520999</v>
      </c>
      <c r="I21" s="3">
        <v>497.03707685303903</v>
      </c>
      <c r="J21" s="3">
        <v>75.430104999999998</v>
      </c>
      <c r="K21" s="4">
        <v>10619.6245083577</v>
      </c>
    </row>
    <row r="22" spans="1:11" x14ac:dyDescent="0.25">
      <c r="A22" s="2">
        <v>2006</v>
      </c>
      <c r="B22" s="3">
        <v>4747.1380989122699</v>
      </c>
      <c r="C22" s="3">
        <v>0</v>
      </c>
      <c r="D22" s="3">
        <v>4399.7462449770401</v>
      </c>
      <c r="E22" s="3">
        <v>0</v>
      </c>
      <c r="F22" s="3">
        <v>870.55385656637304</v>
      </c>
      <c r="G22" s="3">
        <v>130.35067039864501</v>
      </c>
      <c r="H22" s="3">
        <v>186.661917159122</v>
      </c>
      <c r="I22" s="3">
        <v>499.32236318354001</v>
      </c>
      <c r="J22" s="3">
        <v>75.791292999999996</v>
      </c>
      <c r="K22" s="4">
        <v>10909.5644441969</v>
      </c>
    </row>
    <row r="23" spans="1:11" x14ac:dyDescent="0.25">
      <c r="A23" s="2">
        <v>2007</v>
      </c>
      <c r="B23" s="3">
        <v>4635.9041966065397</v>
      </c>
      <c r="C23" s="3">
        <v>0</v>
      </c>
      <c r="D23" s="3">
        <v>4420.8022739582602</v>
      </c>
      <c r="E23" s="3">
        <v>0</v>
      </c>
      <c r="F23" s="3">
        <v>921.69524956633404</v>
      </c>
      <c r="G23" s="3">
        <v>136.654970252136</v>
      </c>
      <c r="H23" s="3">
        <v>209.62614032916301</v>
      </c>
      <c r="I23" s="3">
        <v>530.338294139921</v>
      </c>
      <c r="J23" s="3">
        <v>76.342817999999994</v>
      </c>
      <c r="K23" s="4">
        <v>10931.3639428523</v>
      </c>
    </row>
    <row r="24" spans="1:11" x14ac:dyDescent="0.25">
      <c r="A24" s="2">
        <v>2008</v>
      </c>
      <c r="B24" s="3">
        <v>4697.1146517351199</v>
      </c>
      <c r="C24" s="3">
        <v>0</v>
      </c>
      <c r="D24" s="3">
        <v>4501.1027224263798</v>
      </c>
      <c r="E24" s="3">
        <v>0</v>
      </c>
      <c r="F24" s="3">
        <v>823.93953660588295</v>
      </c>
      <c r="G24" s="3">
        <v>129.88006919531401</v>
      </c>
      <c r="H24" s="3">
        <v>205.88969228963401</v>
      </c>
      <c r="I24" s="3">
        <v>543.995578938064</v>
      </c>
      <c r="J24" s="3">
        <v>78.460166000000001</v>
      </c>
      <c r="K24" s="4">
        <v>10980.3824171904</v>
      </c>
    </row>
    <row r="25" spans="1:11" x14ac:dyDescent="0.25">
      <c r="A25" s="2">
        <v>2009</v>
      </c>
      <c r="B25" s="3">
        <v>4718.8593454181</v>
      </c>
      <c r="C25" s="3">
        <v>0</v>
      </c>
      <c r="D25" s="3">
        <v>4399.0390690189197</v>
      </c>
      <c r="E25" s="3">
        <v>0</v>
      </c>
      <c r="F25" s="3">
        <v>766.96669416005705</v>
      </c>
      <c r="G25" s="3">
        <v>121.141426662694</v>
      </c>
      <c r="H25" s="3">
        <v>191.480767372206</v>
      </c>
      <c r="I25" s="3">
        <v>510.56507786204298</v>
      </c>
      <c r="J25" s="3">
        <v>79.467550000000003</v>
      </c>
      <c r="K25" s="4">
        <v>10787.519930494</v>
      </c>
    </row>
    <row r="26" spans="1:11" x14ac:dyDescent="0.25">
      <c r="A26" s="2">
        <v>2010</v>
      </c>
      <c r="B26" s="3">
        <v>4521.1069140052396</v>
      </c>
      <c r="C26" s="3">
        <v>0</v>
      </c>
      <c r="D26" s="3">
        <v>4192.8495523996298</v>
      </c>
      <c r="E26" s="3">
        <v>0</v>
      </c>
      <c r="F26" s="3">
        <v>848.36937319450703</v>
      </c>
      <c r="G26" s="3">
        <v>119.379382249607</v>
      </c>
      <c r="H26" s="3">
        <v>184.710246726447</v>
      </c>
      <c r="I26" s="3">
        <v>500.34732452406502</v>
      </c>
      <c r="J26" s="3">
        <v>79.212983999999906</v>
      </c>
      <c r="K26" s="4">
        <v>10445.9757770995</v>
      </c>
    </row>
    <row r="27" spans="1:11" x14ac:dyDescent="0.25">
      <c r="A27" s="2">
        <v>2011</v>
      </c>
      <c r="B27" s="3">
        <v>4627.5664459564496</v>
      </c>
      <c r="C27" s="3">
        <v>0</v>
      </c>
      <c r="D27" s="3">
        <v>4179.3492530057702</v>
      </c>
      <c r="E27" s="3">
        <v>0</v>
      </c>
      <c r="F27" s="3">
        <v>853.88952025746698</v>
      </c>
      <c r="G27" s="3">
        <v>117.985620705629</v>
      </c>
      <c r="H27" s="3">
        <v>189.64866833787099</v>
      </c>
      <c r="I27" s="3">
        <v>492.95339672229801</v>
      </c>
      <c r="J27" s="3">
        <v>76.692493999999996</v>
      </c>
      <c r="K27" s="4">
        <v>10538.0853989854</v>
      </c>
    </row>
    <row r="28" spans="1:11" x14ac:dyDescent="0.25">
      <c r="A28" s="2">
        <v>2012</v>
      </c>
      <c r="B28" s="3">
        <v>4680.0290681995602</v>
      </c>
      <c r="C28" s="3">
        <v>0</v>
      </c>
      <c r="D28" s="3">
        <v>4219.6385934260798</v>
      </c>
      <c r="E28" s="3">
        <v>0</v>
      </c>
      <c r="F28" s="3">
        <v>823.93804262111098</v>
      </c>
      <c r="G28" s="3">
        <v>117.88414422276701</v>
      </c>
      <c r="H28" s="3">
        <v>208.60762344146499</v>
      </c>
      <c r="I28" s="3">
        <v>497.70488325066799</v>
      </c>
      <c r="J28" s="3">
        <v>77.704481999999999</v>
      </c>
      <c r="K28" s="4">
        <v>10625.5068371616</v>
      </c>
    </row>
    <row r="29" spans="1:11" x14ac:dyDescent="0.25">
      <c r="A29" s="2">
        <v>2013</v>
      </c>
      <c r="B29" s="3">
        <v>4682.5698888771303</v>
      </c>
      <c r="C29" s="3">
        <v>0</v>
      </c>
      <c r="D29" s="3">
        <v>4266.6066917404296</v>
      </c>
      <c r="E29" s="3">
        <v>0</v>
      </c>
      <c r="F29" s="3">
        <v>776.547350593695</v>
      </c>
      <c r="G29" s="3">
        <v>123.61076706514</v>
      </c>
      <c r="H29" s="3">
        <v>217.65855406578299</v>
      </c>
      <c r="I29" s="3">
        <v>483.30049196989597</v>
      </c>
      <c r="J29" s="3">
        <v>70.278275999999906</v>
      </c>
      <c r="K29" s="4">
        <v>10620.572020312</v>
      </c>
    </row>
    <row r="30" spans="1:11" x14ac:dyDescent="0.25">
      <c r="A30" s="2">
        <v>2014</v>
      </c>
      <c r="B30" s="3">
        <v>4722.4008649116004</v>
      </c>
      <c r="C30" s="3">
        <v>0</v>
      </c>
      <c r="D30" s="3">
        <v>4316.0244101508097</v>
      </c>
      <c r="E30" s="3">
        <v>0</v>
      </c>
      <c r="F30" s="3">
        <v>792.15793875313602</v>
      </c>
      <c r="G30" s="3">
        <v>132.62328872233201</v>
      </c>
      <c r="H30" s="3">
        <v>222.11389082571699</v>
      </c>
      <c r="I30" s="3">
        <v>479.50127667042301</v>
      </c>
      <c r="J30" s="3">
        <v>78.438487999999893</v>
      </c>
      <c r="K30" s="4">
        <v>10743.260158034</v>
      </c>
    </row>
    <row r="31" spans="1:11" x14ac:dyDescent="0.25">
      <c r="A31" s="2">
        <v>2015</v>
      </c>
      <c r="B31" s="3">
        <v>4724.67838930382</v>
      </c>
      <c r="C31" s="3">
        <v>0</v>
      </c>
      <c r="D31" s="3">
        <v>4293.7304174333904</v>
      </c>
      <c r="E31" s="3">
        <v>0</v>
      </c>
      <c r="F31" s="3">
        <v>804.64523473531096</v>
      </c>
      <c r="G31" s="3">
        <v>131.968702969037</v>
      </c>
      <c r="H31" s="3">
        <v>222.49752697025099</v>
      </c>
      <c r="I31" s="3">
        <v>462.63156043341502</v>
      </c>
      <c r="J31" s="3">
        <v>64.990525000000005</v>
      </c>
      <c r="K31" s="4">
        <v>10705.142356845199</v>
      </c>
    </row>
    <row r="32" spans="1:11" x14ac:dyDescent="0.25">
      <c r="A32" s="2">
        <v>2016</v>
      </c>
      <c r="B32" s="3">
        <v>4780.1194550314103</v>
      </c>
      <c r="C32" s="3">
        <v>0</v>
      </c>
      <c r="D32" s="3">
        <v>4304.5096492534103</v>
      </c>
      <c r="E32" s="3">
        <v>0</v>
      </c>
      <c r="F32" s="3">
        <v>790.25308448409601</v>
      </c>
      <c r="G32" s="3">
        <v>134.455797865346</v>
      </c>
      <c r="H32" s="3">
        <v>191.27529172253901</v>
      </c>
      <c r="I32" s="3">
        <v>457.57736168765598</v>
      </c>
      <c r="J32" s="3">
        <v>61.4190045573907</v>
      </c>
      <c r="K32" s="4">
        <v>10719.6096446018</v>
      </c>
    </row>
    <row r="33" spans="1:11" x14ac:dyDescent="0.25">
      <c r="A33" s="2">
        <v>2017</v>
      </c>
      <c r="B33" s="3">
        <v>5228.7742297760997</v>
      </c>
      <c r="C33" s="3">
        <v>26.168297139605301</v>
      </c>
      <c r="D33" s="3">
        <v>4433.3490292105398</v>
      </c>
      <c r="E33" s="3">
        <v>10.7687468398784</v>
      </c>
      <c r="F33" s="3">
        <v>791.46648377256304</v>
      </c>
      <c r="G33" s="3">
        <v>144.22017</v>
      </c>
      <c r="H33" s="3">
        <v>196.76259075315301</v>
      </c>
      <c r="I33" s="3">
        <v>503.04101578407199</v>
      </c>
      <c r="J33" s="3">
        <v>59.789476999999998</v>
      </c>
      <c r="K33" s="4">
        <v>11357.4029962964</v>
      </c>
    </row>
    <row r="34" spans="1:11" x14ac:dyDescent="0.25">
      <c r="A34" s="2">
        <v>2018</v>
      </c>
      <c r="B34" s="3">
        <v>4729.4480239480299</v>
      </c>
      <c r="C34" s="3">
        <v>41.719516189235897</v>
      </c>
      <c r="D34" s="3">
        <v>4271.6574321264197</v>
      </c>
      <c r="E34" s="3">
        <v>18.290563701743199</v>
      </c>
      <c r="F34" s="3">
        <v>781.68504159501299</v>
      </c>
      <c r="G34" s="3">
        <v>145.20586299999999</v>
      </c>
      <c r="H34" s="3">
        <v>212.299726575394</v>
      </c>
      <c r="I34" s="3">
        <v>479.22680805597997</v>
      </c>
      <c r="J34" s="3">
        <v>58.891387000000002</v>
      </c>
      <c r="K34" s="4">
        <v>10678.414282300801</v>
      </c>
    </row>
    <row r="35" spans="1:11" x14ac:dyDescent="0.25">
      <c r="A35" s="2">
        <v>2019</v>
      </c>
      <c r="B35" s="3">
        <v>4846.2699686761298</v>
      </c>
      <c r="C35" s="3">
        <v>64.482180409624902</v>
      </c>
      <c r="D35" s="3">
        <v>4343.1175600257502</v>
      </c>
      <c r="E35" s="3">
        <v>31.597382085120501</v>
      </c>
      <c r="F35" s="3">
        <v>797.67891974416295</v>
      </c>
      <c r="G35" s="3">
        <v>145.92220043299301</v>
      </c>
      <c r="H35" s="3">
        <v>204.03244726915301</v>
      </c>
      <c r="I35" s="3">
        <v>489.324103046228</v>
      </c>
      <c r="J35" s="3">
        <v>57.925658475802301</v>
      </c>
      <c r="K35" s="4">
        <v>10884.270857670201</v>
      </c>
    </row>
    <row r="36" spans="1:11" x14ac:dyDescent="0.25">
      <c r="A36" s="2">
        <v>2020</v>
      </c>
      <c r="B36" s="3">
        <v>4949.5575467718099</v>
      </c>
      <c r="C36" s="3">
        <v>90.191263132434401</v>
      </c>
      <c r="D36" s="3">
        <v>4416.80699428356</v>
      </c>
      <c r="E36" s="3">
        <v>45.136860736925399</v>
      </c>
      <c r="F36" s="3">
        <v>794.16094832546298</v>
      </c>
      <c r="G36" s="3">
        <v>145.657164621927</v>
      </c>
      <c r="H36" s="3">
        <v>204.774173886786</v>
      </c>
      <c r="I36" s="3">
        <v>488.74631256047297</v>
      </c>
      <c r="J36" s="3">
        <v>57.680728049849897</v>
      </c>
      <c r="K36" s="4">
        <v>11057.383868499801</v>
      </c>
    </row>
    <row r="37" spans="1:11" x14ac:dyDescent="0.25">
      <c r="A37" s="2">
        <v>2021</v>
      </c>
      <c r="B37" s="3">
        <v>5127.2439451903601</v>
      </c>
      <c r="C37" s="3">
        <v>118.44850712609799</v>
      </c>
      <c r="D37" s="3">
        <v>4494.8888453004802</v>
      </c>
      <c r="E37" s="3">
        <v>59.243708362704702</v>
      </c>
      <c r="F37" s="3">
        <v>799.77358870408</v>
      </c>
      <c r="G37" s="3">
        <v>145.35941975010101</v>
      </c>
      <c r="H37" s="3">
        <v>205.52127391822799</v>
      </c>
      <c r="I37" s="3">
        <v>486.52206011569598</v>
      </c>
      <c r="J37" s="3">
        <v>57.419783913086697</v>
      </c>
      <c r="K37" s="4">
        <v>11316.728916892</v>
      </c>
    </row>
    <row r="38" spans="1:11" x14ac:dyDescent="0.25">
      <c r="A38" s="2">
        <v>2022</v>
      </c>
      <c r="B38" s="3">
        <v>5359.8174448202799</v>
      </c>
      <c r="C38" s="3">
        <v>150.256946996366</v>
      </c>
      <c r="D38" s="3">
        <v>4603.5117031832897</v>
      </c>
      <c r="E38" s="3">
        <v>75.316223202422094</v>
      </c>
      <c r="F38" s="3">
        <v>806.29130236160495</v>
      </c>
      <c r="G38" s="3">
        <v>145.558341826168</v>
      </c>
      <c r="H38" s="3">
        <v>206.27422174425101</v>
      </c>
      <c r="I38" s="3">
        <v>488.26909986098298</v>
      </c>
      <c r="J38" s="3">
        <v>57.145136160079097</v>
      </c>
      <c r="K38" s="4">
        <v>11666.8672499566</v>
      </c>
    </row>
    <row r="39" spans="1:11" x14ac:dyDescent="0.25">
      <c r="A39" s="2">
        <v>2023</v>
      </c>
      <c r="B39" s="3">
        <v>5566.2121546531698</v>
      </c>
      <c r="C39" s="3">
        <v>182.64116847460099</v>
      </c>
      <c r="D39" s="3">
        <v>4696.9198300365997</v>
      </c>
      <c r="E39" s="3">
        <v>91.2607294720505</v>
      </c>
      <c r="F39" s="3">
        <v>806.84655895810499</v>
      </c>
      <c r="G39" s="3">
        <v>145.51528275800101</v>
      </c>
      <c r="H39" s="3">
        <v>207.032777757725</v>
      </c>
      <c r="I39" s="3">
        <v>489.13352316296903</v>
      </c>
      <c r="J39" s="3">
        <v>56.8544549543833</v>
      </c>
      <c r="K39" s="4">
        <v>11968.514582280901</v>
      </c>
    </row>
    <row r="40" spans="1:11" x14ac:dyDescent="0.25">
      <c r="A40" s="2">
        <v>2024</v>
      </c>
      <c r="B40" s="3">
        <v>5750.5636483973603</v>
      </c>
      <c r="C40" s="3">
        <v>215.838823537564</v>
      </c>
      <c r="D40" s="3">
        <v>4792.1063469097298</v>
      </c>
      <c r="E40" s="3">
        <v>108.016309997744</v>
      </c>
      <c r="F40" s="3">
        <v>809.513720641948</v>
      </c>
      <c r="G40" s="3">
        <v>145.422400743704</v>
      </c>
      <c r="H40" s="3">
        <v>207.79609654758301</v>
      </c>
      <c r="I40" s="3">
        <v>489.64256130476502</v>
      </c>
      <c r="J40" s="3">
        <v>56.547159944265999</v>
      </c>
      <c r="K40" s="4">
        <v>12251.591934489299</v>
      </c>
    </row>
    <row r="41" spans="1:11" x14ac:dyDescent="0.25">
      <c r="A41" s="2">
        <v>2025</v>
      </c>
      <c r="B41" s="3">
        <v>5903.4163437433299</v>
      </c>
      <c r="C41" s="3">
        <v>249.313715475522</v>
      </c>
      <c r="D41" s="3">
        <v>4884.1562444020301</v>
      </c>
      <c r="E41" s="3">
        <v>123.92608119357099</v>
      </c>
      <c r="F41" s="3">
        <v>812.78038638511498</v>
      </c>
      <c r="G41" s="3">
        <v>145.280106461316</v>
      </c>
      <c r="H41" s="3">
        <v>208.563060057065</v>
      </c>
      <c r="I41" s="3">
        <v>489.79284417698301</v>
      </c>
      <c r="J41" s="3">
        <v>56.224171288459999</v>
      </c>
      <c r="K41" s="4">
        <v>12500.213156514301</v>
      </c>
    </row>
    <row r="42" spans="1:11" x14ac:dyDescent="0.25">
      <c r="A42" s="2">
        <v>2026</v>
      </c>
      <c r="B42" s="3">
        <v>6018.9172064181903</v>
      </c>
      <c r="C42" s="3">
        <v>272.67014940784202</v>
      </c>
      <c r="D42" s="3">
        <v>4965.9365329743396</v>
      </c>
      <c r="E42" s="3">
        <v>136.11818684579299</v>
      </c>
      <c r="F42" s="3">
        <v>817.39081063093397</v>
      </c>
      <c r="G42" s="3">
        <v>144.99864974148699</v>
      </c>
      <c r="H42" s="3">
        <v>209.33259655323801</v>
      </c>
      <c r="I42" s="3">
        <v>489.62994520072198</v>
      </c>
      <c r="J42" s="3">
        <v>55.885406642087197</v>
      </c>
      <c r="K42" s="4">
        <v>12702.091148161</v>
      </c>
    </row>
    <row r="43" spans="1:11" x14ac:dyDescent="0.25">
      <c r="A43" s="2">
        <v>2027</v>
      </c>
      <c r="B43" s="3">
        <v>6152.9453022586704</v>
      </c>
      <c r="C43" s="3">
        <v>293.27945677061501</v>
      </c>
      <c r="D43" s="3">
        <v>5045.0318474139904</v>
      </c>
      <c r="E43" s="3">
        <v>148.78642811451101</v>
      </c>
      <c r="F43" s="3">
        <v>825.024830775233</v>
      </c>
      <c r="G43" s="3">
        <v>144.742593967934</v>
      </c>
      <c r="H43" s="3">
        <v>210.103847761461</v>
      </c>
      <c r="I43" s="3">
        <v>489.34432297552002</v>
      </c>
      <c r="J43" s="3">
        <v>55.530124370447602</v>
      </c>
      <c r="K43" s="4">
        <v>12922.722869523201</v>
      </c>
    </row>
    <row r="44" spans="1:11" x14ac:dyDescent="0.25">
      <c r="A44" s="2">
        <v>2028</v>
      </c>
      <c r="B44" s="3">
        <v>6272.1477571138103</v>
      </c>
      <c r="C44" s="3">
        <v>314.55278086288098</v>
      </c>
      <c r="D44" s="3">
        <v>5131.6254203795997</v>
      </c>
      <c r="E44" s="3">
        <v>168.09243121897401</v>
      </c>
      <c r="F44" s="3">
        <v>835.85795322571096</v>
      </c>
      <c r="G44" s="3">
        <v>144.49644559306299</v>
      </c>
      <c r="H44" s="3">
        <v>210.876198258492</v>
      </c>
      <c r="I44" s="3">
        <v>489.334819705146</v>
      </c>
      <c r="J44" s="3">
        <v>55.159696803939497</v>
      </c>
      <c r="K44" s="4">
        <v>13139.498291079701</v>
      </c>
    </row>
    <row r="45" spans="1:11" x14ac:dyDescent="0.25">
      <c r="A45" s="2">
        <v>2029</v>
      </c>
      <c r="B45" s="3">
        <v>6359.6784724989502</v>
      </c>
      <c r="C45" s="3">
        <v>336.29708897750203</v>
      </c>
      <c r="D45" s="3">
        <v>5216.03842974503</v>
      </c>
      <c r="E45" s="3">
        <v>190.10670360775501</v>
      </c>
      <c r="F45" s="3">
        <v>845.95125379404897</v>
      </c>
      <c r="G45" s="3">
        <v>144.271621229765</v>
      </c>
      <c r="H45" s="3">
        <v>211.64923608676699</v>
      </c>
      <c r="I45" s="3">
        <v>489.43092283710303</v>
      </c>
      <c r="J45" s="3">
        <v>54.773106839504102</v>
      </c>
      <c r="K45" s="4">
        <v>13321.793043031101</v>
      </c>
    </row>
    <row r="46" spans="1:11" x14ac:dyDescent="0.25">
      <c r="A46" s="2">
        <v>2030</v>
      </c>
      <c r="B46" s="3">
        <v>6436.5309393798098</v>
      </c>
      <c r="C46" s="3">
        <v>358.93685242658302</v>
      </c>
      <c r="D46" s="3">
        <v>5295.0135341652203</v>
      </c>
      <c r="E46" s="3">
        <v>214.58095940692999</v>
      </c>
      <c r="F46" s="3">
        <v>854.91867641861995</v>
      </c>
      <c r="G46" s="3">
        <v>144.04702507494</v>
      </c>
      <c r="H46" s="3">
        <v>212.422696967674</v>
      </c>
      <c r="I46" s="3">
        <v>489.75914182631499</v>
      </c>
      <c r="J46" s="3">
        <v>54.368886891757498</v>
      </c>
      <c r="K46" s="4">
        <v>13487.0609007243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9.1428415483414405E-3</v>
      </c>
      <c r="C52" s="5" t="str">
        <f t="shared" ref="C52:K52" si="0">IF(C16=0, "--",(C26/C16)^(1/10)-1)</f>
        <v>--</v>
      </c>
      <c r="D52" s="5">
        <f t="shared" si="0"/>
        <v>1.3425949575208707E-2</v>
      </c>
      <c r="E52" s="5" t="str">
        <f t="shared" si="0"/>
        <v>--</v>
      </c>
      <c r="F52" s="5">
        <f t="shared" si="0"/>
        <v>-1.1248303577102714E-3</v>
      </c>
      <c r="G52" s="5">
        <f t="shared" si="0"/>
        <v>-3.507937646859749E-2</v>
      </c>
      <c r="H52" s="5">
        <f t="shared" si="0"/>
        <v>2.0812193247034649E-2</v>
      </c>
      <c r="I52" s="5">
        <f t="shared" si="0"/>
        <v>-6.2706398577980771E-3</v>
      </c>
      <c r="J52" s="5">
        <f t="shared" si="0"/>
        <v>6.8717309363772738E-3</v>
      </c>
      <c r="K52" s="5">
        <f t="shared" si="0"/>
        <v>8.6613791417167185E-3</v>
      </c>
    </row>
    <row r="53" spans="1:11" x14ac:dyDescent="0.25">
      <c r="A53" s="2" t="s">
        <v>12</v>
      </c>
      <c r="B53" s="5">
        <f>IF(B26=0,"--",(B36/B26)^(1/10)-1)</f>
        <v>9.0952458252162582E-3</v>
      </c>
      <c r="C53" s="5" t="str">
        <f t="shared" ref="C53:K53" si="1">IF(C26=0,"--",(C36/C26)^(1/10)-1)</f>
        <v>--</v>
      </c>
      <c r="D53" s="5">
        <f t="shared" si="1"/>
        <v>5.2172073408536246E-3</v>
      </c>
      <c r="E53" s="5" t="str">
        <f t="shared" si="1"/>
        <v>--</v>
      </c>
      <c r="F53" s="5">
        <f t="shared" si="1"/>
        <v>-6.5812457281062553E-3</v>
      </c>
      <c r="G53" s="5">
        <f t="shared" si="1"/>
        <v>2.0094139311444659E-2</v>
      </c>
      <c r="H53" s="5">
        <f t="shared" si="1"/>
        <v>1.0365293079554139E-2</v>
      </c>
      <c r="I53" s="5">
        <f t="shared" si="1"/>
        <v>-2.3431445086997682E-3</v>
      </c>
      <c r="J53" s="5">
        <f t="shared" si="1"/>
        <v>-3.1223855653011556E-2</v>
      </c>
      <c r="K53" s="5">
        <f t="shared" si="1"/>
        <v>5.7043700143135645E-3</v>
      </c>
    </row>
    <row r="54" spans="1:11" x14ac:dyDescent="0.25">
      <c r="A54" s="2" t="s">
        <v>13</v>
      </c>
      <c r="B54" s="5">
        <f>IF(B36=0,"--",(B46/B36)^(1/10)-1)</f>
        <v>2.6617228693008643E-2</v>
      </c>
      <c r="C54" s="5">
        <f t="shared" ref="C54:K54" si="2">IF(C36=0,"--",(C46/C36)^(1/10)-1)</f>
        <v>0.14811491299611923</v>
      </c>
      <c r="D54" s="5">
        <f t="shared" si="2"/>
        <v>1.8300284876866968E-2</v>
      </c>
      <c r="E54" s="5">
        <f t="shared" si="2"/>
        <v>0.1687079094131172</v>
      </c>
      <c r="F54" s="5">
        <f t="shared" si="2"/>
        <v>7.3992605096715458E-3</v>
      </c>
      <c r="G54" s="5">
        <f t="shared" si="2"/>
        <v>-1.1109687752453024E-3</v>
      </c>
      <c r="H54" s="5">
        <f t="shared" si="2"/>
        <v>3.673768009347711E-3</v>
      </c>
      <c r="I54" s="5">
        <f t="shared" si="2"/>
        <v>2.0703706168001546E-4</v>
      </c>
      <c r="J54" s="5">
        <f t="shared" si="2"/>
        <v>-5.8956576991492371E-3</v>
      </c>
      <c r="K54" s="5">
        <f t="shared" si="2"/>
        <v>2.0061821307172156E-2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SMUD Service Territory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3610.5625650000002</v>
      </c>
      <c r="C6" s="3">
        <v>3138.0454843939501</v>
      </c>
      <c r="D6" s="3">
        <v>721.47717713335499</v>
      </c>
      <c r="E6" s="3">
        <v>124.16834900000001</v>
      </c>
      <c r="F6" s="3">
        <v>107.497934</v>
      </c>
      <c r="G6" s="3">
        <v>589.10596447268904</v>
      </c>
      <c r="H6" s="3">
        <v>66.836428999999995</v>
      </c>
      <c r="I6" s="4">
        <v>8357.6939029999903</v>
      </c>
    </row>
    <row r="7" spans="1:9" x14ac:dyDescent="0.25">
      <c r="A7" s="2">
        <v>1991</v>
      </c>
      <c r="B7" s="3">
        <v>3602.8997920000002</v>
      </c>
      <c r="C7" s="3">
        <v>3083.2821851603999</v>
      </c>
      <c r="D7" s="3">
        <v>721.17155511463397</v>
      </c>
      <c r="E7" s="3">
        <v>133.06032300000001</v>
      </c>
      <c r="F7" s="3">
        <v>120.176031999999</v>
      </c>
      <c r="G7" s="3">
        <v>620.29254272495905</v>
      </c>
      <c r="H7" s="3">
        <v>68.424576000000002</v>
      </c>
      <c r="I7" s="4">
        <v>8349.30700599999</v>
      </c>
    </row>
    <row r="8" spans="1:9" x14ac:dyDescent="0.25">
      <c r="A8" s="2">
        <v>1992</v>
      </c>
      <c r="B8" s="3">
        <v>3620.3029999999899</v>
      </c>
      <c r="C8" s="3">
        <v>3195.2572410927701</v>
      </c>
      <c r="D8" s="3">
        <v>745.181354373977</v>
      </c>
      <c r="E8" s="3">
        <v>102.42993048184201</v>
      </c>
      <c r="F8" s="3">
        <v>130.81736980527899</v>
      </c>
      <c r="G8" s="3">
        <v>609.02609002018096</v>
      </c>
      <c r="H8" s="3">
        <v>68.187014225938498</v>
      </c>
      <c r="I8" s="4">
        <v>8471.2019999999902</v>
      </c>
    </row>
    <row r="9" spans="1:9" x14ac:dyDescent="0.25">
      <c r="A9" s="2">
        <v>1993</v>
      </c>
      <c r="B9" s="3">
        <v>3635.7150000000001</v>
      </c>
      <c r="C9" s="3">
        <v>3224.8666023350202</v>
      </c>
      <c r="D9" s="3">
        <v>736.56197549676006</v>
      </c>
      <c r="E9" s="3">
        <v>99.812895628509594</v>
      </c>
      <c r="F9" s="3">
        <v>134.693822853678</v>
      </c>
      <c r="G9" s="3">
        <v>548.58069867550103</v>
      </c>
      <c r="H9" s="3">
        <v>67.988005010525796</v>
      </c>
      <c r="I9" s="4">
        <v>8448.2189999999991</v>
      </c>
    </row>
    <row r="10" spans="1:9" x14ac:dyDescent="0.25">
      <c r="A10" s="2">
        <v>1994</v>
      </c>
      <c r="B10" s="3">
        <v>3680.2429999999999</v>
      </c>
      <c r="C10" s="3">
        <v>3222.13096562485</v>
      </c>
      <c r="D10" s="3">
        <v>730.51728361548396</v>
      </c>
      <c r="E10" s="3">
        <v>110.92324596594401</v>
      </c>
      <c r="F10" s="3">
        <v>146.627878203732</v>
      </c>
      <c r="G10" s="3">
        <v>497.17769782890798</v>
      </c>
      <c r="H10" s="3">
        <v>71.535928761072796</v>
      </c>
      <c r="I10" s="4">
        <v>8459.1560000000009</v>
      </c>
    </row>
    <row r="11" spans="1:9" x14ac:dyDescent="0.25">
      <c r="A11" s="2">
        <v>1995</v>
      </c>
      <c r="B11" s="3">
        <v>3567.5839999999998</v>
      </c>
      <c r="C11" s="3">
        <v>3293.55826224973</v>
      </c>
      <c r="D11" s="3">
        <v>724.51844068845901</v>
      </c>
      <c r="E11" s="3">
        <v>112.943321621469</v>
      </c>
      <c r="F11" s="3">
        <v>141.208829842337</v>
      </c>
      <c r="G11" s="3">
        <v>546.08182776676904</v>
      </c>
      <c r="H11" s="3">
        <v>72.993317831231593</v>
      </c>
      <c r="I11" s="4">
        <v>8458.8880000000008</v>
      </c>
    </row>
    <row r="12" spans="1:9" x14ac:dyDescent="0.25">
      <c r="A12" s="2">
        <v>1996</v>
      </c>
      <c r="B12" s="3">
        <v>3851.60499999999</v>
      </c>
      <c r="C12" s="3">
        <v>3368.5903418532198</v>
      </c>
      <c r="D12" s="3">
        <v>774.14784718294197</v>
      </c>
      <c r="E12" s="3">
        <v>116.46626790166501</v>
      </c>
      <c r="F12" s="3">
        <v>151.88303797867599</v>
      </c>
      <c r="G12" s="3">
        <v>551.20064734772495</v>
      </c>
      <c r="H12" s="3">
        <v>75.367857735761703</v>
      </c>
      <c r="I12" s="4">
        <v>8889.2609999999895</v>
      </c>
    </row>
    <row r="13" spans="1:9" x14ac:dyDescent="0.25">
      <c r="A13" s="2">
        <v>1997</v>
      </c>
      <c r="B13" s="3">
        <v>3823.6969999999901</v>
      </c>
      <c r="C13" s="3">
        <v>3454.2453603126301</v>
      </c>
      <c r="D13" s="3">
        <v>769.66323974373597</v>
      </c>
      <c r="E13" s="3">
        <v>119.085651145643</v>
      </c>
      <c r="F13" s="3">
        <v>163.75593024310899</v>
      </c>
      <c r="G13" s="3">
        <v>570.66749165440399</v>
      </c>
      <c r="H13" s="3">
        <v>74.8363269004724</v>
      </c>
      <c r="I13" s="4">
        <v>8975.9509999999991</v>
      </c>
    </row>
    <row r="14" spans="1:9" x14ac:dyDescent="0.25">
      <c r="A14" s="2">
        <v>1998</v>
      </c>
      <c r="B14" s="3">
        <v>3969.3020000000001</v>
      </c>
      <c r="C14" s="3">
        <v>3440.59677379706</v>
      </c>
      <c r="D14" s="3">
        <v>828.62049850649998</v>
      </c>
      <c r="E14" s="3">
        <v>137.654539163088</v>
      </c>
      <c r="F14" s="3">
        <v>122.043920363278</v>
      </c>
      <c r="G14" s="3">
        <v>564.80969826644503</v>
      </c>
      <c r="H14" s="3">
        <v>75.379569903625693</v>
      </c>
      <c r="I14" s="4">
        <v>9138.4069999999992</v>
      </c>
    </row>
    <row r="15" spans="1:9" x14ac:dyDescent="0.25">
      <c r="A15" s="2">
        <v>1999</v>
      </c>
      <c r="B15" s="3">
        <v>3944.2439999999901</v>
      </c>
      <c r="C15" s="3">
        <v>3537.9519189820999</v>
      </c>
      <c r="D15" s="3">
        <v>845.74428703836395</v>
      </c>
      <c r="E15" s="3">
        <v>164.49926841764699</v>
      </c>
      <c r="F15" s="3">
        <v>161.616645937334</v>
      </c>
      <c r="G15" s="3">
        <v>551.10439094935998</v>
      </c>
      <c r="H15" s="3">
        <v>79.590488675189505</v>
      </c>
      <c r="I15" s="4">
        <v>9284.7510000000002</v>
      </c>
    </row>
    <row r="16" spans="1:9" x14ac:dyDescent="0.25">
      <c r="A16" s="2">
        <v>2000</v>
      </c>
      <c r="B16" s="3">
        <v>4126.4054309999901</v>
      </c>
      <c r="C16" s="3">
        <v>3666.1057663482902</v>
      </c>
      <c r="D16" s="3">
        <v>857.97139270186904</v>
      </c>
      <c r="E16" s="3">
        <v>170.61351842846301</v>
      </c>
      <c r="F16" s="3">
        <v>150.32544542740899</v>
      </c>
      <c r="G16" s="3">
        <v>532.83208408396695</v>
      </c>
      <c r="H16" s="3">
        <v>73.969876999999997</v>
      </c>
      <c r="I16" s="4">
        <v>9578.2235149900007</v>
      </c>
    </row>
    <row r="17" spans="1:9" x14ac:dyDescent="0.25">
      <c r="A17" s="2">
        <v>2001</v>
      </c>
      <c r="B17" s="3">
        <v>4019.4997629999998</v>
      </c>
      <c r="C17" s="3">
        <v>3751.0678993349602</v>
      </c>
      <c r="D17" s="3">
        <v>784.84611940767604</v>
      </c>
      <c r="E17" s="3">
        <v>155.73852841756801</v>
      </c>
      <c r="F17" s="3">
        <v>155.01207623397701</v>
      </c>
      <c r="G17" s="3">
        <v>465.46355351580797</v>
      </c>
      <c r="H17" s="3">
        <v>73.973375000000004</v>
      </c>
      <c r="I17" s="4">
        <v>9405.6013149099999</v>
      </c>
    </row>
    <row r="18" spans="1:9" x14ac:dyDescent="0.25">
      <c r="A18" s="2">
        <v>2002</v>
      </c>
      <c r="B18" s="3">
        <v>4087.2591130000001</v>
      </c>
      <c r="C18" s="3">
        <v>3767.3246638647202</v>
      </c>
      <c r="D18" s="3">
        <v>793.44858643002794</v>
      </c>
      <c r="E18" s="3">
        <v>148.12237558345399</v>
      </c>
      <c r="F18" s="3">
        <v>165.05093862375199</v>
      </c>
      <c r="G18" s="3">
        <v>449.53038949803698</v>
      </c>
      <c r="H18" s="3">
        <v>74.327797000000004</v>
      </c>
      <c r="I18" s="4">
        <v>9485.0638639999997</v>
      </c>
    </row>
    <row r="19" spans="1:9" x14ac:dyDescent="0.25">
      <c r="A19" s="2">
        <v>2003</v>
      </c>
      <c r="B19" s="3">
        <v>4361.5338030000003</v>
      </c>
      <c r="C19" s="3">
        <v>3945.7316917316898</v>
      </c>
      <c r="D19" s="3">
        <v>785.05846708367301</v>
      </c>
      <c r="E19" s="3">
        <v>125.85651898304501</v>
      </c>
      <c r="F19" s="3">
        <v>182.58554485122301</v>
      </c>
      <c r="G19" s="3">
        <v>479.28328135035503</v>
      </c>
      <c r="H19" s="3">
        <v>74.543814999999995</v>
      </c>
      <c r="I19" s="4">
        <v>9954.5931219999893</v>
      </c>
    </row>
    <row r="20" spans="1:9" x14ac:dyDescent="0.25">
      <c r="A20" s="2">
        <v>2004</v>
      </c>
      <c r="B20" s="3">
        <v>4404.1387649999997</v>
      </c>
      <c r="C20" s="3">
        <v>4129.9735081618601</v>
      </c>
      <c r="D20" s="3">
        <v>784.431250399801</v>
      </c>
      <c r="E20" s="3">
        <v>131.31014657504801</v>
      </c>
      <c r="F20" s="3">
        <v>192.627449391911</v>
      </c>
      <c r="G20" s="3">
        <v>489.036691471371</v>
      </c>
      <c r="H20" s="3">
        <v>74.665384000000003</v>
      </c>
      <c r="I20" s="4">
        <v>10206.1831949999</v>
      </c>
    </row>
    <row r="21" spans="1:9" x14ac:dyDescent="0.25">
      <c r="A21" s="2">
        <v>2005</v>
      </c>
      <c r="B21" s="3">
        <v>4557.0594679999904</v>
      </c>
      <c r="C21" s="3">
        <v>4373.0052549688598</v>
      </c>
      <c r="D21" s="3">
        <v>792.402939608569</v>
      </c>
      <c r="E21" s="3">
        <v>129.83560710432201</v>
      </c>
      <c r="F21" s="3">
        <v>179.26442846520999</v>
      </c>
      <c r="G21" s="3">
        <v>497.03707685303903</v>
      </c>
      <c r="H21" s="3">
        <v>75.430104999999998</v>
      </c>
      <c r="I21" s="4">
        <v>10604.034879999999</v>
      </c>
    </row>
    <row r="22" spans="1:9" x14ac:dyDescent="0.25">
      <c r="A22" s="2">
        <v>2006</v>
      </c>
      <c r="B22" s="3">
        <v>4742.3781140000001</v>
      </c>
      <c r="C22" s="3">
        <v>4387.4100937337398</v>
      </c>
      <c r="D22" s="3">
        <v>870.44134210776701</v>
      </c>
      <c r="E22" s="3">
        <v>130.35067039864501</v>
      </c>
      <c r="F22" s="3">
        <v>186.661917159122</v>
      </c>
      <c r="G22" s="3">
        <v>498.83770760071297</v>
      </c>
      <c r="H22" s="3">
        <v>75.791292999999996</v>
      </c>
      <c r="I22" s="4">
        <v>10891.871138</v>
      </c>
    </row>
    <row r="23" spans="1:9" x14ac:dyDescent="0.25">
      <c r="A23" s="2">
        <v>2007</v>
      </c>
      <c r="B23" s="3">
        <v>4630.9631449999997</v>
      </c>
      <c r="C23" s="3">
        <v>4408.0043259036602</v>
      </c>
      <c r="D23" s="3">
        <v>921.58329768002102</v>
      </c>
      <c r="E23" s="3">
        <v>136.654970252136</v>
      </c>
      <c r="F23" s="3">
        <v>209.62614032916301</v>
      </c>
      <c r="G23" s="3">
        <v>530.19734683500803</v>
      </c>
      <c r="H23" s="3">
        <v>76.342817999999994</v>
      </c>
      <c r="I23" s="4">
        <v>10913.3720439999</v>
      </c>
    </row>
    <row r="24" spans="1:9" x14ac:dyDescent="0.25">
      <c r="A24" s="2">
        <v>2008</v>
      </c>
      <c r="B24" s="3">
        <v>4689.8176979999898</v>
      </c>
      <c r="C24" s="3">
        <v>4487.4440217134397</v>
      </c>
      <c r="D24" s="3">
        <v>823.82070643193094</v>
      </c>
      <c r="E24" s="3">
        <v>129.88006919531401</v>
      </c>
      <c r="F24" s="3">
        <v>205.88969228963401</v>
      </c>
      <c r="G24" s="3">
        <v>543.85533636967705</v>
      </c>
      <c r="H24" s="3">
        <v>78.460166000000001</v>
      </c>
      <c r="I24" s="4">
        <v>10959.16769</v>
      </c>
    </row>
    <row r="25" spans="1:9" x14ac:dyDescent="0.25">
      <c r="A25" s="2">
        <v>2009</v>
      </c>
      <c r="B25" s="3">
        <v>4703.7782530000004</v>
      </c>
      <c r="C25" s="3">
        <v>4385.06874612094</v>
      </c>
      <c r="D25" s="3">
        <v>766.81276291302504</v>
      </c>
      <c r="E25" s="3">
        <v>121.141426662694</v>
      </c>
      <c r="F25" s="3">
        <v>191.46525679682301</v>
      </c>
      <c r="G25" s="3">
        <v>510.07253650649699</v>
      </c>
      <c r="H25" s="3">
        <v>79.467550000000003</v>
      </c>
      <c r="I25" s="4">
        <v>10757.8065319999</v>
      </c>
    </row>
    <row r="26" spans="1:9" x14ac:dyDescent="0.25">
      <c r="A26" s="2">
        <v>2010</v>
      </c>
      <c r="B26" s="3">
        <v>4499.5715060000002</v>
      </c>
      <c r="C26" s="3">
        <v>4175.3681285175599</v>
      </c>
      <c r="D26" s="3">
        <v>840.92974350833401</v>
      </c>
      <c r="E26" s="3">
        <v>119.379382249607</v>
      </c>
      <c r="F26" s="3">
        <v>184.68506684918799</v>
      </c>
      <c r="G26" s="3">
        <v>499.86548087529701</v>
      </c>
      <c r="H26" s="3">
        <v>79.212983999999906</v>
      </c>
      <c r="I26" s="4">
        <v>10399.012291999899</v>
      </c>
    </row>
    <row r="27" spans="1:9" x14ac:dyDescent="0.25">
      <c r="A27" s="2">
        <v>2011</v>
      </c>
      <c r="B27" s="3">
        <v>4600.4733459999998</v>
      </c>
      <c r="C27" s="3">
        <v>4150.7395460142498</v>
      </c>
      <c r="D27" s="3">
        <v>841.92051771384297</v>
      </c>
      <c r="E27" s="3">
        <v>117.985620705629</v>
      </c>
      <c r="F27" s="3">
        <v>189.62023227449501</v>
      </c>
      <c r="G27" s="3">
        <v>492.46424729177397</v>
      </c>
      <c r="H27" s="3">
        <v>76.692493999999996</v>
      </c>
      <c r="I27" s="4">
        <v>10469.896004</v>
      </c>
    </row>
    <row r="28" spans="1:9" x14ac:dyDescent="0.25">
      <c r="A28" s="2">
        <v>2012</v>
      </c>
      <c r="B28" s="3">
        <v>4644.2213199999997</v>
      </c>
      <c r="C28" s="3">
        <v>4173.0629690036003</v>
      </c>
      <c r="D28" s="3">
        <v>812.02888509020499</v>
      </c>
      <c r="E28" s="3">
        <v>117.88414422276701</v>
      </c>
      <c r="F28" s="3">
        <v>208.55179111613799</v>
      </c>
      <c r="G28" s="3">
        <v>497.28942456729601</v>
      </c>
      <c r="H28" s="3">
        <v>77.704481999999999</v>
      </c>
      <c r="I28" s="4">
        <v>10530.743016</v>
      </c>
    </row>
    <row r="29" spans="1:9" x14ac:dyDescent="0.25">
      <c r="A29" s="2">
        <v>2013</v>
      </c>
      <c r="B29" s="3">
        <v>4634.9390599999997</v>
      </c>
      <c r="C29" s="3">
        <v>4198.7635788950302</v>
      </c>
      <c r="D29" s="3">
        <v>764.69773885044299</v>
      </c>
      <c r="E29" s="3">
        <v>123.61076706514</v>
      </c>
      <c r="F29" s="3">
        <v>217.596544609473</v>
      </c>
      <c r="G29" s="3">
        <v>482.80572057994198</v>
      </c>
      <c r="H29" s="3">
        <v>70.278275999999906</v>
      </c>
      <c r="I29" s="4">
        <v>10492.691686</v>
      </c>
    </row>
    <row r="30" spans="1:9" x14ac:dyDescent="0.25">
      <c r="A30" s="2">
        <v>2014</v>
      </c>
      <c r="B30" s="3">
        <v>4660.2665730000099</v>
      </c>
      <c r="C30" s="3">
        <v>4243.5740412261002</v>
      </c>
      <c r="D30" s="3">
        <v>780.36757506859999</v>
      </c>
      <c r="E30" s="3">
        <v>132.62328872233201</v>
      </c>
      <c r="F30" s="3">
        <v>222.030915845538</v>
      </c>
      <c r="G30" s="3">
        <v>478.999189137418</v>
      </c>
      <c r="H30" s="3">
        <v>78.438487999999893</v>
      </c>
      <c r="I30" s="4">
        <v>10596.300071</v>
      </c>
    </row>
    <row r="31" spans="1:9" x14ac:dyDescent="0.25">
      <c r="A31" s="2">
        <v>2015</v>
      </c>
      <c r="B31" s="3">
        <v>4642.09005599999</v>
      </c>
      <c r="C31" s="3">
        <v>4217.7750436748402</v>
      </c>
      <c r="D31" s="3">
        <v>792.91382286919702</v>
      </c>
      <c r="E31" s="3">
        <v>131.968702969037</v>
      </c>
      <c r="F31" s="3">
        <v>222.326506148834</v>
      </c>
      <c r="G31" s="3">
        <v>462.18615333807497</v>
      </c>
      <c r="H31" s="3">
        <v>64.990525000000005</v>
      </c>
      <c r="I31" s="4">
        <v>10534.2508099999</v>
      </c>
    </row>
    <row r="32" spans="1:9" x14ac:dyDescent="0.25">
      <c r="A32" s="2">
        <v>2016</v>
      </c>
      <c r="B32" s="3">
        <v>4660.8806597697603</v>
      </c>
      <c r="C32" s="3">
        <v>4211.5341526155398</v>
      </c>
      <c r="D32" s="3">
        <v>778.58032967731299</v>
      </c>
      <c r="E32" s="3">
        <v>134.455797865346</v>
      </c>
      <c r="F32" s="3">
        <v>191.030101967354</v>
      </c>
      <c r="G32" s="3">
        <v>457.13263162779299</v>
      </c>
      <c r="H32" s="3">
        <v>61.4190045573907</v>
      </c>
      <c r="I32" s="4">
        <v>10495.032678080501</v>
      </c>
    </row>
    <row r="33" spans="1:9" x14ac:dyDescent="0.25">
      <c r="A33" s="2">
        <v>2017</v>
      </c>
      <c r="B33" s="3">
        <v>5083.8543890000001</v>
      </c>
      <c r="C33" s="3">
        <v>4330.2114118380996</v>
      </c>
      <c r="D33" s="3">
        <v>779.85209273981502</v>
      </c>
      <c r="E33" s="3">
        <v>144.22017</v>
      </c>
      <c r="F33" s="3">
        <v>196.47532099999901</v>
      </c>
      <c r="G33" s="3">
        <v>459.80330775208398</v>
      </c>
      <c r="H33" s="3">
        <v>59.789476999999998</v>
      </c>
      <c r="I33" s="4">
        <v>11054.20616933</v>
      </c>
    </row>
    <row r="34" spans="1:9" x14ac:dyDescent="0.25">
      <c r="A34" s="2">
        <v>2018</v>
      </c>
      <c r="B34" s="3">
        <v>4548.9730502729899</v>
      </c>
      <c r="C34" s="3">
        <v>4146.9444356745798</v>
      </c>
      <c r="D34" s="3">
        <v>770.12872251742795</v>
      </c>
      <c r="E34" s="3">
        <v>145.20586299999999</v>
      </c>
      <c r="F34" s="3">
        <v>211.93166500000001</v>
      </c>
      <c r="G34" s="3">
        <v>430.87894047717401</v>
      </c>
      <c r="H34" s="3">
        <v>58.891387000000002</v>
      </c>
      <c r="I34" s="4">
        <v>10312.954063942099</v>
      </c>
    </row>
    <row r="35" spans="1:9" x14ac:dyDescent="0.25">
      <c r="A35" s="2">
        <v>2019</v>
      </c>
      <c r="B35" s="3">
        <v>4630.5109799253496</v>
      </c>
      <c r="C35" s="3">
        <v>4206.01660811083</v>
      </c>
      <c r="D35" s="3">
        <v>786.17582706196595</v>
      </c>
      <c r="E35" s="3">
        <v>145.92220043299301</v>
      </c>
      <c r="F35" s="3">
        <v>203.62295527267099</v>
      </c>
      <c r="G35" s="3">
        <v>440.204913889164</v>
      </c>
      <c r="H35" s="3">
        <v>57.925658475802301</v>
      </c>
      <c r="I35" s="4">
        <v>10470.3791431687</v>
      </c>
    </row>
    <row r="36" spans="1:9" x14ac:dyDescent="0.25">
      <c r="A36" s="2">
        <v>2020</v>
      </c>
      <c r="B36" s="3">
        <v>4700.9104900979801</v>
      </c>
      <c r="C36" s="3">
        <v>4270.6957071863699</v>
      </c>
      <c r="D36" s="3">
        <v>782.71087239115695</v>
      </c>
      <c r="E36" s="3">
        <v>145.657164621927</v>
      </c>
      <c r="F36" s="3">
        <v>204.29693190160799</v>
      </c>
      <c r="G36" s="3">
        <v>439.09083813612398</v>
      </c>
      <c r="H36" s="3">
        <v>57.680728049849897</v>
      </c>
      <c r="I36" s="4">
        <v>10601.042732385</v>
      </c>
    </row>
    <row r="37" spans="1:9" x14ac:dyDescent="0.25">
      <c r="A37" s="2">
        <v>2021</v>
      </c>
      <c r="B37" s="3">
        <v>4843.9739660209798</v>
      </c>
      <c r="C37" s="3">
        <v>4339.1569031925701</v>
      </c>
      <c r="D37" s="3">
        <v>788.37632027266</v>
      </c>
      <c r="E37" s="3">
        <v>145.35941975010101</v>
      </c>
      <c r="F37" s="3">
        <v>204.976620694297</v>
      </c>
      <c r="G37" s="3">
        <v>436.332122425232</v>
      </c>
      <c r="H37" s="3">
        <v>57.419783913086697</v>
      </c>
      <c r="I37" s="4">
        <v>10815.595136268899</v>
      </c>
    </row>
    <row r="38" spans="1:9" x14ac:dyDescent="0.25">
      <c r="A38" s="2">
        <v>2022</v>
      </c>
      <c r="B38" s="3">
        <v>5046.6195961614003</v>
      </c>
      <c r="C38" s="3">
        <v>4437.5502767100897</v>
      </c>
      <c r="D38" s="3">
        <v>794.94663259560298</v>
      </c>
      <c r="E38" s="3">
        <v>145.558341826168</v>
      </c>
      <c r="F38" s="3">
        <v>205.66249433776201</v>
      </c>
      <c r="G38" s="3">
        <v>437.54651846152399</v>
      </c>
      <c r="H38" s="3">
        <v>57.145136160079097</v>
      </c>
      <c r="I38" s="4">
        <v>11125.0289962526</v>
      </c>
    </row>
    <row r="39" spans="1:9" x14ac:dyDescent="0.25">
      <c r="A39" s="2">
        <v>2023</v>
      </c>
      <c r="B39" s="3">
        <v>5227.7404630768497</v>
      </c>
      <c r="C39" s="3">
        <v>4520.1245662809297</v>
      </c>
      <c r="D39" s="3">
        <v>795.55427943253198</v>
      </c>
      <c r="E39" s="3">
        <v>145.51528275800101</v>
      </c>
      <c r="F39" s="3">
        <v>206.35431153958899</v>
      </c>
      <c r="G39" s="3">
        <v>437.88011512729003</v>
      </c>
      <c r="H39" s="3">
        <v>56.8544549543833</v>
      </c>
      <c r="I39" s="4">
        <v>11390.0234731695</v>
      </c>
    </row>
    <row r="40" spans="1:9" x14ac:dyDescent="0.25">
      <c r="A40" s="2">
        <v>2024</v>
      </c>
      <c r="B40" s="3">
        <v>5386.6375583023901</v>
      </c>
      <c r="C40" s="3">
        <v>4603.8806734617701</v>
      </c>
      <c r="D40" s="3">
        <v>798.27362334913801</v>
      </c>
      <c r="E40" s="3">
        <v>145.422400743704</v>
      </c>
      <c r="F40" s="3">
        <v>207.05122521185999</v>
      </c>
      <c r="G40" s="3">
        <v>437.86014118163001</v>
      </c>
      <c r="H40" s="3">
        <v>56.547159944265999</v>
      </c>
      <c r="I40" s="4">
        <v>11635.672782194701</v>
      </c>
    </row>
    <row r="41" spans="1:9" x14ac:dyDescent="0.25">
      <c r="A41" s="2">
        <v>2025</v>
      </c>
      <c r="B41" s="3">
        <v>5514.55222749106</v>
      </c>
      <c r="C41" s="3">
        <v>4683.9144389925304</v>
      </c>
      <c r="D41" s="3">
        <v>801.59226373947297</v>
      </c>
      <c r="E41" s="3">
        <v>145.280106461316</v>
      </c>
      <c r="F41" s="3">
        <v>207.752115629343</v>
      </c>
      <c r="G41" s="3">
        <v>437.48322395208902</v>
      </c>
      <c r="H41" s="3">
        <v>56.224171288459999</v>
      </c>
      <c r="I41" s="4">
        <v>11846.798547554199</v>
      </c>
    </row>
    <row r="42" spans="1:9" x14ac:dyDescent="0.25">
      <c r="A42" s="2">
        <v>2026</v>
      </c>
      <c r="B42" s="3">
        <v>5605.4112712014903</v>
      </c>
      <c r="C42" s="3">
        <v>4753.1061175783898</v>
      </c>
      <c r="D42" s="3">
        <v>806.25445547358902</v>
      </c>
      <c r="E42" s="3">
        <v>144.99864974148699</v>
      </c>
      <c r="F42" s="3">
        <v>208.455909398975</v>
      </c>
      <c r="G42" s="3">
        <v>436.79493425825802</v>
      </c>
      <c r="H42" s="3">
        <v>55.885406642087197</v>
      </c>
      <c r="I42" s="4">
        <v>12010.9067442942</v>
      </c>
    </row>
    <row r="43" spans="1:9" x14ac:dyDescent="0.25">
      <c r="A43" s="2">
        <v>2027</v>
      </c>
      <c r="B43" s="3">
        <v>5715.0078951821097</v>
      </c>
      <c r="C43" s="3">
        <v>4819.0559721606996</v>
      </c>
      <c r="D43" s="3">
        <v>813.94003637858702</v>
      </c>
      <c r="E43" s="3">
        <v>144.742593967934</v>
      </c>
      <c r="F43" s="3">
        <v>209.161746594292</v>
      </c>
      <c r="G43" s="3">
        <v>435.98572806032303</v>
      </c>
      <c r="H43" s="3">
        <v>55.530124370447602</v>
      </c>
      <c r="I43" s="4">
        <v>12193.4240967143</v>
      </c>
    </row>
    <row r="44" spans="1:9" x14ac:dyDescent="0.25">
      <c r="A44" s="2">
        <v>2028</v>
      </c>
      <c r="B44" s="3">
        <v>5810.63976882932</v>
      </c>
      <c r="C44" s="3">
        <v>4891.9655816639797</v>
      </c>
      <c r="D44" s="3">
        <v>824.82451329790501</v>
      </c>
      <c r="E44" s="3">
        <v>144.49644559306299</v>
      </c>
      <c r="F44" s="3">
        <v>209.86901014847999</v>
      </c>
      <c r="G44" s="3">
        <v>435.45444488546201</v>
      </c>
      <c r="H44" s="3">
        <v>55.159696803939497</v>
      </c>
      <c r="I44" s="4">
        <v>12372.4094612221</v>
      </c>
    </row>
    <row r="45" spans="1:9" x14ac:dyDescent="0.25">
      <c r="A45" s="2">
        <v>2029</v>
      </c>
      <c r="B45" s="3">
        <v>5876.0085624098901</v>
      </c>
      <c r="C45" s="3">
        <v>4962.1778965240001</v>
      </c>
      <c r="D45" s="3">
        <v>834.96896248333098</v>
      </c>
      <c r="E45" s="3">
        <v>144.271621229765</v>
      </c>
      <c r="F45" s="3">
        <v>210.57728646862699</v>
      </c>
      <c r="G45" s="3">
        <v>435.03056946792998</v>
      </c>
      <c r="H45" s="3">
        <v>54.773106839504102</v>
      </c>
      <c r="I45" s="4">
        <v>12517.808005422999</v>
      </c>
    </row>
    <row r="46" spans="1:9" x14ac:dyDescent="0.25">
      <c r="A46" s="2">
        <v>2030</v>
      </c>
      <c r="B46" s="3">
        <v>5931.8878477260496</v>
      </c>
      <c r="C46" s="3">
        <v>5026.4620320174399</v>
      </c>
      <c r="D46" s="3">
        <v>843.98732831762197</v>
      </c>
      <c r="E46" s="3">
        <v>144.04702507494</v>
      </c>
      <c r="F46" s="3">
        <v>211.286309648946</v>
      </c>
      <c r="G46" s="3">
        <v>434.840608513338</v>
      </c>
      <c r="H46" s="3">
        <v>54.368886891757498</v>
      </c>
      <c r="I46" s="4">
        <v>12646.8800381901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8.6951348764843228E-3</v>
      </c>
      <c r="C52" s="5">
        <f t="shared" ref="C52:I52" si="0">IF(C16=0, "--",(C26/C16)^(1/10)-1)</f>
        <v>1.3092215219705716E-2</v>
      </c>
      <c r="D52" s="5">
        <f t="shared" si="0"/>
        <v>-2.0042527814929656E-3</v>
      </c>
      <c r="E52" s="5">
        <f t="shared" si="0"/>
        <v>-3.507937646859749E-2</v>
      </c>
      <c r="F52" s="5">
        <f t="shared" si="0"/>
        <v>2.07982765839827E-2</v>
      </c>
      <c r="G52" s="5">
        <f t="shared" si="0"/>
        <v>-6.3663793142694214E-3</v>
      </c>
      <c r="H52" s="5">
        <f t="shared" si="0"/>
        <v>6.8717309363772738E-3</v>
      </c>
      <c r="I52" s="5">
        <f t="shared" si="0"/>
        <v>8.2557615665261874E-3</v>
      </c>
    </row>
    <row r="53" spans="1:9" x14ac:dyDescent="0.25">
      <c r="A53" s="2" t="s">
        <v>12</v>
      </c>
      <c r="B53" s="5">
        <f>IF(B26=0,"--",(B36/B26)^(1/10)-1)</f>
        <v>4.386998817714538E-3</v>
      </c>
      <c r="C53" s="5">
        <f t="shared" ref="C53:I53" si="1">IF(C26=0,"--",(C36/C26)^(1/10)-1)</f>
        <v>2.2599713082471773E-3</v>
      </c>
      <c r="D53" s="5">
        <f t="shared" si="1"/>
        <v>-7.1487994619108264E-3</v>
      </c>
      <c r="E53" s="5">
        <f t="shared" si="1"/>
        <v>2.0094139311444659E-2</v>
      </c>
      <c r="F53" s="5">
        <f t="shared" si="1"/>
        <v>1.0143343560765183E-2</v>
      </c>
      <c r="G53" s="5">
        <f t="shared" si="1"/>
        <v>-1.2879609870695141E-2</v>
      </c>
      <c r="H53" s="5">
        <f t="shared" si="1"/>
        <v>-3.1223855653011556E-2</v>
      </c>
      <c r="I53" s="5">
        <f t="shared" si="1"/>
        <v>1.9260061262786898E-3</v>
      </c>
    </row>
    <row r="54" spans="1:9" x14ac:dyDescent="0.25">
      <c r="A54" s="2" t="s">
        <v>13</v>
      </c>
      <c r="B54" s="5">
        <f>IF(B36=0,"--",(B46/B36)^(1/10)-1)</f>
        <v>2.353122186631329E-2</v>
      </c>
      <c r="C54" s="5">
        <f t="shared" ref="C54:I54" si="2">IF(C36=0,"--",(C46/C36)^(1/10)-1)</f>
        <v>1.6427432557044375E-2</v>
      </c>
      <c r="D54" s="5">
        <f t="shared" si="2"/>
        <v>7.5658886910063838E-3</v>
      </c>
      <c r="E54" s="5">
        <f t="shared" si="2"/>
        <v>-1.1109687752453024E-3</v>
      </c>
      <c r="F54" s="5">
        <f t="shared" si="2"/>
        <v>3.369629215804526E-3</v>
      </c>
      <c r="G54" s="5">
        <f t="shared" si="2"/>
        <v>-9.7220365577077583E-4</v>
      </c>
      <c r="H54" s="5">
        <f t="shared" si="2"/>
        <v>-5.8956576991492371E-3</v>
      </c>
      <c r="I54" s="5">
        <f t="shared" si="2"/>
        <v>1.7802425264641597E-2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SMUD Service Territory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8357.6939029999903</v>
      </c>
      <c r="C6" s="3">
        <v>534.89240979199997</v>
      </c>
      <c r="D6" s="3">
        <v>8892.5863127919893</v>
      </c>
      <c r="E6" s="3">
        <v>0</v>
      </c>
      <c r="F6" s="3">
        <v>0</v>
      </c>
      <c r="G6" s="3">
        <v>0</v>
      </c>
      <c r="H6" s="4">
        <v>8892.5863127919893</v>
      </c>
    </row>
    <row r="7" spans="1:8" x14ac:dyDescent="0.25">
      <c r="A7" s="2">
        <v>1991</v>
      </c>
      <c r="B7" s="3">
        <v>8349.30700599999</v>
      </c>
      <c r="C7" s="3">
        <v>534.35564838400001</v>
      </c>
      <c r="D7" s="3">
        <v>8883.6626543839902</v>
      </c>
      <c r="E7" s="3">
        <v>0</v>
      </c>
      <c r="F7" s="3">
        <v>0</v>
      </c>
      <c r="G7" s="3">
        <v>0</v>
      </c>
      <c r="H7" s="4">
        <v>8883.6626543839902</v>
      </c>
    </row>
    <row r="8" spans="1:8" x14ac:dyDescent="0.25">
      <c r="A8" s="2">
        <v>1992</v>
      </c>
      <c r="B8" s="3">
        <v>8471.2155716326997</v>
      </c>
      <c r="C8" s="3">
        <v>542.15692799999999</v>
      </c>
      <c r="D8" s="3">
        <v>9013.3724996327001</v>
      </c>
      <c r="E8" s="3">
        <v>0</v>
      </c>
      <c r="F8" s="3">
        <v>1.3571632709723801E-2</v>
      </c>
      <c r="G8" s="3">
        <v>1.3571632709723801E-2</v>
      </c>
      <c r="H8" s="4">
        <v>9013.3589279999906</v>
      </c>
    </row>
    <row r="9" spans="1:8" x14ac:dyDescent="0.25">
      <c r="A9" s="2">
        <v>1993</v>
      </c>
      <c r="B9" s="3">
        <v>8448.2410321965708</v>
      </c>
      <c r="C9" s="3">
        <v>540.686016</v>
      </c>
      <c r="D9" s="3">
        <v>8988.9270481965705</v>
      </c>
      <c r="E9" s="3">
        <v>0</v>
      </c>
      <c r="F9" s="3">
        <v>2.20321965749085E-2</v>
      </c>
      <c r="G9" s="3">
        <v>2.20321965749085E-2</v>
      </c>
      <c r="H9" s="4">
        <v>8988.9050159999897</v>
      </c>
    </row>
    <row r="10" spans="1:8" x14ac:dyDescent="0.25">
      <c r="A10" s="2">
        <v>1994</v>
      </c>
      <c r="B10" s="3">
        <v>8460.0731046022502</v>
      </c>
      <c r="C10" s="3">
        <v>541.38598400000001</v>
      </c>
      <c r="D10" s="3">
        <v>9001.4590886022506</v>
      </c>
      <c r="E10" s="3">
        <v>0</v>
      </c>
      <c r="F10" s="3">
        <v>0.91710460225059298</v>
      </c>
      <c r="G10" s="3">
        <v>0.91710460225059298</v>
      </c>
      <c r="H10" s="4">
        <v>9000.5419839999995</v>
      </c>
    </row>
    <row r="11" spans="1:8" x14ac:dyDescent="0.25">
      <c r="A11" s="2">
        <v>1995</v>
      </c>
      <c r="B11" s="3">
        <v>8460.7667062681703</v>
      </c>
      <c r="C11" s="3">
        <v>541.368832</v>
      </c>
      <c r="D11" s="3">
        <v>9002.1355382681704</v>
      </c>
      <c r="E11" s="3">
        <v>0</v>
      </c>
      <c r="F11" s="3">
        <v>1.87870626817713</v>
      </c>
      <c r="G11" s="3">
        <v>1.87870626817713</v>
      </c>
      <c r="H11" s="4">
        <v>9000.2568319999991</v>
      </c>
    </row>
    <row r="12" spans="1:8" x14ac:dyDescent="0.25">
      <c r="A12" s="2">
        <v>1996</v>
      </c>
      <c r="B12" s="3">
        <v>8891.9201019665106</v>
      </c>
      <c r="C12" s="3">
        <v>568.91270399999996</v>
      </c>
      <c r="D12" s="3">
        <v>9460.8328059665091</v>
      </c>
      <c r="E12" s="3">
        <v>0</v>
      </c>
      <c r="F12" s="3">
        <v>2.65910196651912</v>
      </c>
      <c r="G12" s="3">
        <v>2.65910196651912</v>
      </c>
      <c r="H12" s="4">
        <v>9458.1737039999898</v>
      </c>
    </row>
    <row r="13" spans="1:8" x14ac:dyDescent="0.25">
      <c r="A13" s="2">
        <v>1997</v>
      </c>
      <c r="B13" s="3">
        <v>8979.2818271156993</v>
      </c>
      <c r="C13" s="3">
        <v>574.46086400000002</v>
      </c>
      <c r="D13" s="3">
        <v>9553.7426911156999</v>
      </c>
      <c r="E13" s="3">
        <v>0</v>
      </c>
      <c r="F13" s="3">
        <v>3.33082711570612</v>
      </c>
      <c r="G13" s="3">
        <v>3.33082711570612</v>
      </c>
      <c r="H13" s="4">
        <v>9550.4118639999997</v>
      </c>
    </row>
    <row r="14" spans="1:8" x14ac:dyDescent="0.25">
      <c r="A14" s="2">
        <v>1998</v>
      </c>
      <c r="B14" s="3">
        <v>9142.1059380207407</v>
      </c>
      <c r="C14" s="3">
        <v>584.85804800000096</v>
      </c>
      <c r="D14" s="3">
        <v>9726.9639860207408</v>
      </c>
      <c r="E14" s="3">
        <v>0</v>
      </c>
      <c r="F14" s="3">
        <v>3.6989380207341198</v>
      </c>
      <c r="G14" s="3">
        <v>3.6989380207341198</v>
      </c>
      <c r="H14" s="4">
        <v>9723.2650479999993</v>
      </c>
    </row>
    <row r="15" spans="1:8" x14ac:dyDescent="0.25">
      <c r="A15" s="2">
        <v>1999</v>
      </c>
      <c r="B15" s="3">
        <v>9288.7790860126297</v>
      </c>
      <c r="C15" s="3">
        <v>594.224064</v>
      </c>
      <c r="D15" s="3">
        <v>9883.0031500126297</v>
      </c>
      <c r="E15" s="3">
        <v>0</v>
      </c>
      <c r="F15" s="3">
        <v>4.0280860126392302</v>
      </c>
      <c r="G15" s="3">
        <v>4.0280860126392302</v>
      </c>
      <c r="H15" s="4">
        <v>9878.9750640000002</v>
      </c>
    </row>
    <row r="16" spans="1:8" x14ac:dyDescent="0.25">
      <c r="A16" s="2">
        <v>2000</v>
      </c>
      <c r="B16" s="3">
        <v>9582.8588422313005</v>
      </c>
      <c r="C16" s="3">
        <v>613.00630495936002</v>
      </c>
      <c r="D16" s="3">
        <v>10195.8651471906</v>
      </c>
      <c r="E16" s="3">
        <v>0</v>
      </c>
      <c r="F16" s="3">
        <v>4.6353272412994198</v>
      </c>
      <c r="G16" s="3">
        <v>4.6353272412994198</v>
      </c>
      <c r="H16" s="4">
        <v>10191.2298199493</v>
      </c>
    </row>
    <row r="17" spans="1:8" x14ac:dyDescent="0.25">
      <c r="A17" s="2">
        <v>2001</v>
      </c>
      <c r="B17" s="3">
        <v>9412.0024939813993</v>
      </c>
      <c r="C17" s="3">
        <v>601.95848415423995</v>
      </c>
      <c r="D17" s="3">
        <v>10013.960978135599</v>
      </c>
      <c r="E17" s="3">
        <v>0</v>
      </c>
      <c r="F17" s="3">
        <v>6.4011790714029004</v>
      </c>
      <c r="G17" s="3">
        <v>6.4011790714029004</v>
      </c>
      <c r="H17" s="4">
        <v>10007.5597990642</v>
      </c>
    </row>
    <row r="18" spans="1:8" x14ac:dyDescent="0.25">
      <c r="A18" s="2">
        <v>2002</v>
      </c>
      <c r="B18" s="3">
        <v>9494.1995653920094</v>
      </c>
      <c r="C18" s="3">
        <v>607.04408729600004</v>
      </c>
      <c r="D18" s="3">
        <v>10101.243652687999</v>
      </c>
      <c r="E18" s="3">
        <v>0</v>
      </c>
      <c r="F18" s="3">
        <v>9.1357013920128605</v>
      </c>
      <c r="G18" s="3">
        <v>9.1357013920128605</v>
      </c>
      <c r="H18" s="4">
        <v>10092.107951296</v>
      </c>
    </row>
    <row r="19" spans="1:8" x14ac:dyDescent="0.25">
      <c r="A19" s="2">
        <v>2003</v>
      </c>
      <c r="B19" s="3">
        <v>9965.6913327285092</v>
      </c>
      <c r="C19" s="3">
        <v>637.09395980800002</v>
      </c>
      <c r="D19" s="3">
        <v>10602.7852925365</v>
      </c>
      <c r="E19" s="3">
        <v>0</v>
      </c>
      <c r="F19" s="3">
        <v>11.0982107285227</v>
      </c>
      <c r="G19" s="3">
        <v>11.0982107285227</v>
      </c>
      <c r="H19" s="4">
        <v>10591.687081807901</v>
      </c>
    </row>
    <row r="20" spans="1:8" x14ac:dyDescent="0.25">
      <c r="A20" s="2">
        <v>2004</v>
      </c>
      <c r="B20" s="3">
        <v>10219.075234837201</v>
      </c>
      <c r="C20" s="3">
        <v>653.19572447999997</v>
      </c>
      <c r="D20" s="3">
        <v>10872.2709593172</v>
      </c>
      <c r="E20" s="3">
        <v>0</v>
      </c>
      <c r="F20" s="3">
        <v>12.8920398372753</v>
      </c>
      <c r="G20" s="3">
        <v>12.8920398372753</v>
      </c>
      <c r="H20" s="4">
        <v>10859.378919479899</v>
      </c>
    </row>
    <row r="21" spans="1:8" x14ac:dyDescent="0.25">
      <c r="A21" s="2">
        <v>2005</v>
      </c>
      <c r="B21" s="3">
        <v>10619.6245083577</v>
      </c>
      <c r="C21" s="3">
        <v>678.65823232000002</v>
      </c>
      <c r="D21" s="3">
        <v>11298.2827406777</v>
      </c>
      <c r="E21" s="3">
        <v>0</v>
      </c>
      <c r="F21" s="3">
        <v>15.5896283577892</v>
      </c>
      <c r="G21" s="3">
        <v>15.5896283577892</v>
      </c>
      <c r="H21" s="4">
        <v>11282.693112319999</v>
      </c>
    </row>
    <row r="22" spans="1:8" x14ac:dyDescent="0.25">
      <c r="A22" s="2">
        <v>2006</v>
      </c>
      <c r="B22" s="3">
        <v>10909.5644441969</v>
      </c>
      <c r="C22" s="3">
        <v>697.07975283200005</v>
      </c>
      <c r="D22" s="3">
        <v>11606.6441970289</v>
      </c>
      <c r="E22" s="3">
        <v>0.60317200000000004</v>
      </c>
      <c r="F22" s="3">
        <v>17.090134196995301</v>
      </c>
      <c r="G22" s="3">
        <v>17.693306196995302</v>
      </c>
      <c r="H22" s="4">
        <v>11588.950890832</v>
      </c>
    </row>
    <row r="23" spans="1:8" x14ac:dyDescent="0.25">
      <c r="A23" s="2">
        <v>2007</v>
      </c>
      <c r="B23" s="3">
        <v>10931.3639428523</v>
      </c>
      <c r="C23" s="3">
        <v>698.45581081600005</v>
      </c>
      <c r="D23" s="3">
        <v>11629.8197536683</v>
      </c>
      <c r="E23" s="3">
        <v>0.25757027999999998</v>
      </c>
      <c r="F23" s="3">
        <v>17.7343285723633</v>
      </c>
      <c r="G23" s="3">
        <v>17.991898852363299</v>
      </c>
      <c r="H23" s="4">
        <v>11611.8278548159</v>
      </c>
    </row>
    <row r="24" spans="1:8" x14ac:dyDescent="0.25">
      <c r="A24" s="2">
        <v>2008</v>
      </c>
      <c r="B24" s="3">
        <v>10980.3824171904</v>
      </c>
      <c r="C24" s="3">
        <v>701.38673215999995</v>
      </c>
      <c r="D24" s="3">
        <v>11681.769149350401</v>
      </c>
      <c r="E24" s="3">
        <v>0.25499457720000002</v>
      </c>
      <c r="F24" s="3">
        <v>20.959732613198401</v>
      </c>
      <c r="G24" s="3">
        <v>21.214727190398399</v>
      </c>
      <c r="H24" s="4">
        <v>11660.554422159999</v>
      </c>
    </row>
    <row r="25" spans="1:8" x14ac:dyDescent="0.25">
      <c r="A25" s="2">
        <v>2009</v>
      </c>
      <c r="B25" s="3">
        <v>10787.519930494</v>
      </c>
      <c r="C25" s="3">
        <v>688.49961804799898</v>
      </c>
      <c r="D25" s="3">
        <v>11476.019548542001</v>
      </c>
      <c r="E25" s="3">
        <v>0.60544463142799998</v>
      </c>
      <c r="F25" s="3">
        <v>29.107953862612298</v>
      </c>
      <c r="G25" s="3">
        <v>29.713398494040302</v>
      </c>
      <c r="H25" s="4">
        <v>11446.3061500479</v>
      </c>
    </row>
    <row r="26" spans="1:8" x14ac:dyDescent="0.25">
      <c r="A26" s="2">
        <v>2010</v>
      </c>
      <c r="B26" s="3">
        <v>10445.9757770995</v>
      </c>
      <c r="C26" s="3">
        <v>665.53678668800001</v>
      </c>
      <c r="D26" s="3">
        <v>11111.512563787501</v>
      </c>
      <c r="E26" s="3">
        <v>0.59292018511372002</v>
      </c>
      <c r="F26" s="3">
        <v>46.370564914388403</v>
      </c>
      <c r="G26" s="3">
        <v>46.963485099502101</v>
      </c>
      <c r="H26" s="4">
        <v>11064.5490786879</v>
      </c>
    </row>
    <row r="27" spans="1:8" x14ac:dyDescent="0.25">
      <c r="A27" s="2">
        <v>2011</v>
      </c>
      <c r="B27" s="3">
        <v>10538.0853989854</v>
      </c>
      <c r="C27" s="3">
        <v>670.07334425600004</v>
      </c>
      <c r="D27" s="3">
        <v>11208.1587432414</v>
      </c>
      <c r="E27" s="3">
        <v>0.59842098326258297</v>
      </c>
      <c r="F27" s="3">
        <v>67.590974002232002</v>
      </c>
      <c r="G27" s="3">
        <v>68.189394985494602</v>
      </c>
      <c r="H27" s="4">
        <v>11139.969348256</v>
      </c>
    </row>
    <row r="28" spans="1:8" x14ac:dyDescent="0.25">
      <c r="A28" s="2">
        <v>2012</v>
      </c>
      <c r="B28" s="3">
        <v>10625.5068371616</v>
      </c>
      <c r="C28" s="3">
        <v>673.96755302400095</v>
      </c>
      <c r="D28" s="3">
        <v>11299.4743901856</v>
      </c>
      <c r="E28" s="3">
        <v>0.52294677342995699</v>
      </c>
      <c r="F28" s="3">
        <v>94.240874388224299</v>
      </c>
      <c r="G28" s="3">
        <v>94.763821161654306</v>
      </c>
      <c r="H28" s="4">
        <v>11204.710569024001</v>
      </c>
    </row>
    <row r="29" spans="1:8" x14ac:dyDescent="0.25">
      <c r="A29" s="2">
        <v>2013</v>
      </c>
      <c r="B29" s="3">
        <v>10620.572020312</v>
      </c>
      <c r="C29" s="3">
        <v>671.53226790400197</v>
      </c>
      <c r="D29" s="3">
        <v>11292.104288216</v>
      </c>
      <c r="E29" s="3">
        <v>0.60049730569565696</v>
      </c>
      <c r="F29" s="3">
        <v>127.27983700636</v>
      </c>
      <c r="G29" s="3">
        <v>127.88033431205599</v>
      </c>
      <c r="H29" s="4">
        <v>11164.223953904</v>
      </c>
    </row>
    <row r="30" spans="1:8" x14ac:dyDescent="0.25">
      <c r="A30" s="2">
        <v>2014</v>
      </c>
      <c r="B30" s="3">
        <v>10743.260158034</v>
      </c>
      <c r="C30" s="3">
        <v>678.163204544</v>
      </c>
      <c r="D30" s="3">
        <v>11421.423362578</v>
      </c>
      <c r="E30" s="3">
        <v>0.60607233263870097</v>
      </c>
      <c r="F30" s="3">
        <v>146.35401470138399</v>
      </c>
      <c r="G30" s="3">
        <v>146.96008703402299</v>
      </c>
      <c r="H30" s="4">
        <v>11274.463275544</v>
      </c>
    </row>
    <row r="31" spans="1:8" x14ac:dyDescent="0.25">
      <c r="A31" s="2">
        <v>2015</v>
      </c>
      <c r="B31" s="3">
        <v>10705.142356845199</v>
      </c>
      <c r="C31" s="3">
        <v>674.19205183999998</v>
      </c>
      <c r="D31" s="3">
        <v>11379.334408685199</v>
      </c>
      <c r="E31" s="3">
        <v>0.54767160931231396</v>
      </c>
      <c r="F31" s="3">
        <v>170.34387523593301</v>
      </c>
      <c r="G31" s="3">
        <v>170.89154684524499</v>
      </c>
      <c r="H31" s="4">
        <v>11208.4428618399</v>
      </c>
    </row>
    <row r="32" spans="1:8" x14ac:dyDescent="0.25">
      <c r="A32" s="2">
        <v>2016</v>
      </c>
      <c r="B32" s="3">
        <v>10719.6096446018</v>
      </c>
      <c r="C32" s="3">
        <v>670.92245774775199</v>
      </c>
      <c r="D32" s="3">
        <v>11390.5321023496</v>
      </c>
      <c r="E32" s="3">
        <v>0.545294893219191</v>
      </c>
      <c r="F32" s="3">
        <v>224.031671628125</v>
      </c>
      <c r="G32" s="3">
        <v>224.57696652134399</v>
      </c>
      <c r="H32" s="4">
        <v>11165.955135828201</v>
      </c>
    </row>
    <row r="33" spans="1:8" x14ac:dyDescent="0.25">
      <c r="A33" s="2">
        <v>2017</v>
      </c>
      <c r="B33" s="3">
        <v>11357.4029962964</v>
      </c>
      <c r="C33" s="3">
        <v>705.85953445361201</v>
      </c>
      <c r="D33" s="3">
        <v>12063.26253075</v>
      </c>
      <c r="E33" s="3">
        <v>43.507851944286998</v>
      </c>
      <c r="F33" s="3">
        <v>259.68897502214401</v>
      </c>
      <c r="G33" s="3">
        <v>303.19682696643099</v>
      </c>
      <c r="H33" s="4">
        <v>11760.065703783601</v>
      </c>
    </row>
    <row r="34" spans="1:8" x14ac:dyDescent="0.25">
      <c r="A34" s="2">
        <v>2018</v>
      </c>
      <c r="B34" s="3">
        <v>10678.414282300801</v>
      </c>
      <c r="C34" s="3">
        <v>657.75891693969902</v>
      </c>
      <c r="D34" s="3">
        <v>11336.1731992405</v>
      </c>
      <c r="E34" s="3">
        <v>46.669958151854303</v>
      </c>
      <c r="F34" s="3">
        <v>318.79026020681198</v>
      </c>
      <c r="G34" s="3">
        <v>365.460218358666</v>
      </c>
      <c r="H34" s="4">
        <v>10970.712980881801</v>
      </c>
    </row>
    <row r="35" spans="1:8" x14ac:dyDescent="0.25">
      <c r="A35" s="2">
        <v>2019</v>
      </c>
      <c r="B35" s="3">
        <v>10884.270857670201</v>
      </c>
      <c r="C35" s="3">
        <v>667.01905640360303</v>
      </c>
      <c r="D35" s="3">
        <v>11551.289914073801</v>
      </c>
      <c r="E35" s="3">
        <v>47.154377533508203</v>
      </c>
      <c r="F35" s="3">
        <v>366.73733696793198</v>
      </c>
      <c r="G35" s="3">
        <v>413.89171450143999</v>
      </c>
      <c r="H35" s="4">
        <v>11137.398199572301</v>
      </c>
    </row>
    <row r="36" spans="1:8" x14ac:dyDescent="0.25">
      <c r="A36" s="2">
        <v>2020</v>
      </c>
      <c r="B36" s="3">
        <v>11057.383868499801</v>
      </c>
      <c r="C36" s="3">
        <v>674.54888658369498</v>
      </c>
      <c r="D36" s="3">
        <v>11731.932755083501</v>
      </c>
      <c r="E36" s="3">
        <v>47.613925900976596</v>
      </c>
      <c r="F36" s="3">
        <v>408.72721021386798</v>
      </c>
      <c r="G36" s="3">
        <v>456.34113611484503</v>
      </c>
      <c r="H36" s="4">
        <v>11275.5916189687</v>
      </c>
    </row>
    <row r="37" spans="1:8" x14ac:dyDescent="0.25">
      <c r="A37" s="2">
        <v>2021</v>
      </c>
      <c r="B37" s="3">
        <v>11316.728916892</v>
      </c>
      <c r="C37" s="3">
        <v>687.386401520969</v>
      </c>
      <c r="D37" s="3">
        <v>12004.115318413</v>
      </c>
      <c r="E37" s="3">
        <v>48.031328773865098</v>
      </c>
      <c r="F37" s="3">
        <v>453.10245184923701</v>
      </c>
      <c r="G37" s="3">
        <v>501.13378062310198</v>
      </c>
      <c r="H37" s="4">
        <v>11502.981537789899</v>
      </c>
    </row>
    <row r="38" spans="1:8" x14ac:dyDescent="0.25">
      <c r="A38" s="2">
        <v>2022</v>
      </c>
      <c r="B38" s="3">
        <v>11666.8672499566</v>
      </c>
      <c r="C38" s="3">
        <v>706.21453544908104</v>
      </c>
      <c r="D38" s="3">
        <v>12373.0817854057</v>
      </c>
      <c r="E38" s="3">
        <v>48.149814015364001</v>
      </c>
      <c r="F38" s="3">
        <v>493.68843968866298</v>
      </c>
      <c r="G38" s="3">
        <v>541.83825370402701</v>
      </c>
      <c r="H38" s="4">
        <v>11831.243531701701</v>
      </c>
    </row>
    <row r="39" spans="1:8" x14ac:dyDescent="0.25">
      <c r="A39" s="2">
        <v>2023</v>
      </c>
      <c r="B39" s="3">
        <v>11968.514582280901</v>
      </c>
      <c r="C39" s="3">
        <v>722.17641460785501</v>
      </c>
      <c r="D39" s="3">
        <v>12690.690996888799</v>
      </c>
      <c r="E39" s="3">
        <v>48.264243783958896</v>
      </c>
      <c r="F39" s="3">
        <v>530.22686532741898</v>
      </c>
      <c r="G39" s="3">
        <v>578.49110911137802</v>
      </c>
      <c r="H39" s="4">
        <v>12112.1998877774</v>
      </c>
    </row>
    <row r="40" spans="1:8" x14ac:dyDescent="0.25">
      <c r="A40" s="2">
        <v>2024</v>
      </c>
      <c r="B40" s="3">
        <v>12251.591934489299</v>
      </c>
      <c r="C40" s="3">
        <v>736.869294667345</v>
      </c>
      <c r="D40" s="3">
        <v>12988.461229156699</v>
      </c>
      <c r="E40" s="3">
        <v>48.368658818843599</v>
      </c>
      <c r="F40" s="3">
        <v>567.55049347575402</v>
      </c>
      <c r="G40" s="3">
        <v>615.91915229459801</v>
      </c>
      <c r="H40" s="4">
        <v>12372.542076862101</v>
      </c>
    </row>
    <row r="41" spans="1:8" x14ac:dyDescent="0.25">
      <c r="A41" s="2">
        <v>2025</v>
      </c>
      <c r="B41" s="3">
        <v>12500.213156514301</v>
      </c>
      <c r="C41" s="3">
        <v>749.33696495323795</v>
      </c>
      <c r="D41" s="3">
        <v>13249.550121467501</v>
      </c>
      <c r="E41" s="3">
        <v>48.453282498974502</v>
      </c>
      <c r="F41" s="3">
        <v>604.96132646106298</v>
      </c>
      <c r="G41" s="3">
        <v>653.41460896003798</v>
      </c>
      <c r="H41" s="4">
        <v>12596.135512507501</v>
      </c>
    </row>
    <row r="42" spans="1:8" x14ac:dyDescent="0.25">
      <c r="A42" s="2">
        <v>2026</v>
      </c>
      <c r="B42" s="3">
        <v>12702.091148161</v>
      </c>
      <c r="C42" s="3">
        <v>758.79671079276602</v>
      </c>
      <c r="D42" s="3">
        <v>13460.8878589537</v>
      </c>
      <c r="E42" s="3">
        <v>48.521376830175299</v>
      </c>
      <c r="F42" s="3">
        <v>642.66302703654901</v>
      </c>
      <c r="G42" s="3">
        <v>691.18440386672398</v>
      </c>
      <c r="H42" s="4">
        <v>12769.703455086999</v>
      </c>
    </row>
    <row r="43" spans="1:8" x14ac:dyDescent="0.25">
      <c r="A43" s="2">
        <v>2027</v>
      </c>
      <c r="B43" s="3">
        <v>12922.722869523201</v>
      </c>
      <c r="C43" s="3">
        <v>769.29850781456298</v>
      </c>
      <c r="D43" s="3">
        <v>13692.0213773378</v>
      </c>
      <c r="E43" s="3">
        <v>48.572509656421701</v>
      </c>
      <c r="F43" s="3">
        <v>680.72626315245395</v>
      </c>
      <c r="G43" s="3">
        <v>729.29877280887501</v>
      </c>
      <c r="H43" s="4">
        <v>12962.722604528901</v>
      </c>
    </row>
    <row r="44" spans="1:8" x14ac:dyDescent="0.25">
      <c r="A44" s="2">
        <v>2028</v>
      </c>
      <c r="B44" s="3">
        <v>13139.498291079701</v>
      </c>
      <c r="C44" s="3">
        <v>779.44104536945201</v>
      </c>
      <c r="D44" s="3">
        <v>13918.939336449201</v>
      </c>
      <c r="E44" s="3">
        <v>48.601132228275397</v>
      </c>
      <c r="F44" s="3">
        <v>718.48769762934296</v>
      </c>
      <c r="G44" s="3">
        <v>767.08882985761795</v>
      </c>
      <c r="H44" s="4">
        <v>13151.8505065916</v>
      </c>
    </row>
    <row r="45" spans="1:8" x14ac:dyDescent="0.25">
      <c r="A45" s="2">
        <v>2029</v>
      </c>
      <c r="B45" s="3">
        <v>13321.793043031101</v>
      </c>
      <c r="C45" s="3">
        <v>787.31810195580294</v>
      </c>
      <c r="D45" s="3">
        <v>14109.1111449869</v>
      </c>
      <c r="E45" s="3">
        <v>48.510434574612901</v>
      </c>
      <c r="F45" s="3">
        <v>755.47460303350101</v>
      </c>
      <c r="G45" s="3">
        <v>803.985037608114</v>
      </c>
      <c r="H45" s="4">
        <v>13305.126107378799</v>
      </c>
    </row>
    <row r="46" spans="1:8" x14ac:dyDescent="0.25">
      <c r="A46" s="2">
        <v>2030</v>
      </c>
      <c r="B46" s="3">
        <v>13487.0609007243</v>
      </c>
      <c r="C46" s="3">
        <v>794.00793565808203</v>
      </c>
      <c r="D46" s="3">
        <v>14281.068836382399</v>
      </c>
      <c r="E46" s="3">
        <v>48.404082938721103</v>
      </c>
      <c r="F46" s="3">
        <v>791.77677959552398</v>
      </c>
      <c r="G46" s="3">
        <v>840.18086253424497</v>
      </c>
      <c r="H46" s="4">
        <v>13440.887973848099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8.6613791417167185E-3</v>
      </c>
      <c r="C52" s="5">
        <f t="shared" si="0"/>
        <v>8.2557615665270756E-3</v>
      </c>
      <c r="D52" s="5">
        <f t="shared" si="0"/>
        <v>8.6370336235055412E-3</v>
      </c>
      <c r="E52" s="5" t="str">
        <f t="shared" si="0"/>
        <v>--</v>
      </c>
      <c r="F52" s="5">
        <f t="shared" si="0"/>
        <v>0.25897236924614919</v>
      </c>
      <c r="G52" s="5">
        <f t="shared" si="0"/>
        <v>0.260572973941404</v>
      </c>
      <c r="H52" s="5">
        <f t="shared" si="0"/>
        <v>8.2557615665268536E-3</v>
      </c>
    </row>
    <row r="53" spans="1:8" x14ac:dyDescent="0.25">
      <c r="A53" s="2" t="s">
        <v>12</v>
      </c>
      <c r="B53" s="5">
        <f t="shared" ref="B53:H53" si="1">IF(B26=0,"--",(B36/B26)^(1/10)-1)</f>
        <v>5.7043700143135645E-3</v>
      </c>
      <c r="C53" s="5">
        <f t="shared" si="1"/>
        <v>1.3459287705817058E-3</v>
      </c>
      <c r="D53" s="5">
        <f t="shared" si="1"/>
        <v>5.4480550299580432E-3</v>
      </c>
      <c r="E53" s="5">
        <f t="shared" si="1"/>
        <v>0.55050715835571529</v>
      </c>
      <c r="F53" s="5">
        <f t="shared" si="1"/>
        <v>0.24313735404901049</v>
      </c>
      <c r="G53" s="5">
        <f t="shared" si="1"/>
        <v>0.25531561225531663</v>
      </c>
      <c r="H53" s="5">
        <f t="shared" si="1"/>
        <v>1.8911995791526248E-3</v>
      </c>
    </row>
    <row r="54" spans="1:8" x14ac:dyDescent="0.25">
      <c r="A54" s="2" t="s">
        <v>13</v>
      </c>
      <c r="B54" s="5">
        <f t="shared" ref="B54:H54" si="2">IF(B36=0,"--",(B46/B36)^(1/10)-1)</f>
        <v>2.0061821307172156E-2</v>
      </c>
      <c r="C54" s="5">
        <f t="shared" si="2"/>
        <v>1.6438581224384574E-2</v>
      </c>
      <c r="D54" s="5">
        <f t="shared" si="2"/>
        <v>1.9856609329205188E-2</v>
      </c>
      <c r="E54" s="5">
        <f t="shared" si="2"/>
        <v>1.6472441193495779E-3</v>
      </c>
      <c r="F54" s="5">
        <f t="shared" si="2"/>
        <v>6.8358281907652918E-2</v>
      </c>
      <c r="G54" s="5">
        <f t="shared" si="2"/>
        <v>6.2938937959702956E-2</v>
      </c>
      <c r="H54" s="5">
        <f t="shared" si="2"/>
        <v>1.7721296050911217E-2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SMUD Service Territory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2037.8970999999999</v>
      </c>
      <c r="C6" s="3">
        <v>156.10291789999999</v>
      </c>
      <c r="D6" s="3">
        <v>2194.0000180000002</v>
      </c>
      <c r="E6" s="3">
        <v>0</v>
      </c>
      <c r="F6" s="3">
        <v>0</v>
      </c>
      <c r="G6" s="3">
        <v>0</v>
      </c>
      <c r="H6" s="4">
        <v>2194.0000180000002</v>
      </c>
      <c r="I6" s="15">
        <v>46.268706270000003</v>
      </c>
    </row>
    <row r="7" spans="1:9" x14ac:dyDescent="0.25">
      <c r="A7" s="2">
        <v>1991</v>
      </c>
      <c r="B7" s="3">
        <v>2011.8893</v>
      </c>
      <c r="C7" s="3">
        <v>154.11072039999999</v>
      </c>
      <c r="D7" s="3">
        <v>2166.0000199999999</v>
      </c>
      <c r="E7" s="3">
        <v>0</v>
      </c>
      <c r="F7" s="3">
        <v>0</v>
      </c>
      <c r="G7" s="3">
        <v>0</v>
      </c>
      <c r="H7" s="4">
        <v>2166.0000199999999</v>
      </c>
      <c r="I7" s="15">
        <v>46.819793709999999</v>
      </c>
    </row>
    <row r="8" spans="1:9" x14ac:dyDescent="0.25">
      <c r="A8" s="2">
        <v>1992</v>
      </c>
      <c r="B8" s="3">
        <v>1953.3716179999999</v>
      </c>
      <c r="C8" s="3">
        <v>149.62793400000001</v>
      </c>
      <c r="D8" s="3">
        <v>2102.9995520000002</v>
      </c>
      <c r="E8" s="3">
        <v>0</v>
      </c>
      <c r="F8" s="3">
        <v>4.333824E-3</v>
      </c>
      <c r="G8" s="3">
        <v>4.333824E-3</v>
      </c>
      <c r="H8" s="4">
        <v>2102.9952189999999</v>
      </c>
      <c r="I8" s="15">
        <v>48.926514089999998</v>
      </c>
    </row>
    <row r="9" spans="1:9" x14ac:dyDescent="0.25">
      <c r="A9" s="2">
        <v>1993</v>
      </c>
      <c r="B9" s="3">
        <v>1992.3832970000001</v>
      </c>
      <c r="C9" s="3">
        <v>152.61623019999999</v>
      </c>
      <c r="D9" s="3">
        <v>2144.9995269999999</v>
      </c>
      <c r="E9" s="3">
        <v>0</v>
      </c>
      <c r="F9" s="3">
        <v>4.3121549999999998E-3</v>
      </c>
      <c r="G9" s="3">
        <v>4.3121549999999998E-3</v>
      </c>
      <c r="H9" s="4">
        <v>2144.9952149999999</v>
      </c>
      <c r="I9" s="15">
        <v>47.838368240000001</v>
      </c>
    </row>
    <row r="10" spans="1:9" x14ac:dyDescent="0.25">
      <c r="A10" s="2">
        <v>1994</v>
      </c>
      <c r="B10" s="3">
        <v>1898.560213</v>
      </c>
      <c r="C10" s="3">
        <v>145.40748690000001</v>
      </c>
      <c r="D10" s="3">
        <v>2043.9676999999999</v>
      </c>
      <c r="E10" s="3">
        <v>0</v>
      </c>
      <c r="F10" s="3">
        <v>0.290148882</v>
      </c>
      <c r="G10" s="3">
        <v>0.290148882</v>
      </c>
      <c r="H10" s="4">
        <v>2043.677551</v>
      </c>
      <c r="I10" s="15">
        <v>50.275011829999997</v>
      </c>
    </row>
    <row r="11" spans="1:9" x14ac:dyDescent="0.25">
      <c r="A11" s="2">
        <v>1995</v>
      </c>
      <c r="B11" s="3">
        <v>2064.8185400000002</v>
      </c>
      <c r="C11" s="3">
        <v>158.13311229999999</v>
      </c>
      <c r="D11" s="3">
        <v>2222.9516530000001</v>
      </c>
      <c r="E11" s="3">
        <v>0</v>
      </c>
      <c r="F11" s="3">
        <v>0.417596786</v>
      </c>
      <c r="G11" s="3">
        <v>0.417596786</v>
      </c>
      <c r="H11" s="4">
        <v>2222.534056</v>
      </c>
      <c r="I11" s="15">
        <v>46.227709140000002</v>
      </c>
    </row>
    <row r="12" spans="1:9" x14ac:dyDescent="0.25">
      <c r="A12" s="2">
        <v>1996</v>
      </c>
      <c r="B12" s="3">
        <v>2204.1381299999998</v>
      </c>
      <c r="C12" s="3">
        <v>168.79203860000001</v>
      </c>
      <c r="D12" s="3">
        <v>2372.9301679999999</v>
      </c>
      <c r="E12" s="3">
        <v>0</v>
      </c>
      <c r="F12" s="3">
        <v>0.58671189099999999</v>
      </c>
      <c r="G12" s="3">
        <v>0.58671189099999999</v>
      </c>
      <c r="H12" s="4">
        <v>2372.3434569999999</v>
      </c>
      <c r="I12" s="15">
        <v>45.511967990000002</v>
      </c>
    </row>
    <row r="13" spans="1:9" x14ac:dyDescent="0.25">
      <c r="A13" s="2">
        <v>1997</v>
      </c>
      <c r="B13" s="3">
        <v>2268.221845</v>
      </c>
      <c r="C13" s="3">
        <v>173.6925608</v>
      </c>
      <c r="D13" s="3">
        <v>2441.9144059999999</v>
      </c>
      <c r="E13" s="3">
        <v>0</v>
      </c>
      <c r="F13" s="3">
        <v>0.69494157999999995</v>
      </c>
      <c r="G13" s="3">
        <v>0.69494157999999995</v>
      </c>
      <c r="H13" s="4">
        <v>2441.2194639999998</v>
      </c>
      <c r="I13" s="15">
        <v>44.659223840000003</v>
      </c>
    </row>
    <row r="14" spans="1:9" x14ac:dyDescent="0.25">
      <c r="A14" s="2">
        <v>1998</v>
      </c>
      <c r="B14" s="3">
        <v>2419.61868</v>
      </c>
      <c r="C14" s="3">
        <v>185.28576380000001</v>
      </c>
      <c r="D14" s="3">
        <v>2604.9044439999998</v>
      </c>
      <c r="E14" s="3">
        <v>0</v>
      </c>
      <c r="F14" s="3">
        <v>0.744478686</v>
      </c>
      <c r="G14" s="3">
        <v>0.744478686</v>
      </c>
      <c r="H14" s="4">
        <v>2604.1599649999998</v>
      </c>
      <c r="I14" s="15">
        <v>42.622641399999999</v>
      </c>
    </row>
    <row r="15" spans="1:9" x14ac:dyDescent="0.25">
      <c r="A15" s="2">
        <v>1999</v>
      </c>
      <c r="B15" s="3">
        <v>2562.655162</v>
      </c>
      <c r="C15" s="3">
        <v>196.2366993</v>
      </c>
      <c r="D15" s="3">
        <v>2758.8918610000001</v>
      </c>
      <c r="E15" s="3">
        <v>0</v>
      </c>
      <c r="F15" s="3">
        <v>0.81835622100000005</v>
      </c>
      <c r="G15" s="3">
        <v>0.81835622100000005</v>
      </c>
      <c r="H15" s="4">
        <v>2758.0735049999998</v>
      </c>
      <c r="I15" s="15">
        <v>40.888572310000001</v>
      </c>
    </row>
    <row r="16" spans="1:9" x14ac:dyDescent="0.25">
      <c r="A16" s="2">
        <v>2000</v>
      </c>
      <c r="B16" s="3">
        <v>2496.6972169999999</v>
      </c>
      <c r="C16" s="3">
        <v>191.17301560000001</v>
      </c>
      <c r="D16" s="3">
        <v>2687.8702320000002</v>
      </c>
      <c r="E16" s="3">
        <v>0</v>
      </c>
      <c r="F16" s="3">
        <v>0.96594214499999997</v>
      </c>
      <c r="G16" s="3">
        <v>0.96594214499999997</v>
      </c>
      <c r="H16" s="4">
        <v>2686.9042899999999</v>
      </c>
      <c r="I16" s="15">
        <v>43.298244889999999</v>
      </c>
    </row>
    <row r="17" spans="1:9" x14ac:dyDescent="0.25">
      <c r="A17" s="2">
        <v>2001</v>
      </c>
      <c r="B17" s="3">
        <v>2308.1202060000001</v>
      </c>
      <c r="C17" s="3">
        <v>176.69193189999999</v>
      </c>
      <c r="D17" s="3">
        <v>2484.8121379999998</v>
      </c>
      <c r="E17" s="3">
        <v>0</v>
      </c>
      <c r="F17" s="3">
        <v>1.437022676</v>
      </c>
      <c r="G17" s="3">
        <v>1.437022676</v>
      </c>
      <c r="H17" s="4">
        <v>2483.3751149999998</v>
      </c>
      <c r="I17" s="15">
        <v>46.002534820000001</v>
      </c>
    </row>
    <row r="18" spans="1:9" x14ac:dyDescent="0.25">
      <c r="A18" s="2">
        <v>2002</v>
      </c>
      <c r="B18" s="3">
        <v>2581.1854920000001</v>
      </c>
      <c r="C18" s="3">
        <v>197.56474249999999</v>
      </c>
      <c r="D18" s="3">
        <v>2778.7502340000001</v>
      </c>
      <c r="E18" s="3">
        <v>0</v>
      </c>
      <c r="F18" s="3">
        <v>2.011307339</v>
      </c>
      <c r="G18" s="3">
        <v>2.011307339</v>
      </c>
      <c r="H18" s="4">
        <v>2776.7389269999999</v>
      </c>
      <c r="I18" s="15">
        <v>41.489932899999999</v>
      </c>
    </row>
    <row r="19" spans="1:9" x14ac:dyDescent="0.25">
      <c r="A19" s="2">
        <v>2003</v>
      </c>
      <c r="B19" s="3">
        <v>2609.1255719999999</v>
      </c>
      <c r="C19" s="3">
        <v>199.68817189999999</v>
      </c>
      <c r="D19" s="3">
        <v>2808.813744</v>
      </c>
      <c r="E19" s="3">
        <v>0</v>
      </c>
      <c r="F19" s="3">
        <v>2.2303774870000002</v>
      </c>
      <c r="G19" s="3">
        <v>2.2303774870000002</v>
      </c>
      <c r="H19" s="4">
        <v>2806.5833659999998</v>
      </c>
      <c r="I19" s="15">
        <v>43.080733440000003</v>
      </c>
    </row>
    <row r="20" spans="1:9" x14ac:dyDescent="0.25">
      <c r="A20" s="2">
        <v>2004</v>
      </c>
      <c r="B20" s="3">
        <v>2481.8313459999999</v>
      </c>
      <c r="C20" s="3">
        <v>189.90228740000001</v>
      </c>
      <c r="D20" s="3">
        <v>2671.7336340000002</v>
      </c>
      <c r="E20" s="3">
        <v>0</v>
      </c>
      <c r="F20" s="3">
        <v>2.6892135189999999</v>
      </c>
      <c r="G20" s="3">
        <v>2.6892135189999999</v>
      </c>
      <c r="H20" s="4">
        <v>2669.0444200000002</v>
      </c>
      <c r="I20" s="15">
        <v>46.445653669999999</v>
      </c>
    </row>
    <row r="21" spans="1:9" x14ac:dyDescent="0.25">
      <c r="A21" s="2">
        <v>2005</v>
      </c>
      <c r="B21" s="3">
        <v>2748.479468</v>
      </c>
      <c r="C21" s="3">
        <v>210.2911393</v>
      </c>
      <c r="D21" s="3">
        <v>2958.7706069999999</v>
      </c>
      <c r="E21" s="3">
        <v>0</v>
      </c>
      <c r="F21" s="3">
        <v>3.1643335330000002</v>
      </c>
      <c r="G21" s="3">
        <v>3.1643335330000002</v>
      </c>
      <c r="H21" s="4">
        <v>2955.6062740000002</v>
      </c>
      <c r="I21" s="15">
        <v>43.577477729999998</v>
      </c>
    </row>
    <row r="22" spans="1:9" x14ac:dyDescent="0.25">
      <c r="A22" s="2">
        <v>2006</v>
      </c>
      <c r="B22" s="3">
        <v>3046.6456589999998</v>
      </c>
      <c r="C22" s="3">
        <v>233.10855269999999</v>
      </c>
      <c r="D22" s="3">
        <v>3279.7542109999999</v>
      </c>
      <c r="E22" s="3">
        <v>8.5377563000000004E-2</v>
      </c>
      <c r="F22" s="3">
        <v>3.3676877859999998</v>
      </c>
      <c r="G22" s="3">
        <v>3.4530653500000001</v>
      </c>
      <c r="H22" s="4">
        <v>3276.3011459999998</v>
      </c>
      <c r="I22" s="15">
        <v>40.379059810000001</v>
      </c>
    </row>
    <row r="23" spans="1:9" x14ac:dyDescent="0.25">
      <c r="A23" s="2">
        <v>2007</v>
      </c>
      <c r="B23" s="3">
        <v>2878.4345429999998</v>
      </c>
      <c r="C23" s="3">
        <v>220.21434769999999</v>
      </c>
      <c r="D23" s="3">
        <v>3098.6488909999998</v>
      </c>
      <c r="E23" s="3">
        <v>3.3115499999999999E-2</v>
      </c>
      <c r="F23" s="3">
        <v>3.540490868</v>
      </c>
      <c r="G23" s="3">
        <v>3.5736063680000001</v>
      </c>
      <c r="H23" s="4">
        <v>3095.075284</v>
      </c>
      <c r="I23" s="15">
        <v>42.827750639999998</v>
      </c>
    </row>
    <row r="24" spans="1:9" x14ac:dyDescent="0.25">
      <c r="A24" s="2">
        <v>2008</v>
      </c>
      <c r="B24" s="3">
        <v>2866.2961190000001</v>
      </c>
      <c r="C24" s="3">
        <v>219.2157302</v>
      </c>
      <c r="D24" s="3">
        <v>3085.511849</v>
      </c>
      <c r="E24" s="3">
        <v>3.2784344999999999E-2</v>
      </c>
      <c r="F24" s="3">
        <v>4.4391806489999999</v>
      </c>
      <c r="G24" s="3">
        <v>4.4719649940000004</v>
      </c>
      <c r="H24" s="4">
        <v>3081.0398839999998</v>
      </c>
      <c r="I24" s="15">
        <v>43.203384849999999</v>
      </c>
    </row>
    <row r="25" spans="1:9" x14ac:dyDescent="0.25">
      <c r="A25" s="2">
        <v>2009</v>
      </c>
      <c r="B25" s="3">
        <v>2645.1667830000001</v>
      </c>
      <c r="C25" s="3">
        <v>202.1149236</v>
      </c>
      <c r="D25" s="3">
        <v>2847.2817070000001</v>
      </c>
      <c r="E25" s="3">
        <v>8.3612680999999994E-2</v>
      </c>
      <c r="F25" s="3">
        <v>6.5071447459999998</v>
      </c>
      <c r="G25" s="3">
        <v>6.5907574269999998</v>
      </c>
      <c r="H25" s="4">
        <v>2840.6909489999998</v>
      </c>
      <c r="I25" s="15">
        <v>45.997821530000003</v>
      </c>
    </row>
    <row r="26" spans="1:9" x14ac:dyDescent="0.25">
      <c r="A26" s="2">
        <v>2010</v>
      </c>
      <c r="B26" s="3">
        <v>2779.762831</v>
      </c>
      <c r="C26" s="3">
        <v>212.1022351</v>
      </c>
      <c r="D26" s="3">
        <v>2991.8650659999998</v>
      </c>
      <c r="E26" s="3">
        <v>8.4059499999999995E-2</v>
      </c>
      <c r="F26" s="3">
        <v>10.72008902</v>
      </c>
      <c r="G26" s="3">
        <v>10.80414852</v>
      </c>
      <c r="H26" s="4">
        <v>2981.0609180000001</v>
      </c>
      <c r="I26" s="15">
        <v>42.370029119999998</v>
      </c>
    </row>
    <row r="27" spans="1:9" x14ac:dyDescent="0.25">
      <c r="A27" s="2">
        <v>2011</v>
      </c>
      <c r="B27" s="3">
        <v>2658.668111</v>
      </c>
      <c r="C27" s="3">
        <v>202.51052440000001</v>
      </c>
      <c r="D27" s="3">
        <v>2861.1786350000002</v>
      </c>
      <c r="E27" s="3">
        <v>7.8615391000000007E-2</v>
      </c>
      <c r="F27" s="3">
        <v>14.848968579999999</v>
      </c>
      <c r="G27" s="3">
        <v>14.927583970000001</v>
      </c>
      <c r="H27" s="4">
        <v>2846.2510510000002</v>
      </c>
      <c r="I27" s="15">
        <v>44.679333470000003</v>
      </c>
    </row>
    <row r="28" spans="1:9" x14ac:dyDescent="0.25">
      <c r="A28" s="2">
        <v>2012</v>
      </c>
      <c r="B28" s="3">
        <v>2769.418381</v>
      </c>
      <c r="C28" s="3">
        <v>210.67976239999999</v>
      </c>
      <c r="D28" s="3">
        <v>2980.098144</v>
      </c>
      <c r="E28" s="3">
        <v>6.8292128999999993E-2</v>
      </c>
      <c r="F28" s="3">
        <v>18.96154533</v>
      </c>
      <c r="G28" s="3">
        <v>19.02983746</v>
      </c>
      <c r="H28" s="4">
        <v>2961.0683060000001</v>
      </c>
      <c r="I28" s="15">
        <v>43.196455360000002</v>
      </c>
    </row>
    <row r="29" spans="1:9" x14ac:dyDescent="0.25">
      <c r="A29" s="2">
        <v>2013</v>
      </c>
      <c r="B29" s="3">
        <v>2832.2962870000001</v>
      </c>
      <c r="C29" s="3">
        <v>214.99705019999999</v>
      </c>
      <c r="D29" s="3">
        <v>3047.2933370000001</v>
      </c>
      <c r="E29" s="3">
        <v>0.18377942999999999</v>
      </c>
      <c r="F29" s="3">
        <v>25.362504170000001</v>
      </c>
      <c r="G29" s="3">
        <v>25.546283599999999</v>
      </c>
      <c r="H29" s="4">
        <v>3021.7470530000001</v>
      </c>
      <c r="I29" s="15">
        <v>42.176091069999998</v>
      </c>
    </row>
    <row r="30" spans="1:9" x14ac:dyDescent="0.25">
      <c r="A30" s="2">
        <v>2014</v>
      </c>
      <c r="B30" s="3">
        <v>2824.170959</v>
      </c>
      <c r="C30" s="3">
        <v>214.1107452</v>
      </c>
      <c r="D30" s="3">
        <v>3038.281704</v>
      </c>
      <c r="E30" s="3">
        <v>0.21846679899999999</v>
      </c>
      <c r="F30" s="3">
        <v>28.773051649999999</v>
      </c>
      <c r="G30" s="3">
        <v>28.991518450000001</v>
      </c>
      <c r="H30" s="4">
        <v>3009.2901860000002</v>
      </c>
      <c r="I30" s="15">
        <v>42.768862660000003</v>
      </c>
    </row>
    <row r="31" spans="1:9" x14ac:dyDescent="0.25">
      <c r="A31" s="2">
        <v>2015</v>
      </c>
      <c r="B31" s="3">
        <v>2781.4843930000002</v>
      </c>
      <c r="C31" s="3">
        <v>210.47662980000001</v>
      </c>
      <c r="D31" s="3">
        <v>2991.9610229999998</v>
      </c>
      <c r="E31" s="3">
        <v>0.214964773</v>
      </c>
      <c r="F31" s="3">
        <v>33.53274639</v>
      </c>
      <c r="G31" s="3">
        <v>33.747711160000001</v>
      </c>
      <c r="H31" s="4">
        <v>2958.213311</v>
      </c>
      <c r="I31" s="15">
        <v>43.252547229999998</v>
      </c>
    </row>
    <row r="32" spans="1:9" x14ac:dyDescent="0.25">
      <c r="A32" s="2">
        <v>2016</v>
      </c>
      <c r="B32" s="3">
        <v>2807.7328870000001</v>
      </c>
      <c r="C32" s="3">
        <v>211.58222950000001</v>
      </c>
      <c r="D32" s="3">
        <v>3019.3151160000002</v>
      </c>
      <c r="E32" s="3">
        <v>0.21330639600000001</v>
      </c>
      <c r="F32" s="3">
        <v>45.34948266</v>
      </c>
      <c r="G32" s="3">
        <v>45.562789049999999</v>
      </c>
      <c r="H32" s="4">
        <v>2973.7523270000002</v>
      </c>
      <c r="I32" s="15">
        <v>42.86343557</v>
      </c>
    </row>
    <row r="33" spans="1:9" x14ac:dyDescent="0.25">
      <c r="A33" s="2">
        <v>2017</v>
      </c>
      <c r="B33" s="3">
        <v>2989.4891090000001</v>
      </c>
      <c r="C33" s="3">
        <v>224.26319520000001</v>
      </c>
      <c r="D33" s="3">
        <v>3213.7523040000001</v>
      </c>
      <c r="E33" s="3">
        <v>1.705379717</v>
      </c>
      <c r="F33" s="3">
        <v>50.733090799999999</v>
      </c>
      <c r="G33" s="3">
        <v>52.438470520000003</v>
      </c>
      <c r="H33" s="4">
        <v>3161.3138330000002</v>
      </c>
      <c r="I33" s="15">
        <v>42.46567486</v>
      </c>
    </row>
    <row r="34" spans="1:9" x14ac:dyDescent="0.25">
      <c r="A34" s="2">
        <v>2018</v>
      </c>
      <c r="B34" s="3">
        <v>2865.069747</v>
      </c>
      <c r="C34" s="3">
        <v>213.13118360000001</v>
      </c>
      <c r="D34" s="3">
        <v>3078.20093</v>
      </c>
      <c r="E34" s="3">
        <v>2.742933646</v>
      </c>
      <c r="F34" s="3">
        <v>62.046844909999997</v>
      </c>
      <c r="G34" s="3">
        <v>64.789778560000002</v>
      </c>
      <c r="H34" s="4">
        <v>3013.4111520000001</v>
      </c>
      <c r="I34" s="15">
        <v>41.559695390000002</v>
      </c>
    </row>
    <row r="35" spans="1:9" x14ac:dyDescent="0.25">
      <c r="A35" s="2">
        <v>2019</v>
      </c>
      <c r="B35" s="3">
        <v>2911.719439</v>
      </c>
      <c r="C35" s="3">
        <v>215.24658239999999</v>
      </c>
      <c r="D35" s="3">
        <v>3126.9660210000002</v>
      </c>
      <c r="E35" s="3">
        <v>2.1868340580000001</v>
      </c>
      <c r="F35" s="3">
        <v>72.255297819999996</v>
      </c>
      <c r="G35" s="3">
        <v>74.442131880000005</v>
      </c>
      <c r="H35" s="4">
        <v>3052.5238890000001</v>
      </c>
      <c r="I35" s="15">
        <v>41.650533609999997</v>
      </c>
    </row>
    <row r="36" spans="1:9" x14ac:dyDescent="0.25">
      <c r="A36" s="2">
        <v>2020</v>
      </c>
      <c r="B36" s="3">
        <v>2951.4839040000002</v>
      </c>
      <c r="C36" s="3">
        <v>216.9264814</v>
      </c>
      <c r="D36" s="3">
        <v>3168.4103850000001</v>
      </c>
      <c r="E36" s="3">
        <v>2.1990151230000001</v>
      </c>
      <c r="F36" s="3">
        <v>80.490331659999995</v>
      </c>
      <c r="G36" s="3">
        <v>82.689346779999994</v>
      </c>
      <c r="H36" s="4">
        <v>3085.7210380000001</v>
      </c>
      <c r="I36" s="15">
        <v>41.713686269999997</v>
      </c>
    </row>
    <row r="37" spans="1:9" x14ac:dyDescent="0.25">
      <c r="A37" s="2">
        <v>2021</v>
      </c>
      <c r="B37" s="3">
        <v>3019.8935820000002</v>
      </c>
      <c r="C37" s="3">
        <v>220.70402110000001</v>
      </c>
      <c r="D37" s="3">
        <v>3240.597604</v>
      </c>
      <c r="E37" s="3">
        <v>2.272240273</v>
      </c>
      <c r="F37" s="3">
        <v>89.229788319999997</v>
      </c>
      <c r="G37" s="3">
        <v>91.502028600000003</v>
      </c>
      <c r="H37" s="4">
        <v>3149.0955749999998</v>
      </c>
      <c r="I37" s="15">
        <v>41.698504059999998</v>
      </c>
    </row>
    <row r="38" spans="1:9" x14ac:dyDescent="0.25">
      <c r="A38" s="2">
        <v>2022</v>
      </c>
      <c r="B38" s="3">
        <v>3113.4305519999998</v>
      </c>
      <c r="C38" s="3">
        <v>226.4044418</v>
      </c>
      <c r="D38" s="3">
        <v>3339.8349939999998</v>
      </c>
      <c r="E38" s="3">
        <v>2.344687199</v>
      </c>
      <c r="F38" s="3">
        <v>97.096643259999993</v>
      </c>
      <c r="G38" s="3">
        <v>99.441330460000003</v>
      </c>
      <c r="H38" s="4">
        <v>3240.3936629999998</v>
      </c>
      <c r="I38" s="15">
        <v>41.680077079999997</v>
      </c>
    </row>
    <row r="39" spans="1:9" x14ac:dyDescent="0.25">
      <c r="A39" s="2">
        <v>2023</v>
      </c>
      <c r="B39" s="3">
        <v>3192.8043619999999</v>
      </c>
      <c r="C39" s="3">
        <v>231.05164289999999</v>
      </c>
      <c r="D39" s="3">
        <v>3423.8560050000001</v>
      </c>
      <c r="E39" s="3">
        <v>2.416368957</v>
      </c>
      <c r="F39" s="3">
        <v>104.2761972</v>
      </c>
      <c r="G39" s="3">
        <v>106.69256609999999</v>
      </c>
      <c r="H39" s="4">
        <v>3317.1634389999999</v>
      </c>
      <c r="I39" s="15">
        <v>41.682336300000003</v>
      </c>
    </row>
    <row r="40" spans="1:9" x14ac:dyDescent="0.25">
      <c r="A40" s="2">
        <v>2024</v>
      </c>
      <c r="B40" s="3">
        <v>3264.1060269999998</v>
      </c>
      <c r="C40" s="3">
        <v>235.0473284</v>
      </c>
      <c r="D40" s="3">
        <v>3499.1533559999998</v>
      </c>
      <c r="E40" s="3">
        <v>2.4872953839999998</v>
      </c>
      <c r="F40" s="3">
        <v>111.5958036</v>
      </c>
      <c r="G40" s="3">
        <v>114.083099</v>
      </c>
      <c r="H40" s="4">
        <v>3385.0702569999999</v>
      </c>
      <c r="I40" s="15">
        <v>41.724116219999999</v>
      </c>
    </row>
    <row r="41" spans="1:9" x14ac:dyDescent="0.25">
      <c r="A41" s="2">
        <v>2025</v>
      </c>
      <c r="B41" s="3">
        <v>3323.8775049999999</v>
      </c>
      <c r="C41" s="3">
        <v>238.14920430000001</v>
      </c>
      <c r="D41" s="3">
        <v>3562.0267090000002</v>
      </c>
      <c r="E41" s="3">
        <v>2.5574625649999998</v>
      </c>
      <c r="F41" s="3">
        <v>118.9332876</v>
      </c>
      <c r="G41" s="3">
        <v>121.49075019999999</v>
      </c>
      <c r="H41" s="4">
        <v>3440.5359589999998</v>
      </c>
      <c r="I41" s="15">
        <v>41.793343540000002</v>
      </c>
    </row>
    <row r="42" spans="1:9" x14ac:dyDescent="0.25">
      <c r="A42" s="2">
        <v>2026</v>
      </c>
      <c r="B42" s="3">
        <v>3371.046918</v>
      </c>
      <c r="C42" s="3">
        <v>240.2828016</v>
      </c>
      <c r="D42" s="3">
        <v>3611.3297200000002</v>
      </c>
      <c r="E42" s="3">
        <v>2.6268860840000001</v>
      </c>
      <c r="F42" s="3">
        <v>126.3303877</v>
      </c>
      <c r="G42" s="3">
        <v>128.9572738</v>
      </c>
      <c r="H42" s="4">
        <v>3482.3724459999999</v>
      </c>
      <c r="I42" s="15">
        <v>41.860218209999999</v>
      </c>
    </row>
    <row r="43" spans="1:9" x14ac:dyDescent="0.25">
      <c r="A43" s="2">
        <v>2027</v>
      </c>
      <c r="B43" s="3">
        <v>3425.502743</v>
      </c>
      <c r="C43" s="3">
        <v>242.83650280000001</v>
      </c>
      <c r="D43" s="3">
        <v>3668.339246</v>
      </c>
      <c r="E43" s="3">
        <v>2.6955809159999999</v>
      </c>
      <c r="F43" s="3">
        <v>133.79730929999999</v>
      </c>
      <c r="G43" s="3">
        <v>136.49289020000001</v>
      </c>
      <c r="H43" s="4">
        <v>3531.8463550000001</v>
      </c>
      <c r="I43" s="15">
        <v>41.89771314</v>
      </c>
    </row>
    <row r="44" spans="1:9" x14ac:dyDescent="0.25">
      <c r="A44" s="2">
        <v>2028</v>
      </c>
      <c r="B44" s="3">
        <v>3475.5352149999999</v>
      </c>
      <c r="C44" s="3">
        <v>244.93808580000001</v>
      </c>
      <c r="D44" s="3">
        <v>3720.473301</v>
      </c>
      <c r="E44" s="3">
        <v>2.7635546030000002</v>
      </c>
      <c r="F44" s="3">
        <v>141.1954096</v>
      </c>
      <c r="G44" s="3">
        <v>143.9589642</v>
      </c>
      <c r="H44" s="4">
        <v>3576.5143370000001</v>
      </c>
      <c r="I44" s="15">
        <v>41.978100910000002</v>
      </c>
    </row>
    <row r="45" spans="1:9" x14ac:dyDescent="0.25">
      <c r="A45" s="2">
        <v>2029</v>
      </c>
      <c r="B45" s="3">
        <v>3522.212708</v>
      </c>
      <c r="C45" s="3">
        <v>246.6601278</v>
      </c>
      <c r="D45" s="3">
        <v>3768.872836</v>
      </c>
      <c r="E45" s="3">
        <v>2.8308146089999999</v>
      </c>
      <c r="F45" s="3">
        <v>148.44232650000001</v>
      </c>
      <c r="G45" s="3">
        <v>151.2731412</v>
      </c>
      <c r="H45" s="4">
        <v>3617.5996949999999</v>
      </c>
      <c r="I45" s="15">
        <v>41.985021570000001</v>
      </c>
    </row>
    <row r="46" spans="1:9" x14ac:dyDescent="0.25">
      <c r="A46" s="2">
        <v>2030</v>
      </c>
      <c r="B46" s="3">
        <v>3563.368735</v>
      </c>
      <c r="C46" s="3">
        <v>247.82892559999999</v>
      </c>
      <c r="D46" s="3">
        <v>3811.1976599999998</v>
      </c>
      <c r="E46" s="3">
        <v>2.8973683229999998</v>
      </c>
      <c r="F46" s="3">
        <v>155.55579700000001</v>
      </c>
      <c r="G46" s="3">
        <v>158.45316529999999</v>
      </c>
      <c r="H46" s="4">
        <v>3652.7444949999999</v>
      </c>
      <c r="I46" s="15">
        <v>42.005345419999998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1.0797564067880128E-2</v>
      </c>
      <c r="C52" s="5">
        <f t="shared" si="0"/>
        <v>1.044310661130865E-2</v>
      </c>
      <c r="D52" s="5">
        <f t="shared" si="0"/>
        <v>1.0772390456385894E-2</v>
      </c>
      <c r="E52" s="5" t="str">
        <f t="shared" si="0"/>
        <v>--</v>
      </c>
      <c r="F52" s="5">
        <f t="shared" si="0"/>
        <v>0.27211017884808397</v>
      </c>
      <c r="G52" s="5">
        <f t="shared" si="0"/>
        <v>0.27310417699820455</v>
      </c>
      <c r="H52" s="5">
        <f t="shared" ref="H52:I52" si="1">IF(H16=0, "--",(H26/H16)^(1/10)-1)</f>
        <v>1.0443106606447872E-2</v>
      </c>
      <c r="I52" s="5">
        <f t="shared" si="1"/>
        <v>-2.1647384220664367E-3</v>
      </c>
    </row>
    <row r="53" spans="1:9" x14ac:dyDescent="0.25">
      <c r="A53" s="2" t="s">
        <v>12</v>
      </c>
      <c r="B53" s="5">
        <f t="shared" ref="B53:G53" si="2">IF(B26=0,"--",(B36/B26)^(1/10)-1)</f>
        <v>6.0122465085776788E-3</v>
      </c>
      <c r="C53" s="5">
        <f t="shared" si="2"/>
        <v>2.2515410478485265E-3</v>
      </c>
      <c r="D53" s="5">
        <f t="shared" si="2"/>
        <v>5.7497713901699665E-3</v>
      </c>
      <c r="E53" s="5">
        <f t="shared" si="2"/>
        <v>0.38600290764309753</v>
      </c>
      <c r="F53" s="5">
        <f t="shared" si="2"/>
        <v>0.22336072161589993</v>
      </c>
      <c r="G53" s="5">
        <f t="shared" si="2"/>
        <v>0.22570484150392112</v>
      </c>
      <c r="H53" s="5">
        <f t="shared" ref="H53:I53" si="3">IF(H26=0,"--",(H36/H26)^(1/10)-1)</f>
        <v>3.4565706057014811E-3</v>
      </c>
      <c r="I53" s="5">
        <f t="shared" si="3"/>
        <v>-1.5599788707562068E-3</v>
      </c>
    </row>
    <row r="54" spans="1:9" x14ac:dyDescent="0.25">
      <c r="A54" s="2" t="s">
        <v>13</v>
      </c>
      <c r="B54" s="5">
        <f t="shared" ref="B54:G54" si="4">IF(B36=0,"--",(B46/B36)^(1/10)-1)</f>
        <v>1.9018420294651728E-2</v>
      </c>
      <c r="C54" s="5">
        <f t="shared" si="4"/>
        <v>1.3407098958949204E-2</v>
      </c>
      <c r="D54" s="5">
        <f t="shared" si="4"/>
        <v>1.8642998583759507E-2</v>
      </c>
      <c r="E54" s="5">
        <f t="shared" si="4"/>
        <v>2.7963156221707974E-2</v>
      </c>
      <c r="F54" s="5">
        <f t="shared" si="4"/>
        <v>6.8105738453655196E-2</v>
      </c>
      <c r="G54" s="5">
        <f t="shared" si="4"/>
        <v>6.7198327135023384E-2</v>
      </c>
      <c r="H54" s="5">
        <f t="shared" ref="H54:I54" si="5">IF(H36=0,"--",(H46/H36)^(1/10)-1)</f>
        <v>1.7012435641624357E-2</v>
      </c>
      <c r="I54" s="5">
        <f t="shared" si="5"/>
        <v>6.9700271555661608E-4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SMUD Service Territory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3013.4111520000001</v>
      </c>
      <c r="C6" s="3">
        <v>3145.939984916341</v>
      </c>
      <c r="D6" s="3">
        <v>3283.7699711493356</v>
      </c>
      <c r="E6" s="3">
        <v>3402.7514122564507</v>
      </c>
    </row>
    <row r="7" spans="1:5" x14ac:dyDescent="0.25">
      <c r="A7" s="2">
        <v>2019</v>
      </c>
      <c r="B7" s="3">
        <v>3052.5238890000001</v>
      </c>
      <c r="C7" s="3">
        <v>3186.7728872457001</v>
      </c>
      <c r="D7" s="3">
        <v>3326.3918454212276</v>
      </c>
      <c r="E7" s="3">
        <v>3446.9176127351448</v>
      </c>
    </row>
    <row r="8" spans="1:5" x14ac:dyDescent="0.25">
      <c r="A8" s="2">
        <v>2020</v>
      </c>
      <c r="B8" s="3">
        <v>3085.7210380000001</v>
      </c>
      <c r="C8" s="3">
        <v>3221.430035957389</v>
      </c>
      <c r="D8" s="3">
        <v>3362.5673938330729</v>
      </c>
      <c r="E8" s="3">
        <v>3484.4039164437063</v>
      </c>
    </row>
    <row r="9" spans="1:5" x14ac:dyDescent="0.25">
      <c r="A9" s="2">
        <v>2021</v>
      </c>
      <c r="B9" s="3">
        <v>3149.0955749999998</v>
      </c>
      <c r="C9" s="3">
        <v>3287.5917642836198</v>
      </c>
      <c r="D9" s="3">
        <v>3431.6278011385843</v>
      </c>
      <c r="E9" s="3">
        <v>3555.9666021843236</v>
      </c>
    </row>
    <row r="10" spans="1:5" x14ac:dyDescent="0.25">
      <c r="A10" s="2">
        <v>2022</v>
      </c>
      <c r="B10" s="3">
        <v>3240.3936629999998</v>
      </c>
      <c r="C10" s="3">
        <v>3382.9051122132523</v>
      </c>
      <c r="D10" s="3">
        <v>3531.1170193950347</v>
      </c>
      <c r="E10" s="3">
        <v>3659.0606315775995</v>
      </c>
    </row>
    <row r="11" spans="1:5" x14ac:dyDescent="0.25">
      <c r="A11" s="2">
        <v>2023</v>
      </c>
      <c r="B11" s="3">
        <v>3317.1634389999999</v>
      </c>
      <c r="C11" s="3">
        <v>3463.0511977519545</v>
      </c>
      <c r="D11" s="3">
        <v>3614.7744668539872</v>
      </c>
      <c r="E11" s="3">
        <v>3745.7492547112979</v>
      </c>
    </row>
    <row r="12" spans="1:5" x14ac:dyDescent="0.25">
      <c r="A12" s="2">
        <v>2024</v>
      </c>
      <c r="B12" s="3">
        <v>3385.0702569999999</v>
      </c>
      <c r="C12" s="3">
        <v>3533.9445353082488</v>
      </c>
      <c r="D12" s="3">
        <v>3688.773784748827</v>
      </c>
      <c r="E12" s="3">
        <v>3822.4298034966769</v>
      </c>
    </row>
    <row r="13" spans="1:5" x14ac:dyDescent="0.25">
      <c r="A13" s="2">
        <v>2025</v>
      </c>
      <c r="B13" s="3">
        <v>3440.5359589999998</v>
      </c>
      <c r="C13" s="3">
        <v>3591.8496006682954</v>
      </c>
      <c r="D13" s="3">
        <v>3749.2157880033228</v>
      </c>
      <c r="E13" s="3">
        <v>3885.0618129677482</v>
      </c>
    </row>
    <row r="14" spans="1:5" x14ac:dyDescent="0.25">
      <c r="A14" s="2">
        <v>2026</v>
      </c>
      <c r="B14" s="3">
        <v>3482.3724459999999</v>
      </c>
      <c r="C14" s="3">
        <v>3635.5260426282252</v>
      </c>
      <c r="D14" s="3">
        <v>3794.8057831215792</v>
      </c>
      <c r="E14" s="3">
        <v>3932.3036787611413</v>
      </c>
    </row>
    <row r="15" spans="1:5" x14ac:dyDescent="0.25">
      <c r="A15" s="2">
        <v>2027</v>
      </c>
      <c r="B15" s="3">
        <v>3531.8463550000001</v>
      </c>
      <c r="C15" s="3">
        <v>3687.1757978997266</v>
      </c>
      <c r="D15" s="3">
        <v>3848.718418515442</v>
      </c>
      <c r="E15" s="3">
        <v>3988.1697405854184</v>
      </c>
    </row>
    <row r="16" spans="1:5" x14ac:dyDescent="0.25">
      <c r="A16" s="2">
        <v>2028</v>
      </c>
      <c r="B16" s="3">
        <v>3576.5143370000001</v>
      </c>
      <c r="C16" s="3">
        <v>3733.8082630799454</v>
      </c>
      <c r="D16" s="3">
        <v>3897.3939462030885</v>
      </c>
      <c r="E16" s="3">
        <v>4038.6089376170839</v>
      </c>
    </row>
    <row r="17" spans="1:5" x14ac:dyDescent="0.25">
      <c r="A17" s="2">
        <v>2029</v>
      </c>
      <c r="B17" s="3">
        <v>3617.5996949999999</v>
      </c>
      <c r="C17" s="3">
        <v>3776.7005416331117</v>
      </c>
      <c r="D17" s="3">
        <v>3942.165422131548</v>
      </c>
      <c r="E17" s="3">
        <v>4085.0026266643863</v>
      </c>
    </row>
    <row r="18" spans="1:5" x14ac:dyDescent="0.25">
      <c r="A18" s="2">
        <v>2030</v>
      </c>
      <c r="B18" s="3">
        <v>3652.7444949999999</v>
      </c>
      <c r="C18" s="3">
        <v>3813.390998396208</v>
      </c>
      <c r="D18" s="3">
        <v>3980.463361928264</v>
      </c>
      <c r="E18" s="3">
        <v>4124.6882227550823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SMUD Service Territory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 x14ac:dyDescent="0.25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 x14ac:dyDescent="0.25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 x14ac:dyDescent="0.25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 x14ac:dyDescent="0.25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 x14ac:dyDescent="0.25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 x14ac:dyDescent="0.25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 x14ac:dyDescent="0.25">
      <c r="A15" s="2">
        <v>1999</v>
      </c>
      <c r="B15" s="3">
        <v>1.20928899302068</v>
      </c>
      <c r="C15" s="3">
        <v>2.8187970196185401</v>
      </c>
      <c r="D15" s="3">
        <v>0</v>
      </c>
      <c r="E15" s="3">
        <v>0</v>
      </c>
      <c r="F15" s="3">
        <v>0</v>
      </c>
      <c r="G15" s="3">
        <v>0</v>
      </c>
      <c r="H15" s="4">
        <v>4.0280860126392302</v>
      </c>
    </row>
    <row r="16" spans="1:8" x14ac:dyDescent="0.25">
      <c r="A16" s="2">
        <v>2000</v>
      </c>
      <c r="B16" s="3">
        <v>1.39164246350663</v>
      </c>
      <c r="C16" s="3">
        <v>3.2436847777927902</v>
      </c>
      <c r="D16" s="3">
        <v>0</v>
      </c>
      <c r="E16" s="3">
        <v>0</v>
      </c>
      <c r="F16" s="3">
        <v>0</v>
      </c>
      <c r="G16" s="3">
        <v>0</v>
      </c>
      <c r="H16" s="4">
        <v>4.6353272412994198</v>
      </c>
    </row>
    <row r="17" spans="1:8" x14ac:dyDescent="0.25">
      <c r="A17" s="2">
        <v>2001</v>
      </c>
      <c r="B17" s="3">
        <v>1.92232078535718</v>
      </c>
      <c r="C17" s="3">
        <v>4.4788582860457096</v>
      </c>
      <c r="D17" s="3">
        <v>0</v>
      </c>
      <c r="E17" s="3">
        <v>0</v>
      </c>
      <c r="F17" s="3">
        <v>0</v>
      </c>
      <c r="G17" s="3">
        <v>0</v>
      </c>
      <c r="H17" s="4">
        <v>6.4011790714029004</v>
      </c>
    </row>
    <row r="18" spans="1:8" x14ac:dyDescent="0.25">
      <c r="A18" s="2">
        <v>2002</v>
      </c>
      <c r="B18" s="3">
        <v>2.7510793593076901</v>
      </c>
      <c r="C18" s="3">
        <v>6.3846220327051597</v>
      </c>
      <c r="D18" s="3">
        <v>0</v>
      </c>
      <c r="E18" s="3">
        <v>0</v>
      </c>
      <c r="F18" s="3">
        <v>0</v>
      </c>
      <c r="G18" s="3">
        <v>0</v>
      </c>
      <c r="H18" s="4">
        <v>9.1357013920128605</v>
      </c>
    </row>
    <row r="19" spans="1:8" x14ac:dyDescent="0.25">
      <c r="A19" s="2">
        <v>2003</v>
      </c>
      <c r="B19" s="3">
        <v>3.6064307586894699</v>
      </c>
      <c r="C19" s="3">
        <v>7.4917799698333098</v>
      </c>
      <c r="D19" s="3">
        <v>0</v>
      </c>
      <c r="E19" s="3">
        <v>0</v>
      </c>
      <c r="F19" s="3">
        <v>0</v>
      </c>
      <c r="G19" s="3">
        <v>0</v>
      </c>
      <c r="H19" s="4">
        <v>11.0982107285227</v>
      </c>
    </row>
    <row r="20" spans="1:8" x14ac:dyDescent="0.25">
      <c r="A20" s="2">
        <v>2004</v>
      </c>
      <c r="B20" s="3">
        <v>4.1060090546208698</v>
      </c>
      <c r="C20" s="3">
        <v>8.7860307826544801</v>
      </c>
      <c r="D20" s="3">
        <v>0</v>
      </c>
      <c r="E20" s="3">
        <v>0</v>
      </c>
      <c r="F20" s="3">
        <v>0</v>
      </c>
      <c r="G20" s="3">
        <v>0</v>
      </c>
      <c r="H20" s="4">
        <v>12.8920398372753</v>
      </c>
    </row>
    <row r="21" spans="1:8" x14ac:dyDescent="0.25">
      <c r="A21" s="2">
        <v>2005</v>
      </c>
      <c r="B21" s="3">
        <v>4.57286215815388</v>
      </c>
      <c r="C21" s="3">
        <v>10.9973702936568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15.5896283577892</v>
      </c>
    </row>
    <row r="22" spans="1:8" x14ac:dyDescent="0.25">
      <c r="A22" s="2">
        <v>2006</v>
      </c>
      <c r="B22" s="3">
        <v>4.75998491226974</v>
      </c>
      <c r="C22" s="3">
        <v>12.3361512432928</v>
      </c>
      <c r="D22" s="3">
        <v>0.11251445860638699</v>
      </c>
      <c r="E22" s="3">
        <v>0</v>
      </c>
      <c r="F22" s="3">
        <v>0</v>
      </c>
      <c r="G22" s="3">
        <v>0.48465558282641302</v>
      </c>
      <c r="H22" s="4">
        <v>17.693306196995302</v>
      </c>
    </row>
    <row r="23" spans="1:8" x14ac:dyDescent="0.25">
      <c r="A23" s="2">
        <v>2007</v>
      </c>
      <c r="B23" s="3">
        <v>4.9410516065377603</v>
      </c>
      <c r="C23" s="3">
        <v>12.7979480545999</v>
      </c>
      <c r="D23" s="3">
        <v>0.111951886313355</v>
      </c>
      <c r="E23" s="3">
        <v>0</v>
      </c>
      <c r="F23" s="3">
        <v>0</v>
      </c>
      <c r="G23" s="3">
        <v>0.140947304912281</v>
      </c>
      <c r="H23" s="4">
        <v>17.991898852363299</v>
      </c>
    </row>
    <row r="24" spans="1:8" x14ac:dyDescent="0.25">
      <c r="A24" s="2">
        <v>2008</v>
      </c>
      <c r="B24" s="3">
        <v>7.2969537351211597</v>
      </c>
      <c r="C24" s="3">
        <v>13.658700712937099</v>
      </c>
      <c r="D24" s="3">
        <v>0.118830173952403</v>
      </c>
      <c r="E24" s="3">
        <v>0</v>
      </c>
      <c r="F24" s="3">
        <v>0</v>
      </c>
      <c r="G24" s="3">
        <v>0.14024256838772001</v>
      </c>
      <c r="H24" s="4">
        <v>21.214727190398399</v>
      </c>
    </row>
    <row r="25" spans="1:8" x14ac:dyDescent="0.25">
      <c r="A25" s="2">
        <v>2009</v>
      </c>
      <c r="B25" s="3">
        <v>15.0810924181039</v>
      </c>
      <c r="C25" s="3">
        <v>13.970322897976001</v>
      </c>
      <c r="D25" s="3">
        <v>0.153931247031349</v>
      </c>
      <c r="E25" s="3">
        <v>0</v>
      </c>
      <c r="F25" s="3">
        <v>1.55105753832319E-2</v>
      </c>
      <c r="G25" s="3">
        <v>0.49254135554578099</v>
      </c>
      <c r="H25" s="4">
        <v>29.713398494040302</v>
      </c>
    </row>
    <row r="26" spans="1:8" x14ac:dyDescent="0.25">
      <c r="A26" s="2">
        <v>2010</v>
      </c>
      <c r="B26" s="3">
        <v>21.5354080052374</v>
      </c>
      <c r="C26" s="3">
        <v>17.481423882064501</v>
      </c>
      <c r="D26" s="3">
        <v>7.4396296861731797</v>
      </c>
      <c r="E26" s="3">
        <v>0</v>
      </c>
      <c r="F26" s="3">
        <v>2.5179877258869401E-2</v>
      </c>
      <c r="G26" s="3">
        <v>0.48184364876805202</v>
      </c>
      <c r="H26" s="4">
        <v>46.963485099502101</v>
      </c>
    </row>
    <row r="27" spans="1:8" x14ac:dyDescent="0.25">
      <c r="A27" s="2">
        <v>2011</v>
      </c>
      <c r="B27" s="3">
        <v>27.0930999564488</v>
      </c>
      <c r="C27" s="3">
        <v>28.609706991520401</v>
      </c>
      <c r="D27" s="3">
        <v>11.969002543624701</v>
      </c>
      <c r="E27" s="3">
        <v>0</v>
      </c>
      <c r="F27" s="3">
        <v>2.8436063376393799E-2</v>
      </c>
      <c r="G27" s="3">
        <v>0.489149430524212</v>
      </c>
      <c r="H27" s="4">
        <v>68.189394985494602</v>
      </c>
    </row>
    <row r="28" spans="1:8" x14ac:dyDescent="0.25">
      <c r="A28" s="2">
        <v>2012</v>
      </c>
      <c r="B28" s="3">
        <v>35.807748199566397</v>
      </c>
      <c r="C28" s="3">
        <v>46.575624422483301</v>
      </c>
      <c r="D28" s="3">
        <v>11.9091575309065</v>
      </c>
      <c r="E28" s="3">
        <v>0</v>
      </c>
      <c r="F28" s="3">
        <v>5.5832325326412399E-2</v>
      </c>
      <c r="G28" s="3">
        <v>0.41545868337159098</v>
      </c>
      <c r="H28" s="4">
        <v>94.763821161654306</v>
      </c>
    </row>
    <row r="29" spans="1:8" x14ac:dyDescent="0.25">
      <c r="A29" s="2">
        <v>2013</v>
      </c>
      <c r="B29" s="3">
        <v>47.630828877138903</v>
      </c>
      <c r="C29" s="3">
        <v>67.843112845400398</v>
      </c>
      <c r="D29" s="3">
        <v>11.849611743252</v>
      </c>
      <c r="E29" s="3">
        <v>0</v>
      </c>
      <c r="F29" s="3">
        <v>6.2009456310090701E-2</v>
      </c>
      <c r="G29" s="3">
        <v>0.49477138995473302</v>
      </c>
      <c r="H29" s="4">
        <v>127.88033431205599</v>
      </c>
    </row>
    <row r="30" spans="1:8" x14ac:dyDescent="0.25">
      <c r="A30" s="2">
        <v>2014</v>
      </c>
      <c r="B30" s="3">
        <v>62.134291911591099</v>
      </c>
      <c r="C30" s="3">
        <v>72.450368924712805</v>
      </c>
      <c r="D30" s="3">
        <v>11.7903636845358</v>
      </c>
      <c r="E30" s="3">
        <v>0</v>
      </c>
      <c r="F30" s="3">
        <v>8.2974980178624702E-2</v>
      </c>
      <c r="G30" s="3">
        <v>0.50208753300495901</v>
      </c>
      <c r="H30" s="4">
        <v>146.96008703402299</v>
      </c>
    </row>
    <row r="31" spans="1:8" x14ac:dyDescent="0.25">
      <c r="A31" s="2">
        <v>2015</v>
      </c>
      <c r="B31" s="3">
        <v>82.588333303824598</v>
      </c>
      <c r="C31" s="3">
        <v>75.955373758551303</v>
      </c>
      <c r="D31" s="3">
        <v>11.731411866113101</v>
      </c>
      <c r="E31" s="3">
        <v>0</v>
      </c>
      <c r="F31" s="3">
        <v>0.17102082141677499</v>
      </c>
      <c r="G31" s="3">
        <v>0.445407095339935</v>
      </c>
      <c r="H31" s="4">
        <v>170.89154684524499</v>
      </c>
    </row>
    <row r="32" spans="1:8" x14ac:dyDescent="0.25">
      <c r="A32" s="2">
        <v>2016</v>
      </c>
      <c r="B32" s="3">
        <v>119.238795261647</v>
      </c>
      <c r="C32" s="3">
        <v>92.975496637866399</v>
      </c>
      <c r="D32" s="3">
        <v>11.6727548067825</v>
      </c>
      <c r="E32" s="3">
        <v>0</v>
      </c>
      <c r="F32" s="3">
        <v>0.24518975518493699</v>
      </c>
      <c r="G32" s="3">
        <v>0.44473005986323499</v>
      </c>
      <c r="H32" s="4">
        <v>224.57696652134399</v>
      </c>
    </row>
    <row r="33" spans="1:8" x14ac:dyDescent="0.25">
      <c r="A33" s="2">
        <v>2017</v>
      </c>
      <c r="B33" s="3">
        <v>144.91984077610601</v>
      </c>
      <c r="C33" s="3">
        <v>103.13761737243399</v>
      </c>
      <c r="D33" s="3">
        <v>11.6143910327486</v>
      </c>
      <c r="E33" s="3">
        <v>0</v>
      </c>
      <c r="F33" s="3">
        <v>0.287269753153583</v>
      </c>
      <c r="G33" s="3">
        <v>43.237708031988397</v>
      </c>
      <c r="H33" s="4">
        <v>303.19682696643099</v>
      </c>
    </row>
    <row r="34" spans="1:8" x14ac:dyDescent="0.25">
      <c r="A34" s="2">
        <v>2018</v>
      </c>
      <c r="B34" s="3">
        <v>180.47497367504201</v>
      </c>
      <c r="C34" s="3">
        <v>124.71299645183799</v>
      </c>
      <c r="D34" s="3">
        <v>11.556319077584799</v>
      </c>
      <c r="E34" s="3">
        <v>0</v>
      </c>
      <c r="F34" s="3">
        <v>0.36806157539411599</v>
      </c>
      <c r="G34" s="3">
        <v>48.347867578806301</v>
      </c>
      <c r="H34" s="4">
        <v>365.460218358666</v>
      </c>
    </row>
    <row r="35" spans="1:8" x14ac:dyDescent="0.25">
      <c r="A35" s="2">
        <v>2019</v>
      </c>
      <c r="B35" s="3">
        <v>215.75898875077601</v>
      </c>
      <c r="C35" s="3">
        <v>137.10095191491899</v>
      </c>
      <c r="D35" s="3">
        <v>11.5030926821969</v>
      </c>
      <c r="E35" s="3">
        <v>0</v>
      </c>
      <c r="F35" s="3">
        <v>0.40949199648215401</v>
      </c>
      <c r="G35" s="3">
        <v>49.119189157064802</v>
      </c>
      <c r="H35" s="4">
        <v>413.89171450143999</v>
      </c>
    </row>
    <row r="36" spans="1:8" x14ac:dyDescent="0.25">
      <c r="A36" s="2">
        <v>2020</v>
      </c>
      <c r="B36" s="3">
        <v>248.64705667383001</v>
      </c>
      <c r="C36" s="3">
        <v>146.11128709718099</v>
      </c>
      <c r="D36" s="3">
        <v>11.4500759343059</v>
      </c>
      <c r="E36" s="3">
        <v>0</v>
      </c>
      <c r="F36" s="3">
        <v>0.477241985178124</v>
      </c>
      <c r="G36" s="3">
        <v>49.655474424349201</v>
      </c>
      <c r="H36" s="4">
        <v>456.34113611484503</v>
      </c>
    </row>
    <row r="37" spans="1:8" x14ac:dyDescent="0.25">
      <c r="A37" s="2">
        <v>2021</v>
      </c>
      <c r="B37" s="3">
        <v>283.26997916937597</v>
      </c>
      <c r="C37" s="3">
        <v>155.731942107912</v>
      </c>
      <c r="D37" s="3">
        <v>11.397268431419601</v>
      </c>
      <c r="E37" s="3">
        <v>0</v>
      </c>
      <c r="F37" s="3">
        <v>0.54465322393061499</v>
      </c>
      <c r="G37" s="3">
        <v>50.1899376904638</v>
      </c>
      <c r="H37" s="4">
        <v>501.13378062310198</v>
      </c>
    </row>
    <row r="38" spans="1:8" x14ac:dyDescent="0.25">
      <c r="A38" s="2">
        <v>2022</v>
      </c>
      <c r="B38" s="3">
        <v>313.19784865887499</v>
      </c>
      <c r="C38" s="3">
        <v>165.96142647320099</v>
      </c>
      <c r="D38" s="3">
        <v>11.3446697660018</v>
      </c>
      <c r="E38" s="3">
        <v>0</v>
      </c>
      <c r="F38" s="3">
        <v>0.61172740648934398</v>
      </c>
      <c r="G38" s="3">
        <v>50.722581399459401</v>
      </c>
      <c r="H38" s="4">
        <v>541.83825370402701</v>
      </c>
    </row>
    <row r="39" spans="1:8" x14ac:dyDescent="0.25">
      <c r="A39" s="2">
        <v>2023</v>
      </c>
      <c r="B39" s="3">
        <v>338.471691576316</v>
      </c>
      <c r="C39" s="3">
        <v>176.795263755674</v>
      </c>
      <c r="D39" s="3">
        <v>11.2922795255732</v>
      </c>
      <c r="E39" s="3">
        <v>0</v>
      </c>
      <c r="F39" s="3">
        <v>0.67846621813527797</v>
      </c>
      <c r="G39" s="3">
        <v>51.253408035678902</v>
      </c>
      <c r="H39" s="4">
        <v>578.49110911137802</v>
      </c>
    </row>
    <row r="40" spans="1:8" x14ac:dyDescent="0.25">
      <c r="A40" s="2">
        <v>2024</v>
      </c>
      <c r="B40" s="3">
        <v>363.926090094968</v>
      </c>
      <c r="C40" s="3">
        <v>188.22567344796099</v>
      </c>
      <c r="D40" s="3">
        <v>11.240097292809899</v>
      </c>
      <c r="E40" s="3">
        <v>0</v>
      </c>
      <c r="F40" s="3">
        <v>0.74487133572298303</v>
      </c>
      <c r="G40" s="3">
        <v>51.782420123135097</v>
      </c>
      <c r="H40" s="4">
        <v>615.91915229459801</v>
      </c>
    </row>
    <row r="41" spans="1:8" x14ac:dyDescent="0.25">
      <c r="A41" s="2">
        <v>2025</v>
      </c>
      <c r="B41" s="3">
        <v>388.86411625227601</v>
      </c>
      <c r="C41" s="3">
        <v>200.241805409504</v>
      </c>
      <c r="D41" s="3">
        <v>11.1881226456411</v>
      </c>
      <c r="E41" s="3">
        <v>0</v>
      </c>
      <c r="F41" s="3">
        <v>0.81094442772274999</v>
      </c>
      <c r="G41" s="3">
        <v>52.309620224893699</v>
      </c>
      <c r="H41" s="4">
        <v>653.41460896003798</v>
      </c>
    </row>
    <row r="42" spans="1:8" x14ac:dyDescent="0.25">
      <c r="A42" s="2">
        <v>2026</v>
      </c>
      <c r="B42" s="3">
        <v>413.505935216696</v>
      </c>
      <c r="C42" s="3">
        <v>212.83041539595499</v>
      </c>
      <c r="D42" s="3">
        <v>11.136355157345401</v>
      </c>
      <c r="E42" s="3">
        <v>0</v>
      </c>
      <c r="F42" s="3">
        <v>0.87668715426251798</v>
      </c>
      <c r="G42" s="3">
        <v>52.835010942464301</v>
      </c>
      <c r="H42" s="4">
        <v>691.18440386672398</v>
      </c>
    </row>
    <row r="43" spans="1:8" x14ac:dyDescent="0.25">
      <c r="A43" s="2">
        <v>2027</v>
      </c>
      <c r="B43" s="3">
        <v>437.937407076569</v>
      </c>
      <c r="C43" s="3">
        <v>225.975875253293</v>
      </c>
      <c r="D43" s="3">
        <v>11.0847943966463</v>
      </c>
      <c r="E43" s="3">
        <v>0</v>
      </c>
      <c r="F43" s="3">
        <v>0.94210116716958703</v>
      </c>
      <c r="G43" s="3">
        <v>53.358594915196797</v>
      </c>
      <c r="H43" s="4">
        <v>729.29877280887501</v>
      </c>
    </row>
    <row r="44" spans="1:8" x14ac:dyDescent="0.25">
      <c r="A44" s="2">
        <v>2028</v>
      </c>
      <c r="B44" s="3">
        <v>461.50798828449399</v>
      </c>
      <c r="C44" s="3">
        <v>239.65983871562099</v>
      </c>
      <c r="D44" s="3">
        <v>11.033439927805899</v>
      </c>
      <c r="E44" s="3">
        <v>0</v>
      </c>
      <c r="F44" s="3">
        <v>1.0071881100121201</v>
      </c>
      <c r="G44" s="3">
        <v>53.880374819684299</v>
      </c>
      <c r="H44" s="4">
        <v>767.08882985761795</v>
      </c>
    </row>
    <row r="45" spans="1:8" x14ac:dyDescent="0.25">
      <c r="A45" s="2">
        <v>2029</v>
      </c>
      <c r="B45" s="3">
        <v>483.66991008905899</v>
      </c>
      <c r="C45" s="3">
        <v>253.86053322102401</v>
      </c>
      <c r="D45" s="3">
        <v>10.982291310717599</v>
      </c>
      <c r="E45" s="3">
        <v>0</v>
      </c>
      <c r="F45" s="3">
        <v>1.07194961814044</v>
      </c>
      <c r="G45" s="3">
        <v>54.400353369172798</v>
      </c>
      <c r="H45" s="4">
        <v>803.985037608114</v>
      </c>
    </row>
    <row r="46" spans="1:8" x14ac:dyDescent="0.25">
      <c r="A46" s="2">
        <v>2030</v>
      </c>
      <c r="B46" s="3">
        <v>504.64309165375698</v>
      </c>
      <c r="C46" s="3">
        <v>268.55150214778502</v>
      </c>
      <c r="D46" s="3">
        <v>10.9313481009978</v>
      </c>
      <c r="E46" s="3">
        <v>0</v>
      </c>
      <c r="F46" s="3">
        <v>1.1363873187281199</v>
      </c>
      <c r="G46" s="3">
        <v>54.918533312976798</v>
      </c>
      <c r="H46" s="4">
        <v>840.18086253424497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0.31511140233765289</v>
      </c>
      <c r="C52" s="5">
        <f t="shared" ref="C52:H52" si="0">IF(C16=0, "--",(C26/C16)^(1/10)-1)</f>
        <v>0.1834606332177311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0.260572973941404</v>
      </c>
    </row>
    <row r="53" spans="1:8" x14ac:dyDescent="0.25">
      <c r="A53" s="2" t="s">
        <v>12</v>
      </c>
      <c r="B53" s="5">
        <f>IF(B26=0,"--",(B36/B26)^(1/10)-1)</f>
        <v>0.27715327638397436</v>
      </c>
      <c r="C53" s="5">
        <f t="shared" ref="C53:H53" si="1">IF(C26=0,"--",(C36/C26)^(1/10)-1)</f>
        <v>0.23654719405670699</v>
      </c>
      <c r="D53" s="5">
        <f t="shared" si="1"/>
        <v>4.4060594782240559E-2</v>
      </c>
      <c r="E53" s="5" t="str">
        <f t="shared" si="1"/>
        <v>--</v>
      </c>
      <c r="F53" s="5">
        <f t="shared" si="1"/>
        <v>0.34204940384184712</v>
      </c>
      <c r="G53" s="5">
        <f t="shared" si="1"/>
        <v>0.58966678365751535</v>
      </c>
      <c r="H53" s="5">
        <f t="shared" si="1"/>
        <v>0.25531561225531663</v>
      </c>
    </row>
    <row r="54" spans="1:8" x14ac:dyDescent="0.25">
      <c r="A54" s="2" t="s">
        <v>13</v>
      </c>
      <c r="B54" s="5">
        <f>IF(B36=0,"--",(B46/B36)^(1/10)-1)</f>
        <v>7.3346886770586206E-2</v>
      </c>
      <c r="C54" s="5">
        <f t="shared" ref="C54:H54" si="2">IF(C36=0,"--",(C46/C36)^(1/10)-1)</f>
        <v>6.2757997816394129E-2</v>
      </c>
      <c r="D54" s="5">
        <f t="shared" si="2"/>
        <v>-4.6254423090456021E-3</v>
      </c>
      <c r="E54" s="5" t="str">
        <f t="shared" si="2"/>
        <v>--</v>
      </c>
      <c r="F54" s="5">
        <f t="shared" si="2"/>
        <v>9.0633349634914762E-2</v>
      </c>
      <c r="G54" s="5">
        <f t="shared" si="2"/>
        <v>1.0125138813872114E-2</v>
      </c>
      <c r="H54" s="5">
        <f t="shared" si="2"/>
        <v>6.2938937959702956E-2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SMUD Service Territory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1038.9435599999999</v>
      </c>
      <c r="C6" s="3">
        <v>391.53157199999902</v>
      </c>
      <c r="D6" s="3">
        <v>36148.421776152099</v>
      </c>
      <c r="E6" s="3">
        <v>469.54209062074699</v>
      </c>
      <c r="F6" s="3">
        <v>179.41914735026799</v>
      </c>
    </row>
    <row r="7" spans="1:6" x14ac:dyDescent="0.25">
      <c r="A7" s="2">
        <v>1991</v>
      </c>
      <c r="B7" s="3">
        <v>1072.0206181199901</v>
      </c>
      <c r="C7" s="3">
        <v>402.57124637999999</v>
      </c>
      <c r="D7" s="3">
        <v>36803.051211275801</v>
      </c>
      <c r="E7" s="3">
        <v>474.75944717496998</v>
      </c>
      <c r="F7" s="3">
        <v>184.85443746754299</v>
      </c>
    </row>
    <row r="8" spans="1:6" x14ac:dyDescent="0.25">
      <c r="A8" s="2">
        <v>1992</v>
      </c>
      <c r="B8" s="3">
        <v>1088.57983676</v>
      </c>
      <c r="C8" s="3">
        <v>409.89444756</v>
      </c>
      <c r="D8" s="3">
        <v>38046.011214714701</v>
      </c>
      <c r="E8" s="3">
        <v>470.147090368448</v>
      </c>
      <c r="F8" s="3">
        <v>190.803465494774</v>
      </c>
    </row>
    <row r="9" spans="1:6" x14ac:dyDescent="0.25">
      <c r="A9" s="2">
        <v>1993</v>
      </c>
      <c r="B9" s="3">
        <v>1103.1193235400001</v>
      </c>
      <c r="C9" s="3">
        <v>415.945910279999</v>
      </c>
      <c r="D9" s="3">
        <v>37734.325292877103</v>
      </c>
      <c r="E9" s="3">
        <v>467.92339649490998</v>
      </c>
      <c r="F9" s="3">
        <v>194.693201259993</v>
      </c>
    </row>
    <row r="10" spans="1:6" x14ac:dyDescent="0.25">
      <c r="A10" s="2">
        <v>1994</v>
      </c>
      <c r="B10" s="3">
        <v>1108.55841727999</v>
      </c>
      <c r="C10" s="3">
        <v>420.99518080000001</v>
      </c>
      <c r="D10" s="3">
        <v>38573.0712917907</v>
      </c>
      <c r="E10" s="3">
        <v>482.10618293865798</v>
      </c>
      <c r="F10" s="3">
        <v>197.64871851775101</v>
      </c>
    </row>
    <row r="11" spans="1:6" x14ac:dyDescent="0.25">
      <c r="A11" s="2">
        <v>1995</v>
      </c>
      <c r="B11" s="3">
        <v>1112.9999422999999</v>
      </c>
      <c r="C11" s="3">
        <v>426.75791129999999</v>
      </c>
      <c r="D11" s="3">
        <v>39991.427219272198</v>
      </c>
      <c r="E11" s="3">
        <v>493.027901598173</v>
      </c>
      <c r="F11" s="3">
        <v>200.82396873023001</v>
      </c>
    </row>
    <row r="12" spans="1:6" x14ac:dyDescent="0.25">
      <c r="A12" s="2">
        <v>1996</v>
      </c>
      <c r="B12" s="3">
        <v>1127.01651587999</v>
      </c>
      <c r="C12" s="3">
        <v>431.53596252</v>
      </c>
      <c r="D12" s="3">
        <v>40600.278961533702</v>
      </c>
      <c r="E12" s="3">
        <v>505.07829668826298</v>
      </c>
      <c r="F12" s="3">
        <v>203.654437463921</v>
      </c>
    </row>
    <row r="13" spans="1:6" x14ac:dyDescent="0.25">
      <c r="A13" s="2">
        <v>1997</v>
      </c>
      <c r="B13" s="3">
        <v>1141.51977926</v>
      </c>
      <c r="C13" s="3">
        <v>436.03918409999898</v>
      </c>
      <c r="D13" s="3">
        <v>42083.376369614802</v>
      </c>
      <c r="E13" s="3">
        <v>516.91006795893304</v>
      </c>
      <c r="F13" s="3">
        <v>206.78806948253199</v>
      </c>
    </row>
    <row r="14" spans="1:6" x14ac:dyDescent="0.25">
      <c r="A14" s="2">
        <v>1998</v>
      </c>
      <c r="B14" s="3">
        <v>1158.21282984</v>
      </c>
      <c r="C14" s="3">
        <v>435.78867111999898</v>
      </c>
      <c r="D14" s="3">
        <v>44790.043715455802</v>
      </c>
      <c r="E14" s="3">
        <v>537.78544784221504</v>
      </c>
      <c r="F14" s="3">
        <v>211.768840827779</v>
      </c>
    </row>
    <row r="15" spans="1:6" x14ac:dyDescent="0.25">
      <c r="A15" s="2">
        <v>1999</v>
      </c>
      <c r="B15" s="3">
        <v>1197.0204682799999</v>
      </c>
      <c r="C15" s="3">
        <v>441.49208093999999</v>
      </c>
      <c r="D15" s="3">
        <v>46958.250233749597</v>
      </c>
      <c r="E15" s="3">
        <v>563.05709839804797</v>
      </c>
      <c r="F15" s="3">
        <v>217.88930027170099</v>
      </c>
    </row>
    <row r="16" spans="1:6" x14ac:dyDescent="0.25">
      <c r="A16" s="2">
        <v>2000</v>
      </c>
      <c r="B16" s="3">
        <v>1222.8718938</v>
      </c>
      <c r="C16" s="3">
        <v>450.78966759999997</v>
      </c>
      <c r="D16" s="3">
        <v>50203.178379517798</v>
      </c>
      <c r="E16" s="3">
        <v>578.33459393611099</v>
      </c>
      <c r="F16" s="3">
        <v>223.95567227522599</v>
      </c>
    </row>
    <row r="17" spans="1:6" x14ac:dyDescent="0.25">
      <c r="A17" s="2">
        <v>2001</v>
      </c>
      <c r="B17" s="3">
        <v>1258.03316363</v>
      </c>
      <c r="C17" s="3">
        <v>454.80903345000002</v>
      </c>
      <c r="D17" s="3">
        <v>53990.286414662201</v>
      </c>
      <c r="E17" s="3">
        <v>587.45891453287902</v>
      </c>
      <c r="F17" s="3">
        <v>230.010896095292</v>
      </c>
    </row>
    <row r="18" spans="1:6" x14ac:dyDescent="0.25">
      <c r="A18" s="2">
        <v>2002</v>
      </c>
      <c r="B18" s="3">
        <v>1285.69623233999</v>
      </c>
      <c r="C18" s="3">
        <v>461.91443375999899</v>
      </c>
      <c r="D18" s="3">
        <v>55486.333583031999</v>
      </c>
      <c r="E18" s="3">
        <v>597.94530221597904</v>
      </c>
      <c r="F18" s="3">
        <v>235.79925647709001</v>
      </c>
    </row>
    <row r="19" spans="1:6" x14ac:dyDescent="0.25">
      <c r="A19" s="2">
        <v>2003</v>
      </c>
      <c r="B19" s="3">
        <v>1313.1296894100001</v>
      </c>
      <c r="C19" s="3">
        <v>471.32636165999998</v>
      </c>
      <c r="D19" s="3">
        <v>57737.959659108397</v>
      </c>
      <c r="E19" s="3">
        <v>599.78198537311198</v>
      </c>
      <c r="F19" s="3">
        <v>242.15544920056001</v>
      </c>
    </row>
    <row r="20" spans="1:6" x14ac:dyDescent="0.25">
      <c r="A20" s="2">
        <v>2004</v>
      </c>
      <c r="B20" s="3">
        <v>1335.0564698399901</v>
      </c>
      <c r="C20" s="3">
        <v>479.71202479999999</v>
      </c>
      <c r="D20" s="3">
        <v>59250.837954318398</v>
      </c>
      <c r="E20" s="3">
        <v>606.56777938611503</v>
      </c>
      <c r="F20" s="3">
        <v>247.790129078973</v>
      </c>
    </row>
    <row r="21" spans="1:6" x14ac:dyDescent="0.25">
      <c r="A21" s="2">
        <v>2005</v>
      </c>
      <c r="B21" s="3">
        <v>1350.35853399999</v>
      </c>
      <c r="C21" s="3">
        <v>489.17099999999999</v>
      </c>
      <c r="D21" s="3">
        <v>59771.733780064002</v>
      </c>
      <c r="E21" s="3">
        <v>625.49381848399901</v>
      </c>
      <c r="F21" s="3">
        <v>254.46732061630399</v>
      </c>
    </row>
    <row r="22" spans="1:6" x14ac:dyDescent="0.25">
      <c r="A22" s="2">
        <v>2006</v>
      </c>
      <c r="B22" s="3">
        <v>1364.5079235000001</v>
      </c>
      <c r="C22" s="3">
        <v>498.11760601999998</v>
      </c>
      <c r="D22" s="3">
        <v>61272.985095691802</v>
      </c>
      <c r="E22" s="3">
        <v>637.47622975751096</v>
      </c>
      <c r="F22" s="3">
        <v>258.00252160216502</v>
      </c>
    </row>
    <row r="23" spans="1:6" x14ac:dyDescent="0.25">
      <c r="A23" s="2">
        <v>2007</v>
      </c>
      <c r="B23" s="3">
        <v>1380.3543609799999</v>
      </c>
      <c r="C23" s="3">
        <v>505.03121979999997</v>
      </c>
      <c r="D23" s="3">
        <v>62088.230914623098</v>
      </c>
      <c r="E23" s="3">
        <v>638.89951896337197</v>
      </c>
      <c r="F23" s="3">
        <v>263.77594245053899</v>
      </c>
    </row>
    <row r="24" spans="1:6" x14ac:dyDescent="0.25">
      <c r="A24" s="2">
        <v>2008</v>
      </c>
      <c r="B24" s="3">
        <v>1393.2618542800001</v>
      </c>
      <c r="C24" s="3">
        <v>509.238993399999</v>
      </c>
      <c r="D24" s="3">
        <v>62709.886007881898</v>
      </c>
      <c r="E24" s="3">
        <v>626.34730421942697</v>
      </c>
      <c r="F24" s="3">
        <v>267.26534491020499</v>
      </c>
    </row>
    <row r="25" spans="1:6" x14ac:dyDescent="0.25">
      <c r="A25" s="2">
        <v>2009</v>
      </c>
      <c r="B25" s="3">
        <v>1403.7955378300001</v>
      </c>
      <c r="C25" s="3">
        <v>510.80881997</v>
      </c>
      <c r="D25" s="3">
        <v>61010.5709934564</v>
      </c>
      <c r="E25" s="3">
        <v>594.91066116413901</v>
      </c>
      <c r="F25" s="3">
        <v>272.89714201397601</v>
      </c>
    </row>
    <row r="26" spans="1:6" x14ac:dyDescent="0.25">
      <c r="A26" s="2">
        <v>2010</v>
      </c>
      <c r="B26" s="3">
        <v>1413.9242726</v>
      </c>
      <c r="C26" s="3">
        <v>511.2210915</v>
      </c>
      <c r="D26" s="3">
        <v>61587.129819618698</v>
      </c>
      <c r="E26" s="3">
        <v>579.33022410174794</v>
      </c>
      <c r="F26" s="3">
        <v>274.30417924046299</v>
      </c>
    </row>
    <row r="27" spans="1:6" x14ac:dyDescent="0.25">
      <c r="A27" s="2">
        <v>2011</v>
      </c>
      <c r="B27" s="3">
        <v>1426.2882772875</v>
      </c>
      <c r="C27" s="3">
        <v>515.88223425749902</v>
      </c>
      <c r="D27" s="3">
        <v>63416.043954706402</v>
      </c>
      <c r="E27" s="3">
        <v>577.45641751065</v>
      </c>
      <c r="F27" s="3">
        <v>275.10443676288997</v>
      </c>
    </row>
    <row r="28" spans="1:6" x14ac:dyDescent="0.25">
      <c r="A28" s="2">
        <v>2012</v>
      </c>
      <c r="B28" s="3">
        <v>1437.4937475900001</v>
      </c>
      <c r="C28" s="3">
        <v>520.72695841500001</v>
      </c>
      <c r="D28" s="3">
        <v>64714.895078440597</v>
      </c>
      <c r="E28" s="3">
        <v>589.91650052343596</v>
      </c>
      <c r="F28" s="3">
        <v>275.42126272756002</v>
      </c>
    </row>
    <row r="29" spans="1:6" x14ac:dyDescent="0.25">
      <c r="A29" s="2">
        <v>2013</v>
      </c>
      <c r="B29" s="3">
        <v>1448.0389134950001</v>
      </c>
      <c r="C29" s="3">
        <v>523.14375540000003</v>
      </c>
      <c r="D29" s="3">
        <v>66061.3444743953</v>
      </c>
      <c r="E29" s="3">
        <v>605.67328915335099</v>
      </c>
      <c r="F29" s="3">
        <v>275.382433208826</v>
      </c>
    </row>
    <row r="30" spans="1:6" x14ac:dyDescent="0.25">
      <c r="A30" s="2">
        <v>2014</v>
      </c>
      <c r="B30" s="3">
        <v>1465.9039938200001</v>
      </c>
      <c r="C30" s="3">
        <v>525.59963054000002</v>
      </c>
      <c r="D30" s="3">
        <v>69103.029024885502</v>
      </c>
      <c r="E30" s="3">
        <v>622.27081518782802</v>
      </c>
      <c r="F30" s="3">
        <v>275.273200142137</v>
      </c>
    </row>
    <row r="31" spans="1:6" x14ac:dyDescent="0.25">
      <c r="A31" s="2">
        <v>2015</v>
      </c>
      <c r="B31" s="3">
        <v>1481.1383925</v>
      </c>
      <c r="C31" s="3">
        <v>530.44674101249996</v>
      </c>
      <c r="D31" s="3">
        <v>73317.919435781805</v>
      </c>
      <c r="E31" s="3">
        <v>636.06421660954902</v>
      </c>
      <c r="F31" s="3">
        <v>274.99425189471498</v>
      </c>
    </row>
    <row r="32" spans="1:6" x14ac:dyDescent="0.25">
      <c r="A32" s="2">
        <v>2016</v>
      </c>
      <c r="B32" s="3">
        <v>1496.08597912</v>
      </c>
      <c r="C32" s="3">
        <v>533.76701412499995</v>
      </c>
      <c r="D32" s="3">
        <v>74953.613612198402</v>
      </c>
      <c r="E32" s="3">
        <v>647.86220662148003</v>
      </c>
      <c r="F32" s="3">
        <v>274.69866396838103</v>
      </c>
    </row>
    <row r="33" spans="1:6" x14ac:dyDescent="0.25">
      <c r="A33" s="2">
        <v>2017</v>
      </c>
      <c r="B33" s="3">
        <v>1511.9398315525</v>
      </c>
      <c r="C33" s="3">
        <v>534.00782518999995</v>
      </c>
      <c r="D33" s="3">
        <v>76455.834577090602</v>
      </c>
      <c r="E33" s="3">
        <v>660.78300920348295</v>
      </c>
      <c r="F33" s="3">
        <v>276.074375207966</v>
      </c>
    </row>
    <row r="34" spans="1:6" x14ac:dyDescent="0.25">
      <c r="A34" s="2">
        <v>2018</v>
      </c>
      <c r="B34" s="3">
        <v>1529.7490052400001</v>
      </c>
      <c r="C34" s="3">
        <v>534.45664896000005</v>
      </c>
      <c r="D34" s="3">
        <v>77891.409727831895</v>
      </c>
      <c r="E34" s="3">
        <v>673.32605215204001</v>
      </c>
      <c r="F34" s="3">
        <v>278.04469434589703</v>
      </c>
    </row>
    <row r="35" spans="1:6" x14ac:dyDescent="0.25">
      <c r="A35" s="2">
        <v>2019</v>
      </c>
      <c r="B35" s="3">
        <v>1547.5841120675</v>
      </c>
      <c r="C35" s="3">
        <v>542.19876021035896</v>
      </c>
      <c r="D35" s="3">
        <v>80854.4522937609</v>
      </c>
      <c r="E35" s="3">
        <v>687.76105189674695</v>
      </c>
      <c r="F35" s="3">
        <v>282.30215528157203</v>
      </c>
    </row>
    <row r="36" spans="1:6" x14ac:dyDescent="0.25">
      <c r="A36" s="2">
        <v>2020</v>
      </c>
      <c r="B36" s="3">
        <v>1565.45411365</v>
      </c>
      <c r="C36" s="3">
        <v>550.80988967563098</v>
      </c>
      <c r="D36" s="3">
        <v>83048.677290680993</v>
      </c>
      <c r="E36" s="3">
        <v>694.74912315974996</v>
      </c>
      <c r="F36" s="3">
        <v>286.73050356686798</v>
      </c>
    </row>
    <row r="37" spans="1:6" x14ac:dyDescent="0.25">
      <c r="A37" s="2">
        <v>2021</v>
      </c>
      <c r="B37" s="3">
        <v>1583.84075661</v>
      </c>
      <c r="C37" s="3">
        <v>566.42917678771198</v>
      </c>
      <c r="D37" s="3">
        <v>85143.660960558904</v>
      </c>
      <c r="E37" s="3">
        <v>695.23224186696996</v>
      </c>
      <c r="F37" s="3">
        <v>291.354721566335</v>
      </c>
    </row>
    <row r="38" spans="1:6" x14ac:dyDescent="0.25">
      <c r="A38" s="2">
        <v>2022</v>
      </c>
      <c r="B38" s="3">
        <v>1602.10608514</v>
      </c>
      <c r="C38" s="3">
        <v>584.84367155569498</v>
      </c>
      <c r="D38" s="3">
        <v>87645.412980675494</v>
      </c>
      <c r="E38" s="3">
        <v>700.35993419746399</v>
      </c>
      <c r="F38" s="3">
        <v>295.60557142099799</v>
      </c>
    </row>
    <row r="39" spans="1:6" x14ac:dyDescent="0.25">
      <c r="A39" s="2">
        <v>2023</v>
      </c>
      <c r="B39" s="3">
        <v>1620.4690763000001</v>
      </c>
      <c r="C39" s="3">
        <v>599.65627888218205</v>
      </c>
      <c r="D39" s="3">
        <v>89871.008511081207</v>
      </c>
      <c r="E39" s="3">
        <v>705.45766847414995</v>
      </c>
      <c r="F39" s="3">
        <v>299.83726301101899</v>
      </c>
    </row>
    <row r="40" spans="1:6" x14ac:dyDescent="0.25">
      <c r="A40" s="2">
        <v>2024</v>
      </c>
      <c r="B40" s="3">
        <v>1638.9934589699999</v>
      </c>
      <c r="C40" s="3">
        <v>611.79036620370698</v>
      </c>
      <c r="D40" s="3">
        <v>92113.534526296193</v>
      </c>
      <c r="E40" s="3">
        <v>710.17786319022298</v>
      </c>
      <c r="F40" s="3">
        <v>303.98217097713001</v>
      </c>
    </row>
    <row r="41" spans="1:6" x14ac:dyDescent="0.25">
      <c r="A41" s="2">
        <v>2025</v>
      </c>
      <c r="B41" s="3">
        <v>1657.2999514374901</v>
      </c>
      <c r="C41" s="3">
        <v>621.82165781415404</v>
      </c>
      <c r="D41" s="3">
        <v>94446.016180258695</v>
      </c>
      <c r="E41" s="3">
        <v>714.883613919195</v>
      </c>
      <c r="F41" s="3">
        <v>308.18319267511202</v>
      </c>
    </row>
    <row r="42" spans="1:6" x14ac:dyDescent="0.25">
      <c r="A42" s="2">
        <v>2026</v>
      </c>
      <c r="B42" s="3">
        <v>1675.8355489600001</v>
      </c>
      <c r="C42" s="3">
        <v>629.12712915350698</v>
      </c>
      <c r="D42" s="3">
        <v>96826.540836869404</v>
      </c>
      <c r="E42" s="3">
        <v>718.85898233735895</v>
      </c>
      <c r="F42" s="3">
        <v>312.32278430265001</v>
      </c>
    </row>
    <row r="43" spans="1:6" x14ac:dyDescent="0.25">
      <c r="A43" s="2">
        <v>2027</v>
      </c>
      <c r="B43" s="3">
        <v>1694.5295977650001</v>
      </c>
      <c r="C43" s="3">
        <v>638.68693059903796</v>
      </c>
      <c r="D43" s="3">
        <v>99321.414577777905</v>
      </c>
      <c r="E43" s="3">
        <v>722.72380684073903</v>
      </c>
      <c r="F43" s="3">
        <v>316.45002532835099</v>
      </c>
    </row>
    <row r="44" spans="1:6" x14ac:dyDescent="0.25">
      <c r="A44" s="2">
        <v>2028</v>
      </c>
      <c r="B44" s="3">
        <v>1713.0276432749999</v>
      </c>
      <c r="C44" s="3">
        <v>646.18327375633999</v>
      </c>
      <c r="D44" s="3">
        <v>101918.89485178499</v>
      </c>
      <c r="E44" s="3">
        <v>726.66781662513802</v>
      </c>
      <c r="F44" s="3">
        <v>320.586341237993</v>
      </c>
    </row>
    <row r="45" spans="1:6" x14ac:dyDescent="0.25">
      <c r="A45" s="2">
        <v>2029</v>
      </c>
      <c r="B45" s="3">
        <v>1731.526408105</v>
      </c>
      <c r="C45" s="3">
        <v>649.68722025266402</v>
      </c>
      <c r="D45" s="3">
        <v>104590.231935277</v>
      </c>
      <c r="E45" s="3">
        <v>730.76878430703596</v>
      </c>
      <c r="F45" s="3">
        <v>324.73831058139598</v>
      </c>
    </row>
    <row r="46" spans="1:6" x14ac:dyDescent="0.25">
      <c r="A46" s="2">
        <v>2030</v>
      </c>
      <c r="B46" s="3">
        <v>1750.1197677600001</v>
      </c>
      <c r="C46" s="3">
        <v>651.36172599620897</v>
      </c>
      <c r="D46" s="3">
        <v>107254.742125342</v>
      </c>
      <c r="E46" s="3">
        <v>734.90655927165096</v>
      </c>
      <c r="F46" s="3">
        <v>328.91994470496098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1.4622569559041843E-2</v>
      </c>
      <c r="C52" s="5">
        <f t="shared" ref="C52:F52" si="0">IF(C16=0, "--",(C26/C16)^(1/10)-1)</f>
        <v>1.2659592627293215E-2</v>
      </c>
      <c r="D52" s="5">
        <f t="shared" si="0"/>
        <v>2.0647732711170264E-2</v>
      </c>
      <c r="E52" s="5">
        <f t="shared" si="0"/>
        <v>1.7202147427264336E-4</v>
      </c>
      <c r="F52" s="5">
        <f t="shared" si="0"/>
        <v>2.0485964193310391E-2</v>
      </c>
    </row>
    <row r="53" spans="1:6" x14ac:dyDescent="0.25">
      <c r="A53" s="2" t="s">
        <v>12</v>
      </c>
      <c r="B53" s="5">
        <f>IF(B26=0,"--",(B36/B26)^(1/10)-1)</f>
        <v>1.0232693556366801E-2</v>
      </c>
      <c r="C53" s="5">
        <f t="shared" ref="C53:F53" si="1">IF(C26=0,"--",(C36/C26)^(1/10)-1)</f>
        <v>7.4866418881756047E-3</v>
      </c>
      <c r="D53" s="5">
        <f t="shared" si="1"/>
        <v>3.0348813923666951E-2</v>
      </c>
      <c r="E53" s="5">
        <f t="shared" si="1"/>
        <v>1.8333854388445925E-2</v>
      </c>
      <c r="F53" s="5">
        <f t="shared" si="1"/>
        <v>4.4403421131542498E-3</v>
      </c>
    </row>
    <row r="54" spans="1:6" x14ac:dyDescent="0.25">
      <c r="A54" s="2" t="s">
        <v>13</v>
      </c>
      <c r="B54" s="5">
        <f>IF(B36=0,"--",(B46/B36)^(1/10)-1)</f>
        <v>1.1213229600083086E-2</v>
      </c>
      <c r="C54" s="5">
        <f t="shared" ref="C54:F54" si="2">IF(C36=0,"--",(C46/C36)^(1/10)-1)</f>
        <v>1.6908905503213223E-2</v>
      </c>
      <c r="D54" s="5">
        <f t="shared" si="2"/>
        <v>2.5907909931470741E-2</v>
      </c>
      <c r="E54" s="5">
        <f t="shared" si="2"/>
        <v>5.6350730658436543E-3</v>
      </c>
      <c r="F54" s="5">
        <f t="shared" si="2"/>
        <v>1.3821813031888563E-2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SMUD Service Territory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 x14ac:dyDescent="0.2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 x14ac:dyDescent="0.2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 x14ac:dyDescent="0.2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 x14ac:dyDescent="0.2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 x14ac:dyDescent="0.2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 x14ac:dyDescent="0.2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 x14ac:dyDescent="0.2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 x14ac:dyDescent="0.2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 x14ac:dyDescent="0.2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 x14ac:dyDescent="0.2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 x14ac:dyDescent="0.2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 x14ac:dyDescent="0.2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 x14ac:dyDescent="0.2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 x14ac:dyDescent="0.2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 x14ac:dyDescent="0.2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 x14ac:dyDescent="0.2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 x14ac:dyDescent="0.2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 x14ac:dyDescent="0.2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 x14ac:dyDescent="0.2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 x14ac:dyDescent="0.2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 x14ac:dyDescent="0.2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 x14ac:dyDescent="0.2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 x14ac:dyDescent="0.2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 x14ac:dyDescent="0.2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 x14ac:dyDescent="0.2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 x14ac:dyDescent="0.2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 x14ac:dyDescent="0.2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 x14ac:dyDescent="0.25">
      <c r="A34" s="2">
        <v>2018</v>
      </c>
      <c r="B34" s="15">
        <v>15.1184956168228</v>
      </c>
      <c r="C34" s="15">
        <v>14.1187968459861</v>
      </c>
      <c r="D34" s="15">
        <v>10.8450647175678</v>
      </c>
      <c r="E34" s="15">
        <v>14.1546859150702</v>
      </c>
    </row>
    <row r="35" spans="1:5" x14ac:dyDescent="0.25">
      <c r="A35" s="2">
        <v>2019</v>
      </c>
      <c r="B35" s="15">
        <v>14.766766124362499</v>
      </c>
      <c r="C35" s="15">
        <v>13.9526406600502</v>
      </c>
      <c r="D35" s="15">
        <v>10.505520202998399</v>
      </c>
      <c r="E35" s="15">
        <v>13.711521574139301</v>
      </c>
    </row>
    <row r="36" spans="1:5" x14ac:dyDescent="0.25">
      <c r="A36" s="2">
        <v>2020</v>
      </c>
      <c r="B36" s="15">
        <v>15.1731541132977</v>
      </c>
      <c r="C36" s="15">
        <v>14.336623553150901</v>
      </c>
      <c r="D36" s="15">
        <v>10.794636803888601</v>
      </c>
      <c r="E36" s="15">
        <v>14.088868762469399</v>
      </c>
    </row>
    <row r="37" spans="1:5" x14ac:dyDescent="0.25">
      <c r="A37" s="2">
        <v>2021</v>
      </c>
      <c r="B37" s="15">
        <v>15.5475283188389</v>
      </c>
      <c r="C37" s="15">
        <v>14.6903576556834</v>
      </c>
      <c r="D37" s="15">
        <v>11.0609778393375</v>
      </c>
      <c r="E37" s="15">
        <v>14.4364898971748</v>
      </c>
    </row>
    <row r="38" spans="1:5" x14ac:dyDescent="0.25">
      <c r="A38" s="2">
        <v>2022</v>
      </c>
      <c r="B38" s="15">
        <v>15.5218373680721</v>
      </c>
      <c r="C38" s="15">
        <v>14.6270020261446</v>
      </c>
      <c r="D38" s="15">
        <v>11.0323818842327</v>
      </c>
      <c r="E38" s="15">
        <v>14.3991672279707</v>
      </c>
    </row>
    <row r="39" spans="1:5" x14ac:dyDescent="0.25">
      <c r="A39" s="2">
        <v>2023</v>
      </c>
      <c r="B39" s="15">
        <v>15.502544960296699</v>
      </c>
      <c r="C39" s="15">
        <v>14.567766352081399</v>
      </c>
      <c r="D39" s="15">
        <v>11.004895249470801</v>
      </c>
      <c r="E39" s="15">
        <v>14.3632924137535</v>
      </c>
    </row>
    <row r="40" spans="1:5" x14ac:dyDescent="0.25">
      <c r="A40" s="2">
        <v>2024</v>
      </c>
      <c r="B40" s="15">
        <v>15.478082211816499</v>
      </c>
      <c r="C40" s="15">
        <v>14.502262020657099</v>
      </c>
      <c r="D40" s="15">
        <v>10.9743828102037</v>
      </c>
      <c r="E40" s="15">
        <v>14.3234684011196</v>
      </c>
    </row>
    <row r="41" spans="1:5" x14ac:dyDescent="0.25">
      <c r="A41" s="2">
        <v>2025</v>
      </c>
      <c r="B41" s="15">
        <v>15.477888075188099</v>
      </c>
      <c r="C41" s="15">
        <v>14.4603466877422</v>
      </c>
      <c r="D41" s="15">
        <v>10.9599240176462</v>
      </c>
      <c r="E41" s="15">
        <v>14.304597175111001</v>
      </c>
    </row>
    <row r="42" spans="1:5" x14ac:dyDescent="0.25">
      <c r="A42" s="2">
        <v>2026</v>
      </c>
      <c r="B42" s="15">
        <v>15.4921414711484</v>
      </c>
      <c r="C42" s="15">
        <v>14.434156281743</v>
      </c>
      <c r="D42" s="15">
        <v>10.950408014818599</v>
      </c>
      <c r="E42" s="15">
        <v>14.292177144922199</v>
      </c>
    </row>
    <row r="43" spans="1:5" x14ac:dyDescent="0.25">
      <c r="A43" s="2">
        <v>2027</v>
      </c>
      <c r="B43" s="15">
        <v>15.488528205956801</v>
      </c>
      <c r="C43" s="15">
        <v>14.395264440576099</v>
      </c>
      <c r="D43" s="15">
        <v>10.931903606832099</v>
      </c>
      <c r="E43" s="15">
        <v>14.2680256907895</v>
      </c>
    </row>
    <row r="44" spans="1:5" x14ac:dyDescent="0.25">
      <c r="A44" s="2">
        <v>2028</v>
      </c>
      <c r="B44" s="15">
        <v>15.49638811144</v>
      </c>
      <c r="C44" s="15">
        <v>14.367907234510801</v>
      </c>
      <c r="D44" s="15">
        <v>10.916441201222799</v>
      </c>
      <c r="E44" s="15">
        <v>14.247844576098901</v>
      </c>
    </row>
    <row r="45" spans="1:5" x14ac:dyDescent="0.25">
      <c r="A45" s="2">
        <v>2029</v>
      </c>
      <c r="B45" s="15">
        <v>15.4560037025329</v>
      </c>
      <c r="C45" s="15">
        <v>14.3472969235279</v>
      </c>
      <c r="D45" s="15">
        <v>10.9057932546848</v>
      </c>
      <c r="E45" s="15">
        <v>14.233947163514401</v>
      </c>
    </row>
    <row r="46" spans="1:5" x14ac:dyDescent="0.25">
      <c r="A46" s="2">
        <v>2030</v>
      </c>
      <c r="B46" s="15">
        <v>15.430509882297899</v>
      </c>
      <c r="C46" s="15">
        <v>14.3410580167382</v>
      </c>
      <c r="D46" s="15">
        <v>10.9032793737987</v>
      </c>
      <c r="E46" s="15">
        <v>14.2306661139959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 x14ac:dyDescent="0.2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2.2243256025467062E-4</v>
      </c>
      <c r="D53" s="5">
        <f t="shared" si="1"/>
        <v>-1.1859966454116355E-2</v>
      </c>
      <c r="E53" s="5">
        <f t="shared" si="1"/>
        <v>1.7013406186723312E-3</v>
      </c>
    </row>
    <row r="54" spans="1:5" x14ac:dyDescent="0.25">
      <c r="A54" s="2" t="s">
        <v>13</v>
      </c>
      <c r="B54" s="5">
        <f>IF(B36=0,"--",(B46/B36)^(1/10)-1)</f>
        <v>1.6833173036183702E-3</v>
      </c>
      <c r="C54" s="5">
        <f t="shared" ref="C54:E54" si="2">IF(C36=0,"--",(C46/C36)^(1/10)-1)</f>
        <v>3.0926713396883798E-5</v>
      </c>
      <c r="D54" s="5">
        <f t="shared" si="2"/>
        <v>1.0019201282125412E-3</v>
      </c>
      <c r="E54" s="5">
        <f t="shared" si="2"/>
        <v>1.0019201282132073E-3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2019-08-07T18:10:07Z</dcterms:modified>
</cp:coreProperties>
</file>