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rdor\Documents\Data\PRR's\CEC_2019\"/>
    </mc:Choice>
  </mc:AlternateContent>
  <bookViews>
    <workbookView xWindow="0" yWindow="0" windowWidth="21570" windowHeight="9120" firstSheet="1" activeTab="2"/>
  </bookViews>
  <sheets>
    <sheet name="cover" sheetId="5" r:id="rId1"/>
    <sheet name="FormsList&amp;FilerInfo" sheetId="4" r:id="rId2"/>
    <sheet name="Form 8.1b (Bundled)" sheetId="2" r:id="rId3"/>
    <sheet name="Form 8.1b (Direct Access)" sheetId="3" r:id="rId4"/>
  </sheets>
  <externalReferences>
    <externalReference r:id="rId5"/>
    <externalReference r:id="rId6"/>
    <externalReference r:id="rId7"/>
    <externalReference r:id="rId8"/>
  </externalReferences>
  <definedNames>
    <definedName name="_Order1" hidden="1">255</definedName>
    <definedName name="_Order2" hidden="1">255</definedName>
    <definedName name="ComName" localSheetId="2">'[1]FormList&amp;FilerInfo'!$B$2</definedName>
    <definedName name="ComName" localSheetId="3">'[1]FormList&amp;FilerInfo'!$B$2</definedName>
    <definedName name="ComName">'[2]FormList&amp;FilerInfo'!$B$2</definedName>
    <definedName name="CoName" localSheetId="2">'[3]FormsList&amp;FilerInfo'!$B$2</definedName>
    <definedName name="CoName" localSheetId="3">'[3]FormsList&amp;FilerInfo'!$B$2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'FormsList&amp;FilerInfo'!$A$1:$C$12</definedName>
    <definedName name="Rate">[4]LookupCodes!$F$2:$F$20</definedName>
    <definedName name="Z_2C54E754_4594_47E3_AFE9_B28C28B63E5C_.wvu.PrintArea" localSheetId="0" hidden="1">cover!$A$1:$B$25</definedName>
    <definedName name="Z_2C54E754_4594_47E3_AFE9_B28C28B63E5C_.wvu.PrintArea" localSheetId="2" hidden="1">'Form 8.1b (Bundled)'!$A$1:$O$31</definedName>
    <definedName name="Z_2C54E754_4594_47E3_AFE9_B28C28B63E5C_.wvu.PrintArea" localSheetId="3" hidden="1">'Form 8.1b (Direct Access)'!$A$1:$O$11</definedName>
    <definedName name="Z_2C54E754_4594_47E3_AFE9_B28C28B63E5C_.wvu.PrintArea" localSheetId="1" hidden="1">'FormsList&amp;FilerInfo'!$A$1:$C$12</definedName>
    <definedName name="Z_64245E33_E577_4C25_9B98_21C112E84FF6_.wvu.PrintArea" localSheetId="0" hidden="1">cover!$A$1:$B$25</definedName>
    <definedName name="Z_64245E33_E577_4C25_9B98_21C112E84FF6_.wvu.PrintArea" localSheetId="2" hidden="1">'Form 8.1b (Bundled)'!$A$1:$O$31</definedName>
    <definedName name="Z_64245E33_E577_4C25_9B98_21C112E84FF6_.wvu.PrintArea" localSheetId="3" hidden="1">'Form 8.1b (Direct Access)'!$A$1:$O$11</definedName>
    <definedName name="Z_64245E33_E577_4C25_9B98_21C112E84FF6_.wvu.PrintArea" localSheetId="1" hidden="1">'FormsList&amp;FilerInfo'!$A$1:$C$12</definedName>
    <definedName name="Z_C3E70234_FA18_40E7_B25F_218A5F7D2EA2_.wvu.PrintArea" localSheetId="0" hidden="1">cover!$A$1:$B$25</definedName>
    <definedName name="Z_C3E70234_FA18_40E7_B25F_218A5F7D2EA2_.wvu.PrintArea" localSheetId="2" hidden="1">'Form 8.1b (Bundled)'!$A$1:$O$31</definedName>
    <definedName name="Z_C3E70234_FA18_40E7_B25F_218A5F7D2EA2_.wvu.PrintArea" localSheetId="3" hidden="1">'Form 8.1b (Direct Access)'!$A$1:$O$11</definedName>
    <definedName name="Z_C3E70234_FA18_40E7_B25F_218A5F7D2EA2_.wvu.PrintArea" localSheetId="1" hidden="1">'FormsList&amp;FilerInfo'!$A$1:$C$12</definedName>
    <definedName name="Z_DC437496_B10F_474B_8F6E_F19B4DA7C026_.wvu.PrintArea" localSheetId="0" hidden="1">cover!$A$1:$B$25</definedName>
    <definedName name="Z_DC437496_B10F_474B_8F6E_F19B4DA7C026_.wvu.PrintArea" localSheetId="2" hidden="1">'Form 8.1b (Bundled)'!$A$1:$O$31</definedName>
    <definedName name="Z_DC437496_B10F_474B_8F6E_F19B4DA7C026_.wvu.PrintArea" localSheetId="3" hidden="1">'Form 8.1b (Direct Access)'!$A$1:$O$11</definedName>
    <definedName name="Z_DC437496_B10F_474B_8F6E_F19B4DA7C026_.wvu.PrintArea" localSheetId="1" hidden="1">'FormsList&amp;FilerInfo'!$A$1:$C$12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3" l="1"/>
  <c r="G16" i="2"/>
  <c r="L8" i="3"/>
  <c r="H8" i="3"/>
  <c r="N8" i="3"/>
  <c r="J8" i="3"/>
  <c r="O8" i="3"/>
  <c r="K8" i="3"/>
  <c r="G8" i="3"/>
  <c r="D8" i="3"/>
  <c r="B8" i="3"/>
  <c r="F8" i="3"/>
  <c r="B30" i="2"/>
  <c r="H23" i="2"/>
  <c r="O16" i="2"/>
  <c r="M8" i="3"/>
  <c r="I8" i="3"/>
  <c r="K16" i="2"/>
  <c r="C16" i="2"/>
  <c r="M16" i="2"/>
  <c r="I16" i="2"/>
  <c r="E16" i="2"/>
  <c r="B23" i="2"/>
  <c r="O23" i="2"/>
  <c r="K23" i="2"/>
  <c r="G23" i="2"/>
  <c r="C23" i="2"/>
  <c r="L23" i="2"/>
  <c r="D23" i="2"/>
  <c r="B16" i="2"/>
  <c r="M30" i="2"/>
  <c r="I30" i="2"/>
  <c r="E30" i="2"/>
  <c r="E8" i="3"/>
  <c r="E23" i="2"/>
  <c r="L16" i="2"/>
  <c r="H16" i="2"/>
  <c r="D16" i="2"/>
  <c r="O30" i="2"/>
  <c r="K30" i="2"/>
  <c r="G30" i="2"/>
  <c r="G31" i="2" s="1"/>
  <c r="C30" i="2"/>
  <c r="N16" i="2"/>
  <c r="F16" i="2"/>
  <c r="I23" i="2"/>
  <c r="J16" i="2"/>
  <c r="M23" i="2"/>
  <c r="N23" i="2"/>
  <c r="J23" i="2"/>
  <c r="F23" i="2"/>
  <c r="L30" i="2"/>
  <c r="H30" i="2"/>
  <c r="D30" i="2"/>
  <c r="N30" i="2"/>
  <c r="J30" i="2"/>
  <c r="F30" i="2"/>
  <c r="A2" i="3"/>
  <c r="A2" i="2"/>
  <c r="O31" i="2" l="1"/>
  <c r="C31" i="2"/>
  <c r="E31" i="2"/>
  <c r="H31" i="2"/>
  <c r="K31" i="2"/>
  <c r="B31" i="2"/>
  <c r="M31" i="2"/>
  <c r="I31" i="2"/>
  <c r="J31" i="2"/>
  <c r="L31" i="2"/>
  <c r="D31" i="2"/>
  <c r="F31" i="2"/>
  <c r="N31" i="2"/>
</calcChain>
</file>

<file path=xl/comments1.xml><?xml version="1.0" encoding="utf-8"?>
<comments xmlns="http://schemas.openxmlformats.org/spreadsheetml/2006/main">
  <authors>
    <author>kpisor</author>
  </authors>
  <commentList>
    <comment ref="A8" authorId="0" shapeId="0">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<sst xmlns="http://schemas.openxmlformats.org/spreadsheetml/2006/main" count="69" uniqueCount="55">
  <si>
    <t>IOU REVENUE REQUIREMENTS BY MAJOR COST CATEGORIES/UNBUNDLED RATE COMPONENT</t>
  </si>
  <si>
    <t>(report in nominal dollars, thousands)</t>
  </si>
  <si>
    <t xml:space="preserve">DISTRIBUTION SUBTOTAL </t>
  </si>
  <si>
    <t>Total Revenue Requirements</t>
  </si>
  <si>
    <t xml:space="preserve">"ALL OTHER" SUBTOTAL </t>
  </si>
  <si>
    <t>All Other Customer Classes</t>
  </si>
  <si>
    <t>Agricultural</t>
  </si>
  <si>
    <t xml:space="preserve"> Industrial</t>
  </si>
  <si>
    <t xml:space="preserve"> Commercial</t>
  </si>
  <si>
    <t>Residential/Domestic</t>
  </si>
  <si>
    <t>All Other Revenue Requirements:</t>
  </si>
  <si>
    <t>Total Distribution Revenue Requirement:</t>
  </si>
  <si>
    <t xml:space="preserve">GENERATION SUBTOTAL </t>
  </si>
  <si>
    <t>Total Generation Revenue Requirement:</t>
  </si>
  <si>
    <t>Total Revenue Requirements (From Form 8.1a)</t>
  </si>
  <si>
    <t>REVENUE REQUIREMENTS ALLOCATION</t>
  </si>
  <si>
    <t>FORM 8.1b (BUNDLED)</t>
  </si>
  <si>
    <t>Non-Residential</t>
  </si>
  <si>
    <t>Residential</t>
  </si>
  <si>
    <t>Total Revenue Requirements for Direct Access Service Customers:</t>
  </si>
  <si>
    <t>REVENUE REQUIREMENTS ALLOCATION FOR DIRECT ACCESS SERVICE CUSTOMERS</t>
  </si>
  <si>
    <t>FORM 8.1b (DIRECT ACCESS)</t>
  </si>
  <si>
    <t>X</t>
  </si>
  <si>
    <t>REVENUE REQUIREMENTS FOR DIRECT ACCESS CUSTOMERS</t>
  </si>
  <si>
    <t>Form 8.1b (Direct Access)</t>
  </si>
  <si>
    <t>REVENUE REQUIREMENTS BY BUNDLED CUSTOMER CLASS</t>
  </si>
  <si>
    <t>Form 8.1b (Bundled)</t>
  </si>
  <si>
    <t xml:space="preserve">Form 8.1a (IOU) </t>
  </si>
  <si>
    <t>IOU</t>
  </si>
  <si>
    <t>Robert.Thomas@sce.com</t>
  </si>
  <si>
    <t>626-302-3505</t>
  </si>
  <si>
    <t>8631 Rush Street, Rosemead CA 91770</t>
  </si>
  <si>
    <t>Robert Thomas</t>
  </si>
  <si>
    <t>Contact Information:</t>
  </si>
  <si>
    <t>Date Submitted:</t>
  </si>
  <si>
    <t>Southern California Edison</t>
  </si>
  <si>
    <t>Investor Owned Utility Name:</t>
  </si>
  <si>
    <t>Please Enter the Following Information:</t>
  </si>
  <si>
    <t>Electricity Demand Forecast Forms</t>
  </si>
  <si>
    <t>California Energy Commission</t>
  </si>
  <si>
    <t>2019 Integrated Energy Policy Report</t>
  </si>
  <si>
    <t>Docket Number 19-IEPR-03</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</si>
  <si>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</si>
  <si>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 xml:space="preserve">Who must file: </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</si>
  <si>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</si>
  <si>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Submittal Format:</t>
  </si>
  <si>
    <t xml:space="preserve">Parties are requested to submit an electronic file containing data for Forms 1, 2, 3, 7 and 8 using this template, and reports on Forms 4 and 6 in .doc or .pdf. </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</si>
  <si>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</si>
  <si>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</si>
  <si>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</si>
  <si>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t>Due Dates:</t>
  </si>
  <si>
    <t>Forms 1.1a (for 2017-2018 ) and Form 1.8:</t>
  </si>
  <si>
    <t>Forms 1 through 7 (all parts) and Form 8.2:</t>
  </si>
  <si>
    <t>Form 8.1a and 8.1b:</t>
  </si>
  <si>
    <t>Questions relating to the electricity demand forecast forms should be directed to Kelvin.Ke@energy.ca.gov or (916) 654-4502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</si>
</sst>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3" formatCode="_(* #,##0.00_);_(* \(#,##0.00\);_(* &quot;-&quot;??_);_(@_)"/>
    <numFmt numFmtId="164" formatCode="[$-F800]dddd\,\ mmmm\ dd\,\ yyyy"/>
    <numFmt numFmtId="165" formatCode="_(* #,##0_);_(* \(#,##0\);_(* &quot;-&quot;??_);_(@_)"/>
  </numFmts>
  <fonts count="25" x14ac:knownFonts="1">
    <font>
      <sz val="11"/>
      <color theme="1"/>
      <name val="Calibri"/>
      <family val="2"/>
      <scheme val="minor"/>
    </font>
    <font>
      <sz val="10"/>
      <name val="Arial"/>
      <family val="2"/>
    </font>
    <font>
      <b/>
      <sz val="12"/>
      <color theme="0"/>
      <name val="Arial"/>
      <family val="2"/>
    </font>
    <font>
      <b/>
      <sz val="12"/>
      <name val="Arial"/>
      <family val="2"/>
    </font>
    <font>
      <b/>
      <sz val="14"/>
      <name val="Arial"/>
      <family val="2"/>
    </font>
    <font>
      <b/>
      <sz val="10"/>
      <name val="Arial"/>
      <family val="2"/>
    </font>
    <font>
      <b/>
      <sz val="11"/>
      <name val="Arial"/>
      <family val="2"/>
    </font>
    <font>
      <sz val="12"/>
      <name val="Arial"/>
      <family val="2"/>
    </font>
    <font>
      <sz val="14"/>
      <name val="Arial"/>
      <family val="2"/>
    </font>
    <font>
      <b/>
      <sz val="14"/>
      <color theme="0"/>
      <name val="Arial"/>
      <family val="2"/>
    </font>
    <font>
      <b/>
      <sz val="12"/>
      <color theme="1"/>
      <name val="Arial"/>
      <family val="2"/>
    </font>
    <font>
      <b/>
      <sz val="9"/>
      <color indexed="81"/>
      <name val="Tahoma"/>
      <family val="2"/>
    </font>
    <font>
      <sz val="9"/>
      <color indexed="81"/>
      <name val="Tahoma"/>
      <family val="2"/>
    </font>
    <font>
      <sz val="8"/>
      <name val="Arial"/>
      <family val="2"/>
    </font>
    <font>
      <sz val="8"/>
      <name val="Arial"/>
      <family val="2"/>
    </font>
    <font>
      <b/>
      <sz val="8"/>
      <name val="Arial"/>
      <family val="2"/>
    </font>
    <font>
      <u/>
      <sz val="8"/>
      <color theme="10"/>
      <name val="Arial"/>
      <family val="2"/>
    </font>
    <font>
      <b/>
      <sz val="14"/>
      <color rgb="FFFF0000"/>
      <name val="Arial"/>
      <family val="2"/>
    </font>
    <font>
      <b/>
      <sz val="16"/>
      <name val="Arial"/>
      <family val="2"/>
    </font>
    <font>
      <sz val="16"/>
      <name val="Arial"/>
      <family val="2"/>
    </font>
    <font>
      <i/>
      <sz val="12"/>
      <name val="Arial"/>
      <family val="2"/>
    </font>
    <font>
      <b/>
      <i/>
      <sz val="12"/>
      <name val="Arial"/>
      <family val="2"/>
    </font>
    <font>
      <b/>
      <sz val="8"/>
      <color rgb="FFFF0000"/>
      <name val="Arial"/>
      <family val="2"/>
    </font>
    <font>
      <sz val="11"/>
      <color theme="1"/>
      <name val="Calibri"/>
      <family val="2"/>
      <scheme val="minor"/>
    </font>
    <font>
      <sz val="10"/>
      <name val="Times New Roman"/>
      <family val="1"/>
    </font>
  </fonts>
  <fills count="6">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1" fillId="0" borderId="0"/>
    <xf numFmtId="0" fontId="13" fillId="0" borderId="0"/>
    <xf numFmtId="0" fontId="16" fillId="0" borderId="0" applyNumberFormat="0" applyFill="0" applyBorder="0" applyAlignment="0" applyProtection="0"/>
    <xf numFmtId="0" fontId="1" fillId="0" borderId="0"/>
    <xf numFmtId="43" fontId="23"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cellStyleXfs>
  <cellXfs count="100">
    <xf numFmtId="0" fontId="0" fillId="0" borderId="0" xfId="0"/>
    <xf numFmtId="0" fontId="1" fillId="0" borderId="0" xfId="1" applyFont="1"/>
    <xf numFmtId="0" fontId="3" fillId="0" borderId="1" xfId="1" applyFont="1" applyBorder="1" applyAlignment="1">
      <alignment horizontal="center" vertical="center" wrapText="1"/>
    </xf>
    <xf numFmtId="0" fontId="5" fillId="0" borderId="0" xfId="1" applyFont="1"/>
    <xf numFmtId="0" fontId="6" fillId="3" borderId="1" xfId="1" applyFont="1" applyFill="1" applyBorder="1" applyAlignment="1">
      <alignment vertical="top" wrapText="1"/>
    </xf>
    <xf numFmtId="0" fontId="5" fillId="0" borderId="13" xfId="1" applyFont="1" applyBorder="1" applyAlignment="1">
      <alignment horizontal="right" vertical="top" wrapText="1"/>
    </xf>
    <xf numFmtId="0" fontId="6" fillId="0" borderId="18" xfId="1" applyFont="1" applyBorder="1" applyAlignment="1">
      <alignment horizontal="right" vertical="top" wrapText="1"/>
    </xf>
    <xf numFmtId="0" fontId="6" fillId="0" borderId="10" xfId="1" applyFont="1" applyBorder="1" applyAlignment="1">
      <alignment horizontal="right" vertical="top" wrapText="1"/>
    </xf>
    <xf numFmtId="0" fontId="6" fillId="0" borderId="9" xfId="1" applyFont="1" applyBorder="1" applyAlignment="1">
      <alignment horizontal="right" vertical="top" wrapText="1"/>
    </xf>
    <xf numFmtId="0" fontId="7" fillId="3" borderId="4" xfId="1" applyFont="1" applyFill="1" applyBorder="1" applyAlignment="1">
      <alignment vertical="top" wrapText="1"/>
    </xf>
    <xf numFmtId="0" fontId="7" fillId="3" borderId="3" xfId="1" applyFont="1" applyFill="1" applyBorder="1" applyAlignment="1">
      <alignment vertical="top" wrapText="1"/>
    </xf>
    <xf numFmtId="0" fontId="6" fillId="3" borderId="2" xfId="1" applyFont="1" applyFill="1" applyBorder="1" applyAlignment="1">
      <alignment vertical="top" wrapText="1"/>
    </xf>
    <xf numFmtId="0" fontId="7" fillId="3" borderId="22" xfId="1" applyFont="1" applyFill="1" applyBorder="1" applyAlignment="1">
      <alignment vertical="top" wrapText="1"/>
    </xf>
    <xf numFmtId="0" fontId="7" fillId="3" borderId="0" xfId="1" applyFont="1" applyFill="1" applyBorder="1" applyAlignment="1">
      <alignment vertical="top" wrapText="1"/>
    </xf>
    <xf numFmtId="0" fontId="6" fillId="0" borderId="11" xfId="1" applyFont="1" applyFill="1" applyBorder="1" applyAlignment="1">
      <alignment vertical="top" shrinkToFit="1"/>
    </xf>
    <xf numFmtId="0" fontId="7" fillId="3" borderId="7" xfId="1" applyFont="1" applyFill="1" applyBorder="1" applyAlignment="1">
      <alignment vertical="top" wrapText="1"/>
    </xf>
    <xf numFmtId="0" fontId="7" fillId="3" borderId="6" xfId="1" applyFont="1" applyFill="1" applyBorder="1" applyAlignment="1">
      <alignment vertical="top" wrapText="1"/>
    </xf>
    <xf numFmtId="0" fontId="6" fillId="3" borderId="14" xfId="1" applyFont="1" applyFill="1" applyBorder="1" applyAlignment="1">
      <alignment vertical="top" wrapText="1"/>
    </xf>
    <xf numFmtId="0" fontId="3" fillId="0" borderId="4" xfId="1" applyFont="1" applyBorder="1" applyAlignment="1">
      <alignment horizontal="center" vertical="center" wrapText="1"/>
    </xf>
    <xf numFmtId="0" fontId="8" fillId="4" borderId="15" xfId="1" applyFont="1" applyFill="1" applyBorder="1" applyAlignment="1"/>
    <xf numFmtId="0" fontId="7" fillId="0" borderId="0" xfId="1" applyFont="1" applyFill="1" applyBorder="1" applyAlignment="1">
      <alignment horizontal="center" vertical="top"/>
    </xf>
    <xf numFmtId="0" fontId="7" fillId="0" borderId="8" xfId="1" applyFont="1" applyFill="1" applyBorder="1" applyAlignment="1">
      <alignment horizontal="center" vertical="top"/>
    </xf>
    <xf numFmtId="0" fontId="9" fillId="0" borderId="0" xfId="1" applyFont="1" applyFill="1" applyBorder="1" applyAlignment="1">
      <alignment horizontal="center" vertical="top" wrapText="1"/>
    </xf>
    <xf numFmtId="0" fontId="9" fillId="0" borderId="8" xfId="1" applyFont="1" applyFill="1" applyBorder="1" applyAlignment="1">
      <alignment horizontal="center" vertical="top" wrapText="1"/>
    </xf>
    <xf numFmtId="0" fontId="6" fillId="0" borderId="14" xfId="1" applyFont="1" applyBorder="1" applyAlignment="1">
      <alignment horizontal="right" vertical="top" wrapText="1"/>
    </xf>
    <xf numFmtId="0" fontId="6" fillId="0" borderId="11" xfId="1" applyFont="1" applyBorder="1" applyAlignment="1">
      <alignment horizontal="right" vertical="top" wrapText="1"/>
    </xf>
    <xf numFmtId="0" fontId="6" fillId="0" borderId="1" xfId="1" applyFont="1" applyFill="1" applyBorder="1" applyAlignment="1">
      <alignment vertical="top" wrapText="1"/>
    </xf>
    <xf numFmtId="6" fontId="8" fillId="5" borderId="1" xfId="1" applyNumberFormat="1" applyFont="1" applyFill="1" applyBorder="1" applyAlignment="1"/>
    <xf numFmtId="0" fontId="3" fillId="0" borderId="0" xfId="1" applyFont="1" applyFill="1" applyBorder="1" applyAlignment="1">
      <alignment vertical="top" wrapText="1"/>
    </xf>
    <xf numFmtId="0" fontId="3" fillId="0" borderId="0" xfId="1" applyFont="1" applyFill="1" applyAlignment="1">
      <alignment vertical="top"/>
    </xf>
    <xf numFmtId="0" fontId="10" fillId="0" borderId="0" xfId="1" applyFont="1" applyFill="1" applyAlignment="1">
      <alignment horizontal="center" vertical="top"/>
    </xf>
    <xf numFmtId="6" fontId="10" fillId="0" borderId="0" xfId="1" applyNumberFormat="1" applyFont="1" applyFill="1" applyAlignment="1">
      <alignment horizontal="center" vertical="top"/>
    </xf>
    <xf numFmtId="0" fontId="13" fillId="0" borderId="0" xfId="2" applyFill="1"/>
    <xf numFmtId="0" fontId="13" fillId="0" borderId="0" xfId="2" applyFill="1" applyBorder="1"/>
    <xf numFmtId="0" fontId="14" fillId="0" borderId="24" xfId="1" applyFont="1" applyFill="1" applyBorder="1" applyAlignment="1">
      <alignment horizontal="center"/>
    </xf>
    <xf numFmtId="0" fontId="14" fillId="0" borderId="24" xfId="2" applyFont="1" applyFill="1" applyBorder="1"/>
    <xf numFmtId="0" fontId="15" fillId="0" borderId="0" xfId="1" applyFont="1" applyFill="1" applyBorder="1" applyAlignment="1">
      <alignment horizontal="center" vertical="top" wrapText="1"/>
    </xf>
    <xf numFmtId="0" fontId="13" fillId="0" borderId="25" xfId="2" applyFill="1" applyBorder="1"/>
    <xf numFmtId="15" fontId="16" fillId="0" borderId="25" xfId="3" applyNumberFormat="1" applyFill="1" applyBorder="1" applyAlignment="1">
      <alignment horizontal="center"/>
    </xf>
    <xf numFmtId="0" fontId="1" fillId="0" borderId="11" xfId="2" applyFont="1" applyFill="1" applyBorder="1"/>
    <xf numFmtId="15" fontId="13" fillId="0" borderId="0" xfId="2" applyNumberFormat="1" applyFill="1" applyBorder="1" applyAlignment="1">
      <alignment horizontal="center"/>
    </xf>
    <xf numFmtId="0" fontId="1" fillId="0" borderId="8" xfId="2" applyFont="1" applyFill="1" applyBorder="1"/>
    <xf numFmtId="0" fontId="5" fillId="0" borderId="8" xfId="2" applyFont="1" applyFill="1" applyBorder="1"/>
    <xf numFmtId="6" fontId="1" fillId="0" borderId="0" xfId="4" applyNumberFormat="1" applyFont="1" applyFill="1" applyBorder="1" applyAlignment="1">
      <alignment horizontal="center"/>
    </xf>
    <xf numFmtId="6" fontId="5" fillId="0" borderId="8" xfId="4" applyNumberFormat="1" applyFont="1" applyFill="1" applyBorder="1"/>
    <xf numFmtId="0" fontId="13" fillId="0" borderId="6" xfId="2" applyFill="1" applyBorder="1"/>
    <xf numFmtId="0" fontId="15" fillId="0" borderId="6" xfId="2" applyFont="1" applyFill="1" applyBorder="1"/>
    <xf numFmtId="0" fontId="17" fillId="0" borderId="5" xfId="2" applyFont="1" applyFill="1" applyBorder="1"/>
    <xf numFmtId="0" fontId="19" fillId="0" borderId="0" xfId="2" applyFont="1"/>
    <xf numFmtId="0" fontId="13" fillId="0" borderId="0" xfId="2"/>
    <xf numFmtId="0" fontId="4" fillId="0" borderId="8" xfId="2" applyFont="1" applyBorder="1" applyAlignment="1">
      <alignment horizontal="center" vertical="top"/>
    </xf>
    <xf numFmtId="0" fontId="13" fillId="0" borderId="22" xfId="2" applyBorder="1"/>
    <xf numFmtId="0" fontId="7" fillId="0" borderId="8" xfId="2" applyFont="1" applyBorder="1" applyAlignment="1">
      <alignment vertical="top" wrapText="1"/>
    </xf>
    <xf numFmtId="0" fontId="13" fillId="0" borderId="22" xfId="2" applyBorder="1" applyAlignment="1"/>
    <xf numFmtId="0" fontId="3" fillId="0" borderId="8" xfId="2" applyFont="1" applyBorder="1" applyAlignment="1">
      <alignment vertical="top" wrapText="1"/>
    </xf>
    <xf numFmtId="0" fontId="7" fillId="0" borderId="8" xfId="2" applyFont="1" applyBorder="1" applyAlignment="1">
      <alignment horizontal="left" vertical="top" wrapText="1"/>
    </xf>
    <xf numFmtId="0" fontId="7" fillId="0" borderId="22" xfId="2" applyFont="1" applyBorder="1" applyAlignment="1">
      <alignment horizontal="left" vertical="top" wrapText="1"/>
    </xf>
    <xf numFmtId="0" fontId="3" fillId="0" borderId="8" xfId="2" applyFont="1" applyBorder="1" applyAlignment="1">
      <alignment horizontal="left" vertical="top" wrapText="1"/>
    </xf>
    <xf numFmtId="0" fontId="7" fillId="0" borderId="8" xfId="2" applyFont="1" applyBorder="1" applyAlignment="1">
      <alignment horizontal="right" vertical="top" wrapText="1"/>
    </xf>
    <xf numFmtId="164" fontId="3" fillId="0" borderId="22" xfId="2" applyNumberFormat="1" applyFont="1" applyBorder="1" applyAlignment="1">
      <alignment horizontal="left" vertical="top" wrapText="1" indent="3"/>
    </xf>
    <xf numFmtId="0" fontId="22" fillId="0" borderId="0" xfId="2" applyFont="1"/>
    <xf numFmtId="0" fontId="15" fillId="0" borderId="0" xfId="2" applyFont="1"/>
    <xf numFmtId="0" fontId="3" fillId="0" borderId="8" xfId="2" applyFont="1" applyBorder="1" applyAlignment="1">
      <alignment horizontal="right" vertical="top" wrapText="1"/>
    </xf>
    <xf numFmtId="164" fontId="7" fillId="0" borderId="22" xfId="2" applyNumberFormat="1" applyFont="1" applyBorder="1" applyAlignment="1">
      <alignment horizontal="center" vertical="top" wrapText="1"/>
    </xf>
    <xf numFmtId="165" fontId="7" fillId="0" borderId="16" xfId="5" applyNumberFormat="1" applyFont="1" applyBorder="1" applyAlignment="1">
      <alignment vertical="top" wrapText="1"/>
    </xf>
    <xf numFmtId="165" fontId="7" fillId="0" borderId="21" xfId="5" applyNumberFormat="1" applyFont="1" applyBorder="1" applyAlignment="1">
      <alignment vertical="top" wrapText="1"/>
    </xf>
    <xf numFmtId="165" fontId="7" fillId="0" borderId="20" xfId="5" applyNumberFormat="1" applyFont="1" applyBorder="1" applyAlignment="1">
      <alignment vertical="top" wrapText="1"/>
    </xf>
    <xf numFmtId="165" fontId="3" fillId="0" borderId="13" xfId="1" applyNumberFormat="1" applyFont="1" applyBorder="1" applyAlignment="1">
      <alignment vertical="top" wrapText="1"/>
    </xf>
    <xf numFmtId="165" fontId="7" fillId="0" borderId="19" xfId="5" applyNumberFormat="1" applyFont="1" applyBorder="1" applyAlignment="1">
      <alignment vertical="top" wrapText="1"/>
    </xf>
    <xf numFmtId="165" fontId="7" fillId="0" borderId="17" xfId="5" applyNumberFormat="1" applyFont="1" applyBorder="1" applyAlignment="1">
      <alignment vertical="top" wrapText="1"/>
    </xf>
    <xf numFmtId="165" fontId="3" fillId="0" borderId="12" xfId="1" applyNumberFormat="1" applyFont="1" applyBorder="1" applyAlignment="1">
      <alignment vertical="top" wrapText="1"/>
    </xf>
    <xf numFmtId="165" fontId="7" fillId="0" borderId="23" xfId="5" applyNumberFormat="1" applyFont="1" applyFill="1" applyBorder="1" applyAlignment="1">
      <alignment vertical="top" wrapText="1"/>
    </xf>
    <xf numFmtId="165" fontId="3" fillId="0" borderId="0" xfId="1" applyNumberFormat="1" applyFont="1" applyBorder="1" applyAlignment="1">
      <alignment vertical="top" wrapText="1"/>
    </xf>
    <xf numFmtId="0" fontId="7" fillId="0" borderId="8" xfId="2" applyFont="1" applyBorder="1" applyAlignment="1">
      <alignment vertical="top" wrapText="1"/>
    </xf>
    <xf numFmtId="0" fontId="13" fillId="0" borderId="22" xfId="2" applyBorder="1" applyAlignment="1"/>
    <xf numFmtId="0" fontId="18" fillId="0" borderId="5" xfId="2" applyFont="1" applyBorder="1" applyAlignment="1">
      <alignment horizontal="center" vertical="top"/>
    </xf>
    <xf numFmtId="0" fontId="18" fillId="0" borderId="7" xfId="2" applyFont="1" applyBorder="1" applyAlignment="1">
      <alignment horizontal="center" vertical="top"/>
    </xf>
    <xf numFmtId="0" fontId="4" fillId="0" borderId="8" xfId="2" applyFont="1" applyBorder="1" applyAlignment="1">
      <alignment horizontal="center" vertical="top"/>
    </xf>
    <xf numFmtId="0" fontId="4" fillId="0" borderId="22" xfId="2" applyFont="1" applyBorder="1" applyAlignment="1">
      <alignment horizontal="center" vertical="top"/>
    </xf>
    <xf numFmtId="0" fontId="4" fillId="0" borderId="8" xfId="2" applyFont="1" applyFill="1" applyBorder="1" applyAlignment="1">
      <alignment horizontal="center" vertical="top"/>
    </xf>
    <xf numFmtId="0" fontId="4" fillId="0" borderId="22" xfId="2" applyFont="1" applyFill="1" applyBorder="1" applyAlignment="1">
      <alignment horizontal="center" vertical="top"/>
    </xf>
    <xf numFmtId="0" fontId="7" fillId="0" borderId="11" xfId="2" applyFont="1" applyBorder="1" applyAlignment="1">
      <alignment wrapText="1"/>
    </xf>
    <xf numFmtId="0" fontId="7" fillId="0" borderId="26" xfId="2" applyFont="1" applyBorder="1" applyAlignment="1">
      <alignment wrapText="1"/>
    </xf>
    <xf numFmtId="0" fontId="3" fillId="0" borderId="8" xfId="2" applyFont="1" applyBorder="1" applyAlignment="1">
      <alignment vertical="top" wrapText="1"/>
    </xf>
    <xf numFmtId="0" fontId="15" fillId="0" borderId="22" xfId="2" applyFont="1" applyBorder="1" applyAlignment="1"/>
    <xf numFmtId="0" fontId="7" fillId="0" borderId="8" xfId="2" applyFont="1" applyBorder="1" applyAlignment="1">
      <alignment horizontal="left" vertical="top" wrapText="1"/>
    </xf>
    <xf numFmtId="0" fontId="7" fillId="0" borderId="22" xfId="2" applyFont="1" applyBorder="1" applyAlignment="1">
      <alignment horizontal="left" vertical="top" wrapText="1"/>
    </xf>
    <xf numFmtId="0" fontId="2" fillId="2" borderId="5" xfId="1" applyFont="1" applyFill="1" applyBorder="1" applyAlignment="1">
      <alignment horizontal="center" vertical="top" wrapText="1"/>
    </xf>
    <xf numFmtId="0" fontId="2" fillId="2" borderId="6" xfId="1" applyFont="1" applyFill="1" applyBorder="1" applyAlignment="1">
      <alignment horizontal="center" vertical="top" wrapText="1"/>
    </xf>
    <xf numFmtId="6" fontId="3" fillId="0" borderId="8" xfId="1" applyNumberFormat="1" applyFont="1" applyFill="1" applyBorder="1" applyAlignment="1">
      <alignment horizontal="center" vertical="top" wrapText="1"/>
    </xf>
    <xf numFmtId="0" fontId="3" fillId="0" borderId="0" xfId="1" applyFont="1" applyFill="1" applyBorder="1" applyAlignment="1">
      <alignment horizontal="center" vertical="top" wrapText="1"/>
    </xf>
    <xf numFmtId="0" fontId="3" fillId="0" borderId="8" xfId="1" applyFont="1" applyFill="1" applyBorder="1" applyAlignment="1">
      <alignment horizontal="center" vertical="top"/>
    </xf>
    <xf numFmtId="0" fontId="3" fillId="0" borderId="0" xfId="1" applyFont="1" applyFill="1" applyBorder="1" applyAlignment="1">
      <alignment horizontal="center" vertical="top"/>
    </xf>
    <xf numFmtId="0" fontId="5" fillId="0" borderId="8" xfId="1" applyFont="1" applyFill="1" applyBorder="1" applyAlignment="1">
      <alignment horizontal="center" vertical="top"/>
    </xf>
    <xf numFmtId="0" fontId="5" fillId="0" borderId="0" xfId="1" applyFont="1" applyFill="1" applyBorder="1" applyAlignment="1">
      <alignment horizontal="center" vertical="top"/>
    </xf>
    <xf numFmtId="0" fontId="2" fillId="2" borderId="0" xfId="1" applyFont="1" applyFill="1" applyAlignment="1">
      <alignment horizontal="center" vertical="top"/>
    </xf>
    <xf numFmtId="6" fontId="10" fillId="0" borderId="0" xfId="1" applyNumberFormat="1" applyFont="1" applyFill="1" applyAlignment="1">
      <alignment horizontal="center" vertical="top"/>
    </xf>
    <xf numFmtId="0" fontId="10" fillId="0" borderId="0" xfId="1" applyFont="1" applyFill="1" applyAlignment="1">
      <alignment horizontal="center" vertical="top"/>
    </xf>
    <xf numFmtId="0" fontId="3" fillId="0" borderId="0" xfId="1" applyFont="1" applyFill="1" applyAlignment="1">
      <alignment horizontal="center" vertical="top"/>
    </xf>
    <xf numFmtId="0" fontId="7" fillId="0" borderId="0" xfId="1" applyFont="1" applyFill="1" applyAlignment="1">
      <alignment horizontal="center" vertical="top"/>
    </xf>
  </cellXfs>
  <cellStyles count="9">
    <cellStyle name="Comma" xfId="5" builtinId="3"/>
    <cellStyle name="Comma 2" xfId="7"/>
    <cellStyle name="Hyperlink" xfId="3" builtinId="8"/>
    <cellStyle name="Normal" xfId="0" builtinId="0"/>
    <cellStyle name="Normal 2" xfId="1"/>
    <cellStyle name="Normal 3" xfId="2"/>
    <cellStyle name="Normal 4" xfId="6"/>
    <cellStyle name="Normal_distgn2k" xfId="4"/>
    <cellStyle name="Percent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04/PRR_072804_2003GRCRa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ndledSummary"/>
      <sheetName val="DASummary"/>
      <sheetName val="BundledData"/>
      <sheetName val="DAData"/>
      <sheetName val="BundledPaste"/>
      <sheetName val="DAPaste"/>
      <sheetName val="LookupCodes"/>
    </sheetNames>
    <sheetDataSet>
      <sheetData sheetId="0"/>
      <sheetData sheetId="1"/>
      <sheetData sheetId="2"/>
      <sheetData sheetId="3"/>
      <sheetData sheetId="4"/>
      <sheetData sheetId="5"/>
      <sheetData sheetId="6">
        <row r="2">
          <cell r="F2" t="str">
            <v>Domestic</v>
          </cell>
        </row>
        <row r="3">
          <cell r="F3" t="str">
            <v>GS-1</v>
          </cell>
        </row>
        <row r="4">
          <cell r="F4" t="str">
            <v>GS-2</v>
          </cell>
        </row>
        <row r="5">
          <cell r="F5" t="str">
            <v>TC-1</v>
          </cell>
        </row>
        <row r="6">
          <cell r="F6" t="str">
            <v>TOU-GS-2</v>
          </cell>
        </row>
        <row r="7">
          <cell r="F7" t="str">
            <v>TOU-8-SEC</v>
          </cell>
        </row>
        <row r="8">
          <cell r="F8" t="str">
            <v>TOU-8-PRI</v>
          </cell>
        </row>
        <row r="9">
          <cell r="F9" t="str">
            <v>TOU-8-SUB</v>
          </cell>
        </row>
        <row r="10">
          <cell r="F10" t="str">
            <v>PA-1</v>
          </cell>
        </row>
        <row r="11">
          <cell r="F11" t="str">
            <v>PA-2</v>
          </cell>
        </row>
        <row r="12">
          <cell r="F12" t="str">
            <v>TOU-AG</v>
          </cell>
        </row>
        <row r="13">
          <cell r="F13" t="str">
            <v>TOU-PA-5</v>
          </cell>
        </row>
        <row r="14">
          <cell r="F14" t="str">
            <v>STLT</v>
          </cell>
        </row>
        <row r="15">
          <cell r="F15" t="str">
            <v>TOU-8-SP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obert.Thomas@sc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topLeftCell="A11" zoomScale="70" zoomScaleNormal="70" workbookViewId="0">
      <selection activeCell="A23" sqref="A23"/>
    </sheetView>
  </sheetViews>
  <sheetFormatPr defaultColWidth="7.42578125" defaultRowHeight="11.25" x14ac:dyDescent="0.2"/>
  <cols>
    <col min="1" max="1" width="48.140625" style="49" bestFit="1" customWidth="1"/>
    <col min="2" max="2" width="54.5703125" style="49" customWidth="1"/>
    <col min="3" max="16384" width="7.42578125" style="49"/>
  </cols>
  <sheetData>
    <row r="1" spans="1:2" s="48" customFormat="1" ht="20.25" x14ac:dyDescent="0.3">
      <c r="A1" s="75" t="s">
        <v>38</v>
      </c>
      <c r="B1" s="76"/>
    </row>
    <row r="2" spans="1:2" ht="18" x14ac:dyDescent="0.2">
      <c r="A2" s="77"/>
      <c r="B2" s="74"/>
    </row>
    <row r="3" spans="1:2" ht="18" x14ac:dyDescent="0.2">
      <c r="A3" s="77" t="s">
        <v>39</v>
      </c>
      <c r="B3" s="74"/>
    </row>
    <row r="4" spans="1:2" ht="18" x14ac:dyDescent="0.2">
      <c r="A4" s="77" t="s">
        <v>40</v>
      </c>
      <c r="B4" s="78"/>
    </row>
    <row r="5" spans="1:2" ht="18" x14ac:dyDescent="0.2">
      <c r="A5" s="79" t="s">
        <v>41</v>
      </c>
      <c r="B5" s="80"/>
    </row>
    <row r="6" spans="1:2" ht="18" x14ac:dyDescent="0.2">
      <c r="A6" s="50"/>
      <c r="B6" s="51"/>
    </row>
    <row r="7" spans="1:2" ht="232.5" customHeight="1" x14ac:dyDescent="0.2">
      <c r="A7" s="73" t="s">
        <v>42</v>
      </c>
      <c r="B7" s="74"/>
    </row>
    <row r="8" spans="1:2" ht="18.75" customHeight="1" x14ac:dyDescent="0.2">
      <c r="A8" s="52"/>
      <c r="B8" s="53"/>
    </row>
    <row r="9" spans="1:2" ht="15.75" x14ac:dyDescent="0.2">
      <c r="A9" s="54" t="s">
        <v>43</v>
      </c>
      <c r="B9" s="53"/>
    </row>
    <row r="10" spans="1:2" ht="252" customHeight="1" x14ac:dyDescent="0.2">
      <c r="A10" s="73" t="s">
        <v>44</v>
      </c>
      <c r="B10" s="74"/>
    </row>
    <row r="11" spans="1:2" ht="16.5" customHeight="1" x14ac:dyDescent="0.2">
      <c r="A11" s="52"/>
      <c r="B11" s="53"/>
    </row>
    <row r="12" spans="1:2" ht="17.25" customHeight="1" x14ac:dyDescent="0.2">
      <c r="A12" s="83" t="s">
        <v>45</v>
      </c>
      <c r="B12" s="84"/>
    </row>
    <row r="13" spans="1:2" ht="33" customHeight="1" x14ac:dyDescent="0.2">
      <c r="A13" s="73" t="s">
        <v>46</v>
      </c>
      <c r="B13" s="74"/>
    </row>
    <row r="14" spans="1:2" ht="15" x14ac:dyDescent="0.2">
      <c r="A14" s="73"/>
      <c r="B14" s="74"/>
    </row>
    <row r="15" spans="1:2" ht="152.25" customHeight="1" x14ac:dyDescent="0.2">
      <c r="A15" s="73" t="s">
        <v>47</v>
      </c>
      <c r="B15" s="74"/>
    </row>
    <row r="16" spans="1:2" ht="17.25" customHeight="1" x14ac:dyDescent="0.2">
      <c r="A16" s="52"/>
      <c r="B16" s="53"/>
    </row>
    <row r="17" spans="1:2" ht="15.75" x14ac:dyDescent="0.2">
      <c r="A17" s="54" t="s">
        <v>48</v>
      </c>
      <c r="B17" s="53"/>
    </row>
    <row r="18" spans="1:2" ht="84" customHeight="1" x14ac:dyDescent="0.2">
      <c r="A18" s="85" t="s">
        <v>49</v>
      </c>
      <c r="B18" s="86"/>
    </row>
    <row r="19" spans="1:2" ht="15.75" customHeight="1" x14ac:dyDescent="0.2">
      <c r="A19" s="55"/>
      <c r="B19" s="56"/>
    </row>
    <row r="20" spans="1:2" ht="24.75" customHeight="1" x14ac:dyDescent="0.2">
      <c r="A20" s="57" t="s">
        <v>50</v>
      </c>
      <c r="B20" s="53"/>
    </row>
    <row r="21" spans="1:2" s="60" customFormat="1" ht="23.25" customHeight="1" x14ac:dyDescent="0.2">
      <c r="A21" s="58" t="s">
        <v>51</v>
      </c>
      <c r="B21" s="59">
        <v>43507</v>
      </c>
    </row>
    <row r="22" spans="1:2" s="61" customFormat="1" ht="23.25" customHeight="1" x14ac:dyDescent="0.2">
      <c r="A22" s="58" t="s">
        <v>52</v>
      </c>
      <c r="B22" s="59">
        <v>43570</v>
      </c>
    </row>
    <row r="23" spans="1:2" s="61" customFormat="1" ht="20.25" customHeight="1" x14ac:dyDescent="0.2">
      <c r="A23" s="58" t="s">
        <v>53</v>
      </c>
      <c r="B23" s="59">
        <v>43619</v>
      </c>
    </row>
    <row r="24" spans="1:2" s="61" customFormat="1" ht="20.25" customHeight="1" x14ac:dyDescent="0.2">
      <c r="A24" s="62"/>
      <c r="B24" s="63"/>
    </row>
    <row r="25" spans="1:2" ht="33.75" customHeight="1" thickBot="1" x14ac:dyDescent="0.25">
      <c r="A25" s="81" t="s">
        <v>54</v>
      </c>
      <c r="B25" s="82"/>
    </row>
  </sheetData>
  <mergeCells count="13">
    <mergeCell ref="A25:B25"/>
    <mergeCell ref="A10:B10"/>
    <mergeCell ref="A12:B12"/>
    <mergeCell ref="A13:B13"/>
    <mergeCell ref="A14:B14"/>
    <mergeCell ref="A15:B15"/>
    <mergeCell ref="A18:B18"/>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zoomScaleNormal="100" workbookViewId="0">
      <selection activeCell="B31" sqref="B31"/>
    </sheetView>
  </sheetViews>
  <sheetFormatPr defaultColWidth="7.42578125" defaultRowHeight="11.25" x14ac:dyDescent="0.2"/>
  <cols>
    <col min="1" max="1" width="27.5703125" style="32" customWidth="1"/>
    <col min="2" max="2" width="117.7109375" style="32" bestFit="1" customWidth="1"/>
    <col min="3" max="3" width="10.85546875" style="32" customWidth="1"/>
    <col min="4" max="16384" width="7.42578125" style="32"/>
  </cols>
  <sheetData>
    <row r="1" spans="1:3" ht="18" x14ac:dyDescent="0.25">
      <c r="A1" s="47" t="s">
        <v>37</v>
      </c>
      <c r="B1" s="46"/>
      <c r="C1" s="45"/>
    </row>
    <row r="2" spans="1:3" ht="17.25" customHeight="1" x14ac:dyDescent="0.2">
      <c r="A2" s="44" t="s">
        <v>36</v>
      </c>
      <c r="B2" s="43" t="s">
        <v>35</v>
      </c>
      <c r="C2" s="33"/>
    </row>
    <row r="3" spans="1:3" ht="12.75" x14ac:dyDescent="0.2">
      <c r="A3" s="42" t="s">
        <v>34</v>
      </c>
      <c r="B3" s="40">
        <v>43619</v>
      </c>
      <c r="C3" s="33"/>
    </row>
    <row r="4" spans="1:3" ht="15" customHeight="1" x14ac:dyDescent="0.2">
      <c r="A4" s="42" t="s">
        <v>33</v>
      </c>
      <c r="B4" s="40" t="s">
        <v>32</v>
      </c>
      <c r="C4" s="33"/>
    </row>
    <row r="5" spans="1:3" ht="12.75" x14ac:dyDescent="0.2">
      <c r="A5" s="41"/>
      <c r="B5" s="40" t="s">
        <v>31</v>
      </c>
      <c r="C5" s="33"/>
    </row>
    <row r="6" spans="1:3" ht="12.75" x14ac:dyDescent="0.2">
      <c r="A6" s="41"/>
      <c r="B6" s="40" t="s">
        <v>30</v>
      </c>
      <c r="C6" s="33"/>
    </row>
    <row r="7" spans="1:3" ht="13.5" thickBot="1" x14ac:dyDescent="0.25">
      <c r="A7" s="39"/>
      <c r="B7" s="38" t="s">
        <v>29</v>
      </c>
      <c r="C7" s="37"/>
    </row>
    <row r="8" spans="1:3" ht="11.25" customHeight="1" x14ac:dyDescent="0.2">
      <c r="C8" s="36"/>
    </row>
    <row r="9" spans="1:3" s="33" customFormat="1" x14ac:dyDescent="0.2">
      <c r="C9" s="36" t="s">
        <v>28</v>
      </c>
    </row>
    <row r="10" spans="1:3" s="33" customFormat="1" x14ac:dyDescent="0.2">
      <c r="A10" s="35" t="s">
        <v>27</v>
      </c>
      <c r="B10" s="35" t="s">
        <v>0</v>
      </c>
      <c r="C10" s="34" t="s">
        <v>22</v>
      </c>
    </row>
    <row r="11" spans="1:3" s="33" customFormat="1" x14ac:dyDescent="0.2">
      <c r="A11" s="35" t="s">
        <v>26</v>
      </c>
      <c r="B11" s="35" t="s">
        <v>25</v>
      </c>
      <c r="C11" s="34" t="s">
        <v>22</v>
      </c>
    </row>
    <row r="12" spans="1:3" s="33" customFormat="1" x14ac:dyDescent="0.2">
      <c r="A12" s="35" t="s">
        <v>24</v>
      </c>
      <c r="B12" s="35" t="s">
        <v>23</v>
      </c>
      <c r="C12" s="34" t="s">
        <v>22</v>
      </c>
    </row>
    <row r="13" spans="1:3" s="33" customFormat="1" x14ac:dyDescent="0.2"/>
    <row r="14" spans="1:3" s="33" customFormat="1" x14ac:dyDescent="0.2"/>
  </sheetData>
  <hyperlinks>
    <hyperlink ref="B7" r:id="rId1"/>
  </hyperlinks>
  <printOptions horizontalCentered="1"/>
  <pageMargins left="0.25" right="0.25" top="1" bottom="1" header="0.5" footer="0.5"/>
  <pageSetup scale="98" orientation="landscape" r:id="rId2"/>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tabSelected="1" zoomScale="80" zoomScaleNormal="80" workbookViewId="0">
      <selection activeCell="H37" sqref="H37"/>
    </sheetView>
  </sheetViews>
  <sheetFormatPr defaultRowHeight="16.5" customHeight="1" x14ac:dyDescent="0.2"/>
  <cols>
    <col min="1" max="1" width="46.42578125" style="1" customWidth="1"/>
    <col min="2" max="2" width="15.85546875" style="1" bestFit="1" customWidth="1"/>
    <col min="3" max="15" width="14" style="1" bestFit="1" customWidth="1"/>
    <col min="16" max="16384" width="9.140625" style="1"/>
  </cols>
  <sheetData>
    <row r="1" spans="1:15" ht="16.5" customHeight="1" x14ac:dyDescent="0.2">
      <c r="A1" s="87" t="s">
        <v>16</v>
      </c>
      <c r="B1" s="88"/>
      <c r="C1" s="88"/>
      <c r="D1" s="88"/>
      <c r="E1" s="88"/>
      <c r="F1" s="88"/>
      <c r="G1" s="88"/>
      <c r="H1" s="88"/>
      <c r="I1" s="88"/>
      <c r="J1" s="88"/>
      <c r="K1" s="88"/>
      <c r="L1" s="88"/>
      <c r="M1" s="88"/>
      <c r="N1" s="88"/>
      <c r="O1" s="88"/>
    </row>
    <row r="2" spans="1:15" ht="16.5" customHeight="1" x14ac:dyDescent="0.2">
      <c r="A2" s="89" t="str">
        <f>'FormsList&amp;FilerInfo'!B2</f>
        <v>Southern California Edison</v>
      </c>
      <c r="B2" s="90"/>
      <c r="C2" s="90"/>
      <c r="D2" s="90"/>
      <c r="E2" s="90"/>
      <c r="F2" s="90"/>
      <c r="G2" s="90"/>
      <c r="H2" s="90"/>
      <c r="I2" s="90"/>
      <c r="J2" s="90"/>
      <c r="K2" s="90"/>
      <c r="L2" s="90"/>
      <c r="M2" s="90"/>
      <c r="N2" s="90"/>
      <c r="O2" s="90"/>
    </row>
    <row r="3" spans="1:15" ht="16.5" customHeight="1" x14ac:dyDescent="0.2">
      <c r="A3" s="23"/>
      <c r="B3" s="22"/>
      <c r="C3" s="22"/>
      <c r="D3" s="22"/>
      <c r="E3" s="22"/>
      <c r="F3" s="22"/>
      <c r="G3" s="22"/>
      <c r="H3" s="22"/>
      <c r="I3" s="22"/>
      <c r="J3" s="22"/>
      <c r="K3" s="22"/>
      <c r="L3" s="22"/>
      <c r="M3" s="22"/>
      <c r="N3" s="22"/>
      <c r="O3" s="22"/>
    </row>
    <row r="4" spans="1:15" ht="16.5" customHeight="1" x14ac:dyDescent="0.2">
      <c r="A4" s="91" t="s">
        <v>15</v>
      </c>
      <c r="B4" s="92"/>
      <c r="C4" s="92"/>
      <c r="D4" s="92"/>
      <c r="E4" s="92"/>
      <c r="F4" s="92"/>
      <c r="G4" s="92"/>
      <c r="H4" s="92"/>
      <c r="I4" s="92"/>
      <c r="J4" s="92"/>
      <c r="K4" s="92"/>
      <c r="L4" s="92"/>
      <c r="M4" s="92"/>
      <c r="N4" s="92"/>
      <c r="O4" s="92"/>
    </row>
    <row r="5" spans="1:15" ht="16.5" customHeight="1" x14ac:dyDescent="0.2">
      <c r="A5" s="93" t="s">
        <v>1</v>
      </c>
      <c r="B5" s="94"/>
      <c r="C5" s="94"/>
      <c r="D5" s="94"/>
      <c r="E5" s="94"/>
      <c r="F5" s="94"/>
      <c r="G5" s="94"/>
      <c r="H5" s="94"/>
      <c r="I5" s="94"/>
      <c r="J5" s="94"/>
      <c r="K5" s="94"/>
      <c r="L5" s="94"/>
      <c r="M5" s="94"/>
      <c r="N5" s="94"/>
      <c r="O5" s="94"/>
    </row>
    <row r="6" spans="1:15" ht="16.5" customHeight="1" thickBot="1" x14ac:dyDescent="0.25">
      <c r="A6" s="21"/>
      <c r="B6" s="20"/>
      <c r="C6" s="20"/>
      <c r="D6" s="20"/>
      <c r="E6" s="20"/>
      <c r="F6" s="20"/>
      <c r="G6" s="20"/>
      <c r="H6" s="20"/>
      <c r="I6" s="20"/>
      <c r="J6" s="20"/>
      <c r="K6" s="20"/>
      <c r="L6" s="20"/>
      <c r="M6" s="20"/>
      <c r="N6" s="20"/>
      <c r="O6" s="20"/>
    </row>
    <row r="7" spans="1:15" ht="16.5" customHeight="1" thickBot="1" x14ac:dyDescent="0.3">
      <c r="A7" s="19"/>
      <c r="B7" s="18">
        <v>2017</v>
      </c>
      <c r="C7" s="2">
        <v>2018</v>
      </c>
      <c r="D7" s="2">
        <v>2019</v>
      </c>
      <c r="E7" s="2">
        <v>2020</v>
      </c>
      <c r="F7" s="2">
        <v>2021</v>
      </c>
      <c r="G7" s="2">
        <v>2022</v>
      </c>
      <c r="H7" s="2">
        <v>2023</v>
      </c>
      <c r="I7" s="2">
        <v>2024</v>
      </c>
      <c r="J7" s="2">
        <v>2025</v>
      </c>
      <c r="K7" s="2">
        <v>2026</v>
      </c>
      <c r="L7" s="2">
        <v>2027</v>
      </c>
      <c r="M7" s="2">
        <v>2028</v>
      </c>
      <c r="N7" s="2">
        <v>2029</v>
      </c>
      <c r="O7" s="2">
        <v>2030</v>
      </c>
    </row>
    <row r="8" spans="1:15" ht="16.5" customHeight="1" thickBot="1" x14ac:dyDescent="0.25">
      <c r="A8" s="17"/>
      <c r="B8" s="16"/>
      <c r="C8" s="16"/>
      <c r="D8" s="16"/>
      <c r="E8" s="16"/>
      <c r="F8" s="16"/>
      <c r="G8" s="16"/>
      <c r="H8" s="16"/>
      <c r="I8" s="16"/>
      <c r="J8" s="16"/>
      <c r="K8" s="16"/>
      <c r="L8" s="16"/>
      <c r="M8" s="16"/>
      <c r="N8" s="16"/>
      <c r="O8" s="15"/>
    </row>
    <row r="9" spans="1:15" ht="16.5" customHeight="1" thickBot="1" x14ac:dyDescent="0.25">
      <c r="A9" s="14" t="s">
        <v>14</v>
      </c>
      <c r="B9" s="64">
        <v>12013622.987877073</v>
      </c>
      <c r="C9" s="64">
        <v>11982441.230768034</v>
      </c>
      <c r="D9" s="64">
        <v>11124407.840063961</v>
      </c>
      <c r="E9" s="64">
        <v>11560970.98648617</v>
      </c>
      <c r="F9" s="64">
        <v>11185283.134123497</v>
      </c>
      <c r="G9" s="64">
        <v>11497080.992059501</v>
      </c>
      <c r="H9" s="64">
        <v>10740258.719458677</v>
      </c>
      <c r="I9" s="64">
        <v>10600053.072660355</v>
      </c>
      <c r="J9" s="64">
        <v>10704349.424201552</v>
      </c>
      <c r="K9" s="64">
        <v>10914096.898063613</v>
      </c>
      <c r="L9" s="64">
        <v>11049099.965209885</v>
      </c>
      <c r="M9" s="64">
        <v>11206206.705730472</v>
      </c>
      <c r="N9" s="64">
        <v>11455799.551011629</v>
      </c>
      <c r="O9" s="64">
        <v>11733805.925321613</v>
      </c>
    </row>
    <row r="10" spans="1:15" ht="16.5" customHeight="1" thickBot="1" x14ac:dyDescent="0.25">
      <c r="A10" s="11" t="s">
        <v>13</v>
      </c>
      <c r="B10" s="13"/>
      <c r="C10" s="13"/>
      <c r="D10" s="13"/>
      <c r="E10" s="13"/>
      <c r="F10" s="13"/>
      <c r="G10" s="13"/>
      <c r="H10" s="13"/>
      <c r="I10" s="13"/>
      <c r="J10" s="13"/>
      <c r="K10" s="13"/>
      <c r="L10" s="13"/>
      <c r="M10" s="13"/>
      <c r="N10" s="13"/>
      <c r="O10" s="12"/>
    </row>
    <row r="11" spans="1:15" ht="16.5" customHeight="1" thickBot="1" x14ac:dyDescent="0.25">
      <c r="A11" s="8" t="s">
        <v>9</v>
      </c>
      <c r="B11" s="65">
        <v>2377291.2713645627</v>
      </c>
      <c r="C11" s="65">
        <v>2363968.3490834208</v>
      </c>
      <c r="D11" s="65">
        <v>2147958.0520815975</v>
      </c>
      <c r="E11" s="65">
        <v>2119186.6299272939</v>
      </c>
      <c r="F11" s="65">
        <v>1891657.026734154</v>
      </c>
      <c r="G11" s="65">
        <v>1814790.3602656645</v>
      </c>
      <c r="H11" s="65">
        <v>1725149.6507955852</v>
      </c>
      <c r="I11" s="65">
        <v>1678688.4486343262</v>
      </c>
      <c r="J11" s="65">
        <v>1721804.3991468796</v>
      </c>
      <c r="K11" s="65">
        <v>1756131.397277093</v>
      </c>
      <c r="L11" s="65">
        <v>1766213.7675625514</v>
      </c>
      <c r="M11" s="65">
        <v>1773451.9009435314</v>
      </c>
      <c r="N11" s="65">
        <v>1819207.4065247446</v>
      </c>
      <c r="O11" s="65">
        <v>1883300.8708879696</v>
      </c>
    </row>
    <row r="12" spans="1:15" ht="16.5" customHeight="1" thickBot="1" x14ac:dyDescent="0.25">
      <c r="A12" s="7" t="s">
        <v>8</v>
      </c>
      <c r="B12" s="65">
        <v>2618040.3607283547</v>
      </c>
      <c r="C12" s="65">
        <v>2574466.3557984452</v>
      </c>
      <c r="D12" s="65">
        <v>2454671.8044303921</v>
      </c>
      <c r="E12" s="65">
        <v>2370010.2277104347</v>
      </c>
      <c r="F12" s="65">
        <v>2115550.5784000098</v>
      </c>
      <c r="G12" s="65">
        <v>2029586.0941362635</v>
      </c>
      <c r="H12" s="65">
        <v>1929335.6512243079</v>
      </c>
      <c r="I12" s="65">
        <v>1877375.3742204444</v>
      </c>
      <c r="J12" s="65">
        <v>1925594.4608497864</v>
      </c>
      <c r="K12" s="65">
        <v>1963984.3485105978</v>
      </c>
      <c r="L12" s="65">
        <v>1975260.0522917788</v>
      </c>
      <c r="M12" s="65">
        <v>1983354.8797601103</v>
      </c>
      <c r="N12" s="65">
        <v>2034525.935046192</v>
      </c>
      <c r="O12" s="65">
        <v>2106205.4010852217</v>
      </c>
    </row>
    <row r="13" spans="1:15" ht="16.5" customHeight="1" thickBot="1" x14ac:dyDescent="0.25">
      <c r="A13" s="7" t="s">
        <v>7</v>
      </c>
      <c r="B13" s="65">
        <v>317357.58583961619</v>
      </c>
      <c r="C13" s="65">
        <v>315473.21716517874</v>
      </c>
      <c r="D13" s="65">
        <v>312333.54151561146</v>
      </c>
      <c r="E13" s="65">
        <v>305315.58461005788</v>
      </c>
      <c r="F13" s="65">
        <v>272534.92582617741</v>
      </c>
      <c r="G13" s="65">
        <v>261460.58679514163</v>
      </c>
      <c r="H13" s="65">
        <v>248545.86506642989</v>
      </c>
      <c r="I13" s="65">
        <v>241852.103932217</v>
      </c>
      <c r="J13" s="65">
        <v>248063.90776811141</v>
      </c>
      <c r="K13" s="65">
        <v>253009.469123599</v>
      </c>
      <c r="L13" s="65">
        <v>254462.05698654969</v>
      </c>
      <c r="M13" s="65">
        <v>255504.86977778337</v>
      </c>
      <c r="N13" s="65">
        <v>262096.9597515371</v>
      </c>
      <c r="O13" s="65">
        <v>271331.03723456344</v>
      </c>
    </row>
    <row r="14" spans="1:15" ht="16.5" customHeight="1" x14ac:dyDescent="0.2">
      <c r="A14" s="7" t="s">
        <v>6</v>
      </c>
      <c r="B14" s="65">
        <v>111382.6872334503</v>
      </c>
      <c r="C14" s="65">
        <v>115084.04603205482</v>
      </c>
      <c r="D14" s="65">
        <v>113798.82347021412</v>
      </c>
      <c r="E14" s="65">
        <v>105570.63513520364</v>
      </c>
      <c r="F14" s="65">
        <v>94235.887934583166</v>
      </c>
      <c r="G14" s="65">
        <v>90406.65331918608</v>
      </c>
      <c r="H14" s="65">
        <v>85941.059539439026</v>
      </c>
      <c r="I14" s="65">
        <v>83626.521238733767</v>
      </c>
      <c r="J14" s="65">
        <v>85774.410535404371</v>
      </c>
      <c r="K14" s="65">
        <v>87484.464262487352</v>
      </c>
      <c r="L14" s="65">
        <v>87986.733491479506</v>
      </c>
      <c r="M14" s="65">
        <v>88347.312558670805</v>
      </c>
      <c r="N14" s="65">
        <v>90626.695467625206</v>
      </c>
      <c r="O14" s="65">
        <v>93819.612809253274</v>
      </c>
    </row>
    <row r="15" spans="1:15" ht="16.5" customHeight="1" thickBot="1" x14ac:dyDescent="0.25">
      <c r="A15" s="6" t="s">
        <v>5</v>
      </c>
      <c r="B15" s="66">
        <v>244554.76410026979</v>
      </c>
      <c r="C15" s="66">
        <v>242935.17113071159</v>
      </c>
      <c r="D15" s="66">
        <v>235817.18959406894</v>
      </c>
      <c r="E15" s="66">
        <v>227633.4470592064</v>
      </c>
      <c r="F15" s="66">
        <v>203193.24573316987</v>
      </c>
      <c r="G15" s="66">
        <v>194936.57593114645</v>
      </c>
      <c r="H15" s="66">
        <v>185307.77618064641</v>
      </c>
      <c r="I15" s="66">
        <v>180317.12389305391</v>
      </c>
      <c r="J15" s="66">
        <v>184948.44437224336</v>
      </c>
      <c r="K15" s="66">
        <v>188635.69532089788</v>
      </c>
      <c r="L15" s="66">
        <v>189718.69795511369</v>
      </c>
      <c r="M15" s="66">
        <v>190496.18551969097</v>
      </c>
      <c r="N15" s="66">
        <v>195411.03507107066</v>
      </c>
      <c r="O15" s="66">
        <v>202295.6652498992</v>
      </c>
    </row>
    <row r="16" spans="1:15" ht="18" customHeight="1" thickTop="1" thickBot="1" x14ac:dyDescent="0.25">
      <c r="A16" s="5" t="s">
        <v>12</v>
      </c>
      <c r="B16" s="67">
        <f>SUM(B11:B15)</f>
        <v>5668626.6692662528</v>
      </c>
      <c r="C16" s="67">
        <f t="shared" ref="C16:O16" si="0">SUM(C11:C15)</f>
        <v>5611927.1392098106</v>
      </c>
      <c r="D16" s="67">
        <f t="shared" si="0"/>
        <v>5264579.4110918837</v>
      </c>
      <c r="E16" s="67">
        <f t="shared" si="0"/>
        <v>5127716.5244421968</v>
      </c>
      <c r="F16" s="67">
        <f t="shared" si="0"/>
        <v>4577171.6646280941</v>
      </c>
      <c r="G16" s="67">
        <f t="shared" si="0"/>
        <v>4391180.2704474023</v>
      </c>
      <c r="H16" s="67">
        <f t="shared" si="0"/>
        <v>4174280.0028064088</v>
      </c>
      <c r="I16" s="67">
        <f t="shared" si="0"/>
        <v>4061859.5719187744</v>
      </c>
      <c r="J16" s="67">
        <f t="shared" si="0"/>
        <v>4166185.6226724251</v>
      </c>
      <c r="K16" s="67">
        <f t="shared" si="0"/>
        <v>4249245.3744946755</v>
      </c>
      <c r="L16" s="67">
        <f t="shared" si="0"/>
        <v>4273641.3082874734</v>
      </c>
      <c r="M16" s="67">
        <f t="shared" si="0"/>
        <v>4291155.1485597864</v>
      </c>
      <c r="N16" s="67">
        <f t="shared" si="0"/>
        <v>4401868.0318611693</v>
      </c>
      <c r="O16" s="67">
        <f t="shared" si="0"/>
        <v>4556952.5872669071</v>
      </c>
    </row>
    <row r="17" spans="1:15" ht="16.5" customHeight="1" thickBot="1" x14ac:dyDescent="0.25">
      <c r="A17" s="11" t="s">
        <v>11</v>
      </c>
      <c r="B17" s="10"/>
      <c r="C17" s="10"/>
      <c r="D17" s="10"/>
      <c r="E17" s="10"/>
      <c r="F17" s="10"/>
      <c r="G17" s="10"/>
      <c r="H17" s="10"/>
      <c r="I17" s="10"/>
      <c r="J17" s="10"/>
      <c r="K17" s="10"/>
      <c r="L17" s="10"/>
      <c r="M17" s="10"/>
      <c r="N17" s="10"/>
      <c r="O17" s="9"/>
    </row>
    <row r="18" spans="1:15" ht="16.5" customHeight="1" thickBot="1" x14ac:dyDescent="0.25">
      <c r="A18" s="8" t="s">
        <v>9</v>
      </c>
      <c r="B18" s="68">
        <v>1721017.0689647477</v>
      </c>
      <c r="C18" s="68">
        <v>1707456.111699451</v>
      </c>
      <c r="D18" s="68">
        <v>1136370.601609899</v>
      </c>
      <c r="E18" s="68">
        <v>1093485.2229728182</v>
      </c>
      <c r="F18" s="68">
        <v>948225.24143926438</v>
      </c>
      <c r="G18" s="68">
        <v>961973.22559124709</v>
      </c>
      <c r="H18" s="68">
        <v>864222.76835688949</v>
      </c>
      <c r="I18" s="68">
        <v>813718.47415487352</v>
      </c>
      <c r="J18" s="68">
        <v>763056.59805028397</v>
      </c>
      <c r="K18" s="68">
        <v>772775.8500632426</v>
      </c>
      <c r="L18" s="68">
        <v>775831.15165796969</v>
      </c>
      <c r="M18" s="68">
        <v>789335.36379798199</v>
      </c>
      <c r="N18" s="68">
        <v>802910.02835789579</v>
      </c>
      <c r="O18" s="68">
        <v>804808.87248338351</v>
      </c>
    </row>
    <row r="19" spans="1:15" ht="16.5" customHeight="1" thickBot="1" x14ac:dyDescent="0.25">
      <c r="A19" s="7" t="s">
        <v>8</v>
      </c>
      <c r="B19" s="68">
        <v>1738709.9346301013</v>
      </c>
      <c r="C19" s="68">
        <v>1766395.4957535276</v>
      </c>
      <c r="D19" s="68">
        <v>1341043.8037608359</v>
      </c>
      <c r="E19" s="68">
        <v>1327678.1295678341</v>
      </c>
      <c r="F19" s="68">
        <v>1160306.8870780109</v>
      </c>
      <c r="G19" s="68">
        <v>1225714.9982988194</v>
      </c>
      <c r="H19" s="68">
        <v>1219200.8542516176</v>
      </c>
      <c r="I19" s="68">
        <v>1226641.5467450384</v>
      </c>
      <c r="J19" s="68">
        <v>1248601.9410414794</v>
      </c>
      <c r="K19" s="68">
        <v>1277870.5907291882</v>
      </c>
      <c r="L19" s="68">
        <v>1308208.9515098762</v>
      </c>
      <c r="M19" s="68">
        <v>1341302.2205579027</v>
      </c>
      <c r="N19" s="68">
        <v>1376136.7996629579</v>
      </c>
      <c r="O19" s="68">
        <v>1409578.3789833519</v>
      </c>
    </row>
    <row r="20" spans="1:15" ht="16.5" customHeight="1" thickBot="1" x14ac:dyDescent="0.25">
      <c r="A20" s="7" t="s">
        <v>7</v>
      </c>
      <c r="B20" s="68">
        <v>114301.4207904762</v>
      </c>
      <c r="C20" s="68">
        <v>119001.19518150494</v>
      </c>
      <c r="D20" s="68">
        <v>92463.568754334876</v>
      </c>
      <c r="E20" s="68">
        <v>99472.236976496701</v>
      </c>
      <c r="F20" s="68">
        <v>86838.156973295176</v>
      </c>
      <c r="G20" s="68">
        <v>91228.185026703883</v>
      </c>
      <c r="H20" s="68">
        <v>89564.72426258128</v>
      </c>
      <c r="I20" s="68">
        <v>89401.666630490639</v>
      </c>
      <c r="J20" s="68">
        <v>90172.301488161625</v>
      </c>
      <c r="K20" s="68">
        <v>92182.126563506594</v>
      </c>
      <c r="L20" s="68">
        <v>94176.102665209488</v>
      </c>
      <c r="M20" s="68">
        <v>96480.554417976309</v>
      </c>
      <c r="N20" s="68">
        <v>98898.118281669187</v>
      </c>
      <c r="O20" s="68">
        <v>101077.36252657903</v>
      </c>
    </row>
    <row r="21" spans="1:15" ht="16.5" customHeight="1" x14ac:dyDescent="0.2">
      <c r="A21" s="7" t="s">
        <v>6</v>
      </c>
      <c r="B21" s="68">
        <v>79152.637451969975</v>
      </c>
      <c r="C21" s="68">
        <v>85315.455163696199</v>
      </c>
      <c r="D21" s="68">
        <v>68674.447914577453</v>
      </c>
      <c r="E21" s="68">
        <v>58006.23930287495</v>
      </c>
      <c r="F21" s="68">
        <v>50719.300192607276</v>
      </c>
      <c r="G21" s="68">
        <v>53715.063684307774</v>
      </c>
      <c r="H21" s="68">
        <v>53748.409791450351</v>
      </c>
      <c r="I21" s="68">
        <v>54268.397211392701</v>
      </c>
      <c r="J21" s="68">
        <v>55464.448427950469</v>
      </c>
      <c r="K21" s="68">
        <v>56792.707616323576</v>
      </c>
      <c r="L21" s="68">
        <v>58193.668877230266</v>
      </c>
      <c r="M21" s="68">
        <v>59686.840329815503</v>
      </c>
      <c r="N21" s="68">
        <v>61260.782849015879</v>
      </c>
      <c r="O21" s="68">
        <v>62810.099724045016</v>
      </c>
    </row>
    <row r="22" spans="1:15" ht="16.5" customHeight="1" thickBot="1" x14ac:dyDescent="0.25">
      <c r="A22" s="6" t="s">
        <v>5</v>
      </c>
      <c r="B22" s="69">
        <v>227366.02443048527</v>
      </c>
      <c r="C22" s="69">
        <v>232008.05322781616</v>
      </c>
      <c r="D22" s="69">
        <v>191407.28951864308</v>
      </c>
      <c r="E22" s="69">
        <v>181003.47585531534</v>
      </c>
      <c r="F22" s="69">
        <v>158178.89575159474</v>
      </c>
      <c r="G22" s="69">
        <v>167059.67255281881</v>
      </c>
      <c r="H22" s="69">
        <v>166087.85831736453</v>
      </c>
      <c r="I22" s="69">
        <v>167050.92407109027</v>
      </c>
      <c r="J22" s="69">
        <v>169982.49127698893</v>
      </c>
      <c r="K22" s="69">
        <v>173959.67127447334</v>
      </c>
      <c r="L22" s="69">
        <v>178075.84733372112</v>
      </c>
      <c r="M22" s="69">
        <v>182575.01642936238</v>
      </c>
      <c r="N22" s="69">
        <v>187310.3437671946</v>
      </c>
      <c r="O22" s="69">
        <v>191846.21950351589</v>
      </c>
    </row>
    <row r="23" spans="1:15" ht="15.75" customHeight="1" thickTop="1" thickBot="1" x14ac:dyDescent="0.25">
      <c r="A23" s="5" t="s">
        <v>2</v>
      </c>
      <c r="B23" s="67">
        <f>SUM(B18:B22)</f>
        <v>3880547.086267781</v>
      </c>
      <c r="C23" s="67">
        <f t="shared" ref="C23:O23" si="1">SUM(C18:C22)</f>
        <v>3910176.3110259958</v>
      </c>
      <c r="D23" s="67">
        <f t="shared" si="1"/>
        <v>2829959.7115582903</v>
      </c>
      <c r="E23" s="67">
        <f t="shared" si="1"/>
        <v>2759645.3046753397</v>
      </c>
      <c r="F23" s="67">
        <f t="shared" si="1"/>
        <v>2404268.4814347723</v>
      </c>
      <c r="G23" s="67">
        <f t="shared" si="1"/>
        <v>2499691.1451538973</v>
      </c>
      <c r="H23" s="67">
        <f t="shared" si="1"/>
        <v>2392824.6149799032</v>
      </c>
      <c r="I23" s="67">
        <f t="shared" si="1"/>
        <v>2351081.0088128857</v>
      </c>
      <c r="J23" s="67">
        <f t="shared" si="1"/>
        <v>2327277.7802848644</v>
      </c>
      <c r="K23" s="67">
        <f t="shared" si="1"/>
        <v>2373580.9462467344</v>
      </c>
      <c r="L23" s="67">
        <f t="shared" si="1"/>
        <v>2414485.7220440069</v>
      </c>
      <c r="M23" s="67">
        <f t="shared" si="1"/>
        <v>2469379.9955330389</v>
      </c>
      <c r="N23" s="67">
        <f t="shared" si="1"/>
        <v>2526516.0729187331</v>
      </c>
      <c r="O23" s="67">
        <f t="shared" si="1"/>
        <v>2570120.933220875</v>
      </c>
    </row>
    <row r="24" spans="1:15" ht="16.5" customHeight="1" thickBot="1" x14ac:dyDescent="0.25">
      <c r="A24" s="4" t="s">
        <v>10</v>
      </c>
      <c r="B24" s="10"/>
      <c r="C24" s="10"/>
      <c r="D24" s="10"/>
      <c r="E24" s="10"/>
      <c r="F24" s="10"/>
      <c r="G24" s="10"/>
      <c r="H24" s="10"/>
      <c r="I24" s="10"/>
      <c r="J24" s="10"/>
      <c r="K24" s="10"/>
      <c r="L24" s="10"/>
      <c r="M24" s="10"/>
      <c r="N24" s="10"/>
      <c r="O24" s="9"/>
    </row>
    <row r="25" spans="1:15" ht="16.5" customHeight="1" thickBot="1" x14ac:dyDescent="0.25">
      <c r="A25" s="8" t="s">
        <v>9</v>
      </c>
      <c r="B25" s="68">
        <v>804607.61778907152</v>
      </c>
      <c r="C25" s="68">
        <v>733327.30360208801</v>
      </c>
      <c r="D25" s="68">
        <v>533667.95718230749</v>
      </c>
      <c r="E25" s="68">
        <v>496764.17255577957</v>
      </c>
      <c r="F25" s="68">
        <v>423352.6671306655</v>
      </c>
      <c r="G25" s="68">
        <v>431671.09554127848</v>
      </c>
      <c r="H25" s="68">
        <v>362563.32884917152</v>
      </c>
      <c r="I25" s="68">
        <v>363854.06594219012</v>
      </c>
      <c r="J25" s="68">
        <v>368916.43892047252</v>
      </c>
      <c r="K25" s="68">
        <v>371534.15541794372</v>
      </c>
      <c r="L25" s="68">
        <v>373877.87793301512</v>
      </c>
      <c r="M25" s="68">
        <v>376931.30966100842</v>
      </c>
      <c r="N25" s="68">
        <v>379521.43069173023</v>
      </c>
      <c r="O25" s="68">
        <v>383360.09476828796</v>
      </c>
    </row>
    <row r="26" spans="1:15" ht="16.5" customHeight="1" thickBot="1" x14ac:dyDescent="0.25">
      <c r="A26" s="7" t="s">
        <v>8</v>
      </c>
      <c r="B26" s="68">
        <v>802008.14707837882</v>
      </c>
      <c r="C26" s="68">
        <v>749633.57464653766</v>
      </c>
      <c r="D26" s="68">
        <v>580760.17731645005</v>
      </c>
      <c r="E26" s="68">
        <v>553527.93417188711</v>
      </c>
      <c r="F26" s="68">
        <v>468842.68171805236</v>
      </c>
      <c r="G26" s="68">
        <v>475364.34522087127</v>
      </c>
      <c r="H26" s="68">
        <v>359493.56166785746</v>
      </c>
      <c r="I26" s="68">
        <v>362245.74357836111</v>
      </c>
      <c r="J26" s="68">
        <v>367825.91325450619</v>
      </c>
      <c r="K26" s="68">
        <v>371150.16273248801</v>
      </c>
      <c r="L26" s="68">
        <v>374590.25566480635</v>
      </c>
      <c r="M26" s="68">
        <v>378641.63317342685</v>
      </c>
      <c r="N26" s="68">
        <v>382120.71774500585</v>
      </c>
      <c r="O26" s="68">
        <v>386502.8810257297</v>
      </c>
    </row>
    <row r="27" spans="1:15" ht="16.5" customHeight="1" thickBot="1" x14ac:dyDescent="0.25">
      <c r="A27" s="7" t="s">
        <v>7</v>
      </c>
      <c r="B27" s="68">
        <v>94247.907128386898</v>
      </c>
      <c r="C27" s="68">
        <v>91650.095772329019</v>
      </c>
      <c r="D27" s="68">
        <v>74982.107319984527</v>
      </c>
      <c r="E27" s="68">
        <v>79240.485150486813</v>
      </c>
      <c r="F27" s="68">
        <v>66960.410490633716</v>
      </c>
      <c r="G27" s="68">
        <v>67719.164998008506</v>
      </c>
      <c r="H27" s="68">
        <v>48658.985827657554</v>
      </c>
      <c r="I27" s="68">
        <v>48462.108595313257</v>
      </c>
      <c r="J27" s="68">
        <v>48373.797920474972</v>
      </c>
      <c r="K27" s="68">
        <v>48744.594213729913</v>
      </c>
      <c r="L27" s="68">
        <v>49095.150846879769</v>
      </c>
      <c r="M27" s="68">
        <v>49647.436667028829</v>
      </c>
      <c r="N27" s="68">
        <v>50044.428151146276</v>
      </c>
      <c r="O27" s="68">
        <v>50374.908485050924</v>
      </c>
    </row>
    <row r="28" spans="1:15" ht="16.5" customHeight="1" x14ac:dyDescent="0.2">
      <c r="A28" s="7" t="s">
        <v>6</v>
      </c>
      <c r="B28" s="68">
        <v>32396.443732287516</v>
      </c>
      <c r="C28" s="68">
        <v>31781.880716354586</v>
      </c>
      <c r="D28" s="68">
        <v>24559.240842635001</v>
      </c>
      <c r="E28" s="68">
        <v>19902.680583869209</v>
      </c>
      <c r="F28" s="68">
        <v>16910.929349628466</v>
      </c>
      <c r="G28" s="68">
        <v>16879.107139120817</v>
      </c>
      <c r="H28" s="68">
        <v>11923.969476961327</v>
      </c>
      <c r="I28" s="68">
        <v>11919.170083450197</v>
      </c>
      <c r="J28" s="68">
        <v>12096.810417670611</v>
      </c>
      <c r="K28" s="68">
        <v>12190.246920447549</v>
      </c>
      <c r="L28" s="68">
        <v>12250.871121153083</v>
      </c>
      <c r="M28" s="68">
        <v>12326.269085009204</v>
      </c>
      <c r="N28" s="68">
        <v>12428.116355301325</v>
      </c>
      <c r="O28" s="68">
        <v>12584.303422379722</v>
      </c>
    </row>
    <row r="29" spans="1:15" ht="16.5" customHeight="1" thickBot="1" x14ac:dyDescent="0.25">
      <c r="A29" s="6" t="s">
        <v>5</v>
      </c>
      <c r="B29" s="69">
        <v>80256.511259534454</v>
      </c>
      <c r="C29" s="69">
        <v>74671.071958470246</v>
      </c>
      <c r="D29" s="69">
        <v>60270.767613321892</v>
      </c>
      <c r="E29" s="69">
        <v>58310.418236288679</v>
      </c>
      <c r="F29" s="69">
        <v>49682.433807093563</v>
      </c>
      <c r="G29" s="69">
        <v>49243.405607876513</v>
      </c>
      <c r="H29" s="69">
        <v>35325.837123251666</v>
      </c>
      <c r="I29" s="69">
        <v>35270.465760079882</v>
      </c>
      <c r="J29" s="69">
        <v>35964.960178417969</v>
      </c>
      <c r="K29" s="69">
        <v>36198.817232886271</v>
      </c>
      <c r="L29" s="69">
        <v>36279.24334421425</v>
      </c>
      <c r="M29" s="69">
        <v>36368.433797080215</v>
      </c>
      <c r="N29" s="69">
        <v>36621.525848972553</v>
      </c>
      <c r="O29" s="69">
        <v>37128.022503271612</v>
      </c>
    </row>
    <row r="30" spans="1:15" ht="15.75" customHeight="1" thickTop="1" thickBot="1" x14ac:dyDescent="0.25">
      <c r="A30" s="5" t="s">
        <v>4</v>
      </c>
      <c r="B30" s="67">
        <f>SUM(B25:B29)</f>
        <v>1813516.6269876591</v>
      </c>
      <c r="C30" s="67">
        <f t="shared" ref="C30:O30" si="2">SUM(C25:C29)</f>
        <v>1681063.9266957794</v>
      </c>
      <c r="D30" s="67">
        <f t="shared" si="2"/>
        <v>1274240.2502746992</v>
      </c>
      <c r="E30" s="67">
        <f t="shared" si="2"/>
        <v>1207745.6906983112</v>
      </c>
      <c r="F30" s="67">
        <f t="shared" si="2"/>
        <v>1025749.1224960736</v>
      </c>
      <c r="G30" s="67">
        <f t="shared" si="2"/>
        <v>1040877.1185071556</v>
      </c>
      <c r="H30" s="67">
        <f t="shared" si="2"/>
        <v>817965.68294489942</v>
      </c>
      <c r="I30" s="67">
        <f t="shared" si="2"/>
        <v>821751.55395939457</v>
      </c>
      <c r="J30" s="67">
        <f t="shared" si="2"/>
        <v>833177.92069154233</v>
      </c>
      <c r="K30" s="67">
        <f t="shared" si="2"/>
        <v>839817.97651749547</v>
      </c>
      <c r="L30" s="67">
        <f t="shared" si="2"/>
        <v>846093.39891006867</v>
      </c>
      <c r="M30" s="67">
        <f t="shared" si="2"/>
        <v>853915.0823835535</v>
      </c>
      <c r="N30" s="67">
        <f t="shared" si="2"/>
        <v>860736.21879215632</v>
      </c>
      <c r="O30" s="67">
        <f t="shared" si="2"/>
        <v>869950.21020471992</v>
      </c>
    </row>
    <row r="31" spans="1:15" s="3" customFormat="1" ht="16.5" customHeight="1" thickBot="1" x14ac:dyDescent="0.25">
      <c r="A31" s="4" t="s">
        <v>3</v>
      </c>
      <c r="B31" s="70">
        <f>B30+B23+B16</f>
        <v>11362690.382521693</v>
      </c>
      <c r="C31" s="70">
        <f t="shared" ref="C31:O31" si="3">C30+C23+C16</f>
        <v>11203167.376931585</v>
      </c>
      <c r="D31" s="70">
        <f t="shared" si="3"/>
        <v>9368779.3729248736</v>
      </c>
      <c r="E31" s="70">
        <f t="shared" si="3"/>
        <v>9095107.5198158473</v>
      </c>
      <c r="F31" s="70">
        <f t="shared" si="3"/>
        <v>8007189.2685589399</v>
      </c>
      <c r="G31" s="70">
        <f t="shared" si="3"/>
        <v>7931748.5341084553</v>
      </c>
      <c r="H31" s="70">
        <f t="shared" si="3"/>
        <v>7385070.3007312119</v>
      </c>
      <c r="I31" s="70">
        <f t="shared" si="3"/>
        <v>7234692.1346910549</v>
      </c>
      <c r="J31" s="70">
        <f t="shared" si="3"/>
        <v>7326641.3236488318</v>
      </c>
      <c r="K31" s="70">
        <f t="shared" si="3"/>
        <v>7462644.2972589051</v>
      </c>
      <c r="L31" s="70">
        <f t="shared" si="3"/>
        <v>7534220.4292415492</v>
      </c>
      <c r="M31" s="70">
        <f t="shared" si="3"/>
        <v>7614450.2264763787</v>
      </c>
      <c r="N31" s="70">
        <f t="shared" si="3"/>
        <v>7789120.3235720582</v>
      </c>
      <c r="O31" s="70">
        <f t="shared" si="3"/>
        <v>7997023.7306925021</v>
      </c>
    </row>
    <row r="32" spans="1:15" s="3" customFormat="1" ht="16.5" customHeight="1" x14ac:dyDescent="0.2">
      <c r="A32" s="72"/>
      <c r="B32" s="72"/>
      <c r="C32" s="72"/>
      <c r="D32" s="72"/>
      <c r="E32" s="72"/>
      <c r="F32" s="72"/>
      <c r="G32" s="72"/>
      <c r="H32" s="72"/>
      <c r="I32" s="72"/>
      <c r="J32" s="72"/>
      <c r="K32" s="72"/>
      <c r="L32" s="72"/>
      <c r="M32" s="72"/>
      <c r="N32" s="72"/>
      <c r="O32" s="72"/>
    </row>
    <row r="33" spans="1:15" s="3" customFormat="1" ht="16.5" customHeight="1" x14ac:dyDescent="0.2">
      <c r="A33" s="72"/>
      <c r="B33" s="72"/>
      <c r="C33" s="72"/>
      <c r="D33" s="72"/>
      <c r="E33" s="72"/>
      <c r="F33" s="72"/>
      <c r="G33" s="72"/>
      <c r="H33" s="72"/>
      <c r="I33" s="72"/>
      <c r="J33" s="72"/>
      <c r="K33" s="72"/>
      <c r="L33" s="72"/>
      <c r="M33" s="72"/>
      <c r="N33" s="72"/>
      <c r="O33" s="72"/>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1"/>
  <sheetViews>
    <sheetView zoomScale="90" zoomScaleNormal="90" workbookViewId="0">
      <selection activeCell="F24" sqref="F24"/>
    </sheetView>
  </sheetViews>
  <sheetFormatPr defaultRowHeight="16.5" customHeight="1" x14ac:dyDescent="0.2"/>
  <cols>
    <col min="1" max="1" width="44.85546875" style="1" customWidth="1"/>
    <col min="2" max="3" width="10.7109375" style="1" bestFit="1" customWidth="1"/>
    <col min="4" max="15" width="12.5703125" style="1" bestFit="1" customWidth="1"/>
    <col min="16" max="16384" width="9.140625" style="1"/>
  </cols>
  <sheetData>
    <row r="1" spans="1:15" ht="16.5" customHeight="1" x14ac:dyDescent="0.2">
      <c r="A1" s="95" t="s">
        <v>21</v>
      </c>
      <c r="B1" s="95"/>
      <c r="C1" s="95"/>
      <c r="D1" s="95"/>
      <c r="E1" s="95"/>
      <c r="F1" s="95"/>
      <c r="G1" s="95"/>
      <c r="H1" s="95"/>
      <c r="I1" s="95"/>
      <c r="J1" s="95"/>
      <c r="K1" s="95"/>
      <c r="L1" s="95"/>
      <c r="M1" s="95"/>
      <c r="N1" s="95"/>
      <c r="O1" s="95"/>
    </row>
    <row r="2" spans="1:15" ht="16.5" customHeight="1" x14ac:dyDescent="0.2">
      <c r="A2" s="96" t="str">
        <f>'FormsList&amp;FilerInfo'!B2</f>
        <v>Southern California Edison</v>
      </c>
      <c r="B2" s="97"/>
      <c r="C2" s="97"/>
      <c r="D2" s="97"/>
      <c r="E2" s="97"/>
      <c r="F2" s="97"/>
      <c r="G2" s="97"/>
      <c r="H2" s="97"/>
      <c r="I2" s="97"/>
      <c r="J2" s="97"/>
      <c r="K2" s="97"/>
      <c r="L2" s="97"/>
      <c r="M2" s="97"/>
      <c r="N2" s="97"/>
      <c r="O2" s="97"/>
    </row>
    <row r="3" spans="1:15" ht="16.5" customHeight="1" x14ac:dyDescent="0.2">
      <c r="A3" s="31"/>
      <c r="B3" s="30"/>
      <c r="C3" s="30"/>
      <c r="D3" s="30"/>
      <c r="E3" s="30"/>
      <c r="F3" s="30"/>
      <c r="G3" s="30"/>
      <c r="H3" s="30"/>
      <c r="I3" s="30"/>
      <c r="J3" s="30"/>
      <c r="K3" s="30"/>
      <c r="L3" s="30"/>
      <c r="M3" s="30"/>
      <c r="N3" s="30"/>
      <c r="O3" s="30"/>
    </row>
    <row r="4" spans="1:15" ht="16.5" customHeight="1" x14ac:dyDescent="0.2">
      <c r="A4" s="98" t="s">
        <v>20</v>
      </c>
      <c r="B4" s="98"/>
      <c r="C4" s="98"/>
      <c r="D4" s="98"/>
      <c r="E4" s="98"/>
      <c r="F4" s="98"/>
      <c r="G4" s="98"/>
      <c r="H4" s="98"/>
      <c r="I4" s="98"/>
      <c r="J4" s="98"/>
      <c r="K4" s="98"/>
      <c r="L4" s="98"/>
      <c r="M4" s="98"/>
      <c r="N4" s="98"/>
      <c r="O4" s="98"/>
    </row>
    <row r="5" spans="1:15" ht="16.5" customHeight="1" x14ac:dyDescent="0.2">
      <c r="A5" s="99" t="s">
        <v>1</v>
      </c>
      <c r="B5" s="99"/>
      <c r="C5" s="99"/>
      <c r="D5" s="99"/>
      <c r="E5" s="99"/>
      <c r="F5" s="99"/>
      <c r="G5" s="99"/>
      <c r="H5" s="99"/>
      <c r="I5" s="99"/>
      <c r="J5" s="99"/>
      <c r="K5" s="99"/>
      <c r="L5" s="99"/>
      <c r="M5" s="99"/>
      <c r="N5" s="99"/>
      <c r="O5" s="99"/>
    </row>
    <row r="6" spans="1:15" ht="16.5" customHeight="1" thickBot="1" x14ac:dyDescent="0.25">
      <c r="A6" s="29"/>
      <c r="B6" s="28"/>
      <c r="C6" s="28"/>
      <c r="D6" s="28"/>
      <c r="E6" s="28"/>
      <c r="F6" s="28"/>
      <c r="G6" s="28"/>
      <c r="H6" s="28"/>
      <c r="I6" s="28"/>
      <c r="J6" s="28"/>
      <c r="K6" s="28"/>
      <c r="L6" s="28"/>
      <c r="M6" s="28"/>
      <c r="N6" s="28"/>
      <c r="O6" s="28"/>
    </row>
    <row r="7" spans="1:15" ht="18" customHeight="1" thickBot="1" x14ac:dyDescent="0.3">
      <c r="A7" s="27"/>
      <c r="B7" s="2">
        <v>2017</v>
      </c>
      <c r="C7" s="2">
        <v>2018</v>
      </c>
      <c r="D7" s="2">
        <v>2019</v>
      </c>
      <c r="E7" s="2">
        <v>2020</v>
      </c>
      <c r="F7" s="2">
        <v>2021</v>
      </c>
      <c r="G7" s="2">
        <v>2022</v>
      </c>
      <c r="H7" s="2">
        <v>2023</v>
      </c>
      <c r="I7" s="2">
        <v>2024</v>
      </c>
      <c r="J7" s="2">
        <v>2025</v>
      </c>
      <c r="K7" s="2">
        <v>2026</v>
      </c>
      <c r="L7" s="2">
        <v>2027</v>
      </c>
      <c r="M7" s="2">
        <v>2028</v>
      </c>
      <c r="N7" s="2">
        <v>2029</v>
      </c>
      <c r="O7" s="2">
        <v>2030</v>
      </c>
    </row>
    <row r="8" spans="1:15" ht="31.5" customHeight="1" thickBot="1" x14ac:dyDescent="0.25">
      <c r="A8" s="26" t="s">
        <v>3</v>
      </c>
      <c r="B8" s="64">
        <f>B10+B11</f>
        <v>650932.60535537696</v>
      </c>
      <c r="C8" s="64">
        <f t="shared" ref="C8:O8" si="0">C10+C11</f>
        <v>779273.85383644688</v>
      </c>
      <c r="D8" s="64">
        <f t="shared" si="0"/>
        <v>1755628.4671390848</v>
      </c>
      <c r="E8" s="64">
        <f t="shared" si="0"/>
        <v>2465863.4666703208</v>
      </c>
      <c r="F8" s="64">
        <f t="shared" si="0"/>
        <v>3178093.8655645563</v>
      </c>
      <c r="G8" s="64">
        <f t="shared" si="0"/>
        <v>3565332.4579510433</v>
      </c>
      <c r="H8" s="64">
        <f t="shared" si="0"/>
        <v>3355188.4187274678</v>
      </c>
      <c r="I8" s="64">
        <f t="shared" si="0"/>
        <v>3365360.937969299</v>
      </c>
      <c r="J8" s="64">
        <f t="shared" si="0"/>
        <v>3377708.1005527191</v>
      </c>
      <c r="K8" s="64">
        <f t="shared" si="0"/>
        <v>3451452.6008047056</v>
      </c>
      <c r="L8" s="64">
        <f t="shared" si="0"/>
        <v>3514879.5359683363</v>
      </c>
      <c r="M8" s="64">
        <f t="shared" si="0"/>
        <v>3591756.4792540921</v>
      </c>
      <c r="N8" s="64">
        <f t="shared" si="0"/>
        <v>3666679.2274395665</v>
      </c>
      <c r="O8" s="64">
        <f t="shared" si="0"/>
        <v>3736782.1946291104</v>
      </c>
    </row>
    <row r="9" spans="1:15" ht="16.5" customHeight="1" thickBot="1" x14ac:dyDescent="0.25">
      <c r="A9" s="11" t="s">
        <v>19</v>
      </c>
      <c r="B9" s="10"/>
      <c r="C9" s="10"/>
      <c r="D9" s="10"/>
      <c r="E9" s="10"/>
      <c r="F9" s="10"/>
      <c r="G9" s="10"/>
      <c r="H9" s="10"/>
      <c r="I9" s="10"/>
      <c r="J9" s="10"/>
      <c r="K9" s="10"/>
      <c r="L9" s="10"/>
      <c r="M9" s="10"/>
      <c r="N9" s="10"/>
      <c r="O9" s="9"/>
    </row>
    <row r="10" spans="1:15" ht="16.5" customHeight="1" thickBot="1" x14ac:dyDescent="0.25">
      <c r="A10" s="25" t="s">
        <v>18</v>
      </c>
      <c r="B10" s="71">
        <v>36033.067286639467</v>
      </c>
      <c r="C10" s="71">
        <v>52317.188370314427</v>
      </c>
      <c r="D10" s="71">
        <v>715760.4461479825</v>
      </c>
      <c r="E10" s="71">
        <v>979157.24385869864</v>
      </c>
      <c r="F10" s="71">
        <v>1257055.3152355526</v>
      </c>
      <c r="G10" s="71">
        <v>1389938.1635216177</v>
      </c>
      <c r="H10" s="71">
        <v>1273650.0857645008</v>
      </c>
      <c r="I10" s="71">
        <v>1244626.2378717822</v>
      </c>
      <c r="J10" s="71">
        <v>1209767.948570542</v>
      </c>
      <c r="K10" s="71">
        <v>1229200.0214226334</v>
      </c>
      <c r="L10" s="71">
        <v>1240215.1574153823</v>
      </c>
      <c r="M10" s="71">
        <v>1261364.1580865537</v>
      </c>
      <c r="N10" s="71">
        <v>1280998.8330513621</v>
      </c>
      <c r="O10" s="71">
        <v>1292438.6054386673</v>
      </c>
    </row>
    <row r="11" spans="1:15" ht="16.5" customHeight="1" thickBot="1" x14ac:dyDescent="0.25">
      <c r="A11" s="24" t="s">
        <v>17</v>
      </c>
      <c r="B11" s="71">
        <v>614899.53806873749</v>
      </c>
      <c r="C11" s="71">
        <v>726956.66546613246</v>
      </c>
      <c r="D11" s="71">
        <v>1039868.0209911023</v>
      </c>
      <c r="E11" s="71">
        <v>1486706.2228116223</v>
      </c>
      <c r="F11" s="71">
        <v>1921038.5503290037</v>
      </c>
      <c r="G11" s="71">
        <v>2175394.2944294256</v>
      </c>
      <c r="H11" s="71">
        <v>2081538.3329629668</v>
      </c>
      <c r="I11" s="71">
        <v>2120734.7000975171</v>
      </c>
      <c r="J11" s="71">
        <v>2167940.151982177</v>
      </c>
      <c r="K11" s="71">
        <v>2222252.5793820722</v>
      </c>
      <c r="L11" s="71">
        <v>2274664.3785529537</v>
      </c>
      <c r="M11" s="71">
        <v>2330392.3211675384</v>
      </c>
      <c r="N11" s="71">
        <v>2385680.3943882044</v>
      </c>
      <c r="O11" s="71">
        <v>2444343.589190443</v>
      </c>
    </row>
  </sheetData>
  <mergeCells count="4">
    <mergeCell ref="A1:O1"/>
    <mergeCell ref="A2:O2"/>
    <mergeCell ref="A4:O4"/>
    <mergeCell ref="A5:O5"/>
  </mergeCells>
  <printOptions horizontalCentered="1"/>
  <pageMargins left="0.5" right="0.5" top="0.75" bottom="0.75" header="0.5" footer="0.5"/>
  <pageSetup scale="88" orientation="landscape" r:id="rId1"/>
  <headerFooter alignWithMargins="0">
    <oddFooter>&amp;R&amp;A</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F6D29C4CF5324DBF2A4B52D2557434" ma:contentTypeVersion="4" ma:contentTypeDescription="Create a new document." ma:contentTypeScope="" ma:versionID="7081f9f5577f516885baea29fceef72e">
  <xsd:schema xmlns:xsd="http://www.w3.org/2001/XMLSchema" xmlns:xs="http://www.w3.org/2001/XMLSchema" xmlns:p="http://schemas.microsoft.com/office/2006/metadata/properties" xmlns:ns2="912f540d-d409-4b25-9a6c-10b1df9809fd" xmlns:ns3="577f7990-e26c-4f9a-82f0-ebfe7538eb37" targetNamespace="http://schemas.microsoft.com/office/2006/metadata/properties" ma:root="true" ma:fieldsID="12c6e817cc9e88707bc789a3a83c9208" ns2:_="" ns3:_="">
    <xsd:import namespace="912f540d-d409-4b25-9a6c-10b1df9809fd"/>
    <xsd:import namespace="577f7990-e26c-4f9a-82f0-ebfe7538eb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f540d-d409-4b25-9a6c-10b1df9809f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f7990-e26c-4f9a-82f0-ebfe7538eb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EB7AF0-96CE-44EE-8DE6-1EB562DB2575}">
  <ds:schemaRefs>
    <ds:schemaRef ds:uri="http://schemas.microsoft.com/sharepoint/v3/contenttype/forms"/>
  </ds:schemaRefs>
</ds:datastoreItem>
</file>

<file path=customXml/itemProps2.xml><?xml version="1.0" encoding="utf-8"?>
<ds:datastoreItem xmlns:ds="http://schemas.openxmlformats.org/officeDocument/2006/customXml" ds:itemID="{23F60160-EB5B-4FA4-AA84-1674C3DB7B3D}">
  <ds:schemaRefs>
    <ds:schemaRef ds:uri="http://purl.org/dc/terms/"/>
    <ds:schemaRef ds:uri="http://schemas.microsoft.com/office/infopath/2007/PartnerControls"/>
    <ds:schemaRef ds:uri="912f540d-d409-4b25-9a6c-10b1df9809fd"/>
    <ds:schemaRef ds:uri="http://www.w3.org/XML/1998/namespace"/>
    <ds:schemaRef ds:uri="577f7990-e26c-4f9a-82f0-ebfe7538eb37"/>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84755A7-FE57-4321-895D-C5FAF9076E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f540d-d409-4b25-9a6c-10b1df9809fd"/>
    <ds:schemaRef ds:uri="577f7990-e26c-4f9a-82f0-ebfe7538e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8.1b (Bundled)</vt:lpstr>
      <vt:lpstr>Form 8.1b (Direct Access)</vt:lpstr>
      <vt:lpstr>CoName</vt:lpstr>
      <vt:lpstr>filedate</vt:lpstr>
      <vt:lpstr>cover!Print_Area</vt:lpstr>
      <vt:lpstr>'FormsList&amp;FilerInfo'!Print_Area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Lee</dc:creator>
  <cp:lastModifiedBy>Pardo, Ruben</cp:lastModifiedBy>
  <dcterms:created xsi:type="dcterms:W3CDTF">2019-04-29T16:19:13Z</dcterms:created>
  <dcterms:modified xsi:type="dcterms:W3CDTF">2019-05-31T16:10:26Z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0x01010045F6D29C4CF5324DBF2A4B52D2557434</vt:lpwstr>
  </property>
</Properties>
</file>