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X:\Paulo\2019 IEPR\Submitted Forms\"/>
    </mc:Choice>
  </mc:AlternateContent>
  <bookViews>
    <workbookView xWindow="0" yWindow="0" windowWidth="28800" windowHeight="14820" tabRatio="838" activeTab="17"/>
  </bookViews>
  <sheets>
    <sheet name="cover" sheetId="1" r:id="rId1"/>
    <sheet name="FormsList&amp;FilerInfo" sheetId="2" r:id="rId2"/>
    <sheet name="Form 1.1b" sheetId="3" state="hidden" r:id="rId3"/>
    <sheet name="Form 1.2" sheetId="5" state="hidden" r:id="rId4"/>
    <sheet name="Form 1.3" sheetId="36" state="hidden" r:id="rId5"/>
    <sheet name="Form 1.5" sheetId="8" state="hidden" r:id="rId6"/>
    <sheet name="Form 1.6a" sheetId="9" state="hidden" r:id="rId7"/>
    <sheet name="Form 1.7a" sheetId="41" state="hidden" r:id="rId8"/>
    <sheet name="Form 1.7b" sheetId="42" state="hidden" r:id="rId9"/>
    <sheet name="Form 1.7c" sheetId="43" state="hidden" r:id="rId10"/>
    <sheet name="Form 1.8" sheetId="16" state="hidden" r:id="rId11"/>
    <sheet name="Form 2.1" sheetId="17" state="hidden" r:id="rId12"/>
    <sheet name="Form 2.2" sheetId="18" state="hidden" r:id="rId13"/>
    <sheet name="Form 2.3" sheetId="19" state="hidden" r:id="rId14"/>
    <sheet name=" Form 3.4" sheetId="22" state="hidden" r:id="rId15"/>
    <sheet name="Form 4" sheetId="39" state="hidden" r:id="rId16"/>
    <sheet name="Form 6" sheetId="40" state="hidden" r:id="rId17"/>
    <sheet name="Form 8.1a" sheetId="37" r:id="rId18"/>
    <sheet name="Form 8.1b (Bundled)" sheetId="38"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7">'Form 8.1a'!$A$1:$P$75</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P71" i="37" l="1"/>
  <c r="N71" i="37"/>
  <c r="M71" i="37"/>
  <c r="O71" i="37"/>
  <c r="L71" i="37"/>
  <c r="K71" i="37"/>
  <c r="J71" i="37"/>
  <c r="I71" i="37"/>
  <c r="H71" i="37"/>
  <c r="G71" i="37"/>
  <c r="F71" i="37"/>
  <c r="E71" i="37"/>
  <c r="C71" i="37"/>
  <c r="P69" i="37"/>
  <c r="O68" i="37"/>
  <c r="P68" i="37" s="1"/>
  <c r="O59" i="37"/>
  <c r="P59" i="37" s="1"/>
  <c r="O54" i="37"/>
  <c r="P54" i="37" s="1"/>
  <c r="O53" i="37"/>
  <c r="P53" i="37" s="1"/>
  <c r="O52" i="37"/>
  <c r="P52" i="37" s="1"/>
  <c r="P50" i="37"/>
  <c r="O49" i="37"/>
  <c r="P49" i="37" s="1"/>
  <c r="P47" i="37"/>
  <c r="P46" i="37"/>
  <c r="P45" i="37"/>
  <c r="P43" i="37"/>
  <c r="P34" i="37"/>
  <c r="P23" i="37"/>
  <c r="O22" i="37"/>
  <c r="D22" i="37"/>
  <c r="D71" i="37" s="1"/>
  <c r="P21" i="37"/>
  <c r="P22" i="37" l="1"/>
  <c r="A2" i="38"/>
  <c r="B2" i="37"/>
  <c r="A2" i="22"/>
  <c r="B2" i="19"/>
  <c r="B2" i="18"/>
  <c r="B2" i="17"/>
  <c r="A2" i="16"/>
  <c r="B2" i="43"/>
  <c r="B2" i="42"/>
  <c r="B2" i="41"/>
  <c r="A2" i="9"/>
  <c r="B2" i="8"/>
  <c r="B2" i="36"/>
  <c r="B2" i="5"/>
  <c r="B2" i="3"/>
  <c r="B6" i="19"/>
  <c r="C7" i="18"/>
  <c r="B17" i="2" l="1"/>
  <c r="B16" i="2"/>
  <c r="B15" i="2"/>
  <c r="AL40" i="41"/>
  <c r="AF40" i="41"/>
  <c r="Z40" i="41"/>
  <c r="T40" i="41"/>
  <c r="N40" i="41"/>
  <c r="H40" i="41"/>
  <c r="AL39" i="41"/>
  <c r="AF39" i="41"/>
  <c r="Z39" i="41"/>
  <c r="T39" i="41"/>
  <c r="N39" i="41"/>
  <c r="H39" i="41"/>
  <c r="AL38" i="41"/>
  <c r="AF38" i="41"/>
  <c r="Z38" i="41"/>
  <c r="T38" i="41"/>
  <c r="N38" i="41"/>
  <c r="H38" i="41"/>
  <c r="AL37" i="41"/>
  <c r="AF37" i="41"/>
  <c r="Z37" i="41"/>
  <c r="T37" i="41"/>
  <c r="N37" i="41"/>
  <c r="H37" i="41"/>
  <c r="AL36" i="41"/>
  <c r="AF36" i="41"/>
  <c r="Z36" i="41"/>
  <c r="T36" i="41"/>
  <c r="N36" i="41"/>
  <c r="H36" i="41"/>
  <c r="AL35" i="41"/>
  <c r="AF35" i="41"/>
  <c r="Z35" i="41"/>
  <c r="T35" i="41"/>
  <c r="N35" i="41"/>
  <c r="H35" i="41"/>
  <c r="AL34" i="41"/>
  <c r="AF34" i="41"/>
  <c r="Z34" i="41"/>
  <c r="T34" i="41"/>
  <c r="N34" i="41"/>
  <c r="H34" i="41"/>
  <c r="AL33" i="41"/>
  <c r="AF33" i="41"/>
  <c r="Z33" i="41"/>
  <c r="T33" i="41"/>
  <c r="N33" i="41"/>
  <c r="H33" i="41"/>
  <c r="AL32" i="41"/>
  <c r="AF32" i="41"/>
  <c r="Z32" i="41"/>
  <c r="T32" i="41"/>
  <c r="N32" i="41"/>
  <c r="H32" i="41"/>
  <c r="AL31" i="41"/>
  <c r="AF31" i="41"/>
  <c r="Z31" i="41"/>
  <c r="T31" i="41"/>
  <c r="N31" i="41"/>
  <c r="H31" i="41"/>
  <c r="AL30" i="41"/>
  <c r="AF30" i="41"/>
  <c r="Z30" i="41"/>
  <c r="T30" i="41"/>
  <c r="N30" i="41"/>
  <c r="H30" i="41"/>
  <c r="AL29" i="41"/>
  <c r="AF29" i="41"/>
  <c r="Z29" i="41"/>
  <c r="T29" i="41"/>
  <c r="N29" i="41"/>
  <c r="H29" i="41"/>
  <c r="AL28" i="41"/>
  <c r="AF28" i="41"/>
  <c r="Z28" i="41"/>
  <c r="T28" i="41"/>
  <c r="N28" i="41"/>
  <c r="H28" i="41"/>
  <c r="AL27" i="41"/>
  <c r="AF27" i="41"/>
  <c r="Z27" i="41"/>
  <c r="T27" i="41"/>
  <c r="N27" i="41"/>
  <c r="H27" i="41"/>
  <c r="AL26" i="41"/>
  <c r="AF26" i="41"/>
  <c r="Z26" i="41"/>
  <c r="T26" i="41"/>
  <c r="N26" i="41"/>
  <c r="H26" i="41"/>
  <c r="AL25" i="41"/>
  <c r="AF25" i="41"/>
  <c r="Z25" i="41"/>
  <c r="T25" i="41"/>
  <c r="N25" i="41"/>
  <c r="H25" i="41"/>
  <c r="AL24" i="41"/>
  <c r="AF24" i="41"/>
  <c r="Z24" i="41"/>
  <c r="T24" i="41"/>
  <c r="N24" i="41"/>
  <c r="H24" i="41"/>
  <c r="AL23" i="41"/>
  <c r="AF23" i="41"/>
  <c r="Z23" i="41"/>
  <c r="T23" i="41"/>
  <c r="N23" i="41"/>
  <c r="H23" i="41"/>
  <c r="AL22" i="41"/>
  <c r="AF22" i="41"/>
  <c r="Z22" i="41"/>
  <c r="T22" i="41"/>
  <c r="N22" i="41"/>
  <c r="H22" i="41"/>
  <c r="AL21" i="41"/>
  <c r="AF21" i="41"/>
  <c r="Z21" i="41"/>
  <c r="T21" i="41"/>
  <c r="N21" i="41"/>
  <c r="H21" i="41"/>
  <c r="AL20" i="41"/>
  <c r="AF20" i="41"/>
  <c r="Z20" i="41"/>
  <c r="T20" i="41"/>
  <c r="N20" i="41"/>
  <c r="H20" i="41"/>
  <c r="AL19" i="41"/>
  <c r="AF19" i="41"/>
  <c r="Z19" i="41"/>
  <c r="T19" i="41"/>
  <c r="N19" i="41"/>
  <c r="H19" i="41"/>
  <c r="AL18" i="41"/>
  <c r="AF18" i="41"/>
  <c r="Z18" i="41"/>
  <c r="T18" i="41"/>
  <c r="N18" i="41"/>
  <c r="H18" i="41"/>
  <c r="AL17" i="41"/>
  <c r="AF17" i="41"/>
  <c r="Z17" i="41"/>
  <c r="T17" i="41"/>
  <c r="N17" i="41"/>
  <c r="H17" i="41"/>
  <c r="AL16" i="41"/>
  <c r="AF16" i="41"/>
  <c r="Z16" i="41"/>
  <c r="T16" i="41"/>
  <c r="N16" i="41"/>
  <c r="H16" i="41"/>
  <c r="AL15" i="41"/>
  <c r="AF15" i="41"/>
  <c r="Z15" i="41"/>
  <c r="T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B12" i="2" l="1"/>
  <c r="B13" i="2"/>
  <c r="A71" i="37" l="1"/>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K39" i="36" l="1"/>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E10" i="5" l="1"/>
  <c r="H10" i="5"/>
  <c r="K10" i="5" s="1"/>
  <c r="E11" i="5"/>
  <c r="H11" i="5" s="1"/>
  <c r="K11" i="5" s="1"/>
  <c r="E12" i="5"/>
  <c r="H12" i="5" s="1"/>
  <c r="K12" i="5" s="1"/>
  <c r="E13" i="5"/>
  <c r="H13" i="5" s="1"/>
  <c r="K13" i="5" s="1"/>
  <c r="E14" i="5"/>
  <c r="H14" i="5" s="1"/>
  <c r="K14" i="5" s="1"/>
  <c r="E15" i="5"/>
  <c r="H15" i="5" s="1"/>
  <c r="K15" i="5" s="1"/>
  <c r="E16" i="5"/>
  <c r="H16" i="5" s="1"/>
  <c r="K16" i="5" s="1"/>
  <c r="E17" i="5"/>
  <c r="H17" i="5"/>
  <c r="K17" i="5" s="1"/>
  <c r="E18" i="5"/>
  <c r="H18" i="5" s="1"/>
  <c r="K18" i="5" s="1"/>
  <c r="E19" i="5"/>
  <c r="H19" i="5" s="1"/>
  <c r="K19" i="5" s="1"/>
  <c r="E20" i="5"/>
  <c r="H20" i="5" s="1"/>
  <c r="K20" i="5" s="1"/>
  <c r="E21" i="5"/>
  <c r="H21" i="5" s="1"/>
  <c r="K21" i="5" s="1"/>
  <c r="E22" i="5"/>
  <c r="H22" i="5" s="1"/>
  <c r="K22" i="5" s="1"/>
  <c r="E23" i="5"/>
  <c r="H23" i="5" s="1"/>
  <c r="K23" i="5" s="1"/>
  <c r="E24" i="5"/>
  <c r="H24" i="5" s="1"/>
  <c r="K24" i="5" s="1"/>
  <c r="E25" i="5"/>
  <c r="H25" i="5" s="1"/>
  <c r="K25" i="5" s="1"/>
  <c r="E26" i="5"/>
  <c r="H26" i="5" s="1"/>
  <c r="K26" i="5" s="1"/>
  <c r="E27" i="5"/>
  <c r="H27" i="5" s="1"/>
  <c r="K27" i="5" s="1"/>
  <c r="E28" i="5"/>
  <c r="H28" i="5" s="1"/>
  <c r="K28" i="5" s="1"/>
  <c r="E29" i="5"/>
  <c r="H29" i="5" s="1"/>
  <c r="K29" i="5" s="1"/>
  <c r="E30" i="5"/>
  <c r="H30" i="5" s="1"/>
  <c r="K30" i="5" s="1"/>
  <c r="E31" i="5"/>
  <c r="H31" i="5" s="1"/>
  <c r="K31" i="5" s="1"/>
  <c r="E32" i="5"/>
  <c r="H32" i="5" s="1"/>
  <c r="K32" i="5" s="1"/>
  <c r="E33" i="5"/>
  <c r="H33" i="5" s="1"/>
  <c r="K33" i="5" s="1"/>
  <c r="E34" i="5"/>
  <c r="H34" i="5" s="1"/>
  <c r="K34" i="5" s="1"/>
  <c r="E35" i="5"/>
  <c r="H35" i="5" s="1"/>
  <c r="K35" i="5" s="1"/>
  <c r="E36" i="5"/>
  <c r="H36" i="5" s="1"/>
  <c r="K36" i="5" s="1"/>
  <c r="E37" i="5"/>
  <c r="H37" i="5" s="1"/>
  <c r="K37" i="5" s="1"/>
  <c r="E38" i="5"/>
  <c r="H38" i="5" s="1"/>
  <c r="K38" i="5" s="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alcChain>
</file>

<file path=xl/sharedStrings.xml><?xml version="1.0" encoding="utf-8"?>
<sst xmlns="http://schemas.openxmlformats.org/spreadsheetml/2006/main" count="431" uniqueCount="251">
  <si>
    <t>Form 1.2</t>
  </si>
  <si>
    <t>Form 1.3</t>
  </si>
  <si>
    <t>Form 1.5</t>
  </si>
  <si>
    <t>Form 2.2</t>
  </si>
  <si>
    <t>Form 2.3</t>
  </si>
  <si>
    <t>Form 3.4</t>
  </si>
  <si>
    <t>Please Enter the Following Information:</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</si>
  <si>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</si>
  <si>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</si>
  <si>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</si>
  <si>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</si>
  <si>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</si>
  <si>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</si>
  <si>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</si>
  <si>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</si>
  <si>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</si>
  <si>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</si>
  <si>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</si>
  <si>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</si>
  <si>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</si>
  <si>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</si>
  <si>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</si>
  <si>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</si>
  <si>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</si>
  <si>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</si>
  <si>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</si>
  <si>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</si>
  <si>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</si>
  <si>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</si>
  <si>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</si>
  <si>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</si>
  <si>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</si>
  <si>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</si>
  <si>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</si>
  <si>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</si>
  <si>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</si>
  <si>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</si>
  <si>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</si>
  <si>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</si>
  <si>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</si>
  <si>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</si>
  <si>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</si>
  <si>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</si>
  <si>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</si>
  <si>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</si>
  <si>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</si>
  <si>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</si>
  <si>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</si>
  <si>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</si>
  <si>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</si>
  <si>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</si>
  <si>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</si>
  <si>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</si>
  <si>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</si>
  <si>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</si>
  <si>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</si>
  <si>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</si>
  <si>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</si>
  <si>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</si>
  <si>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</si>
  <si>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</si>
  <si>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</si>
  <si>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</si>
  <si>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</si>
  <si>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</si>
  <si>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</si>
  <si>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</si>
  <si>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</si>
  <si>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</si>
  <si>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</si>
  <si>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</si>
  <si>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</si>
  <si>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</si>
  <si>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</si>
  <si>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</si>
  <si>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</si>
  <si>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</si>
  <si>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</si>
  <si>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</si>
  <si>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</si>
  <si>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</si>
  <si>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</si>
  <si>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</si>
  <si>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</si>
  <si>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</si>
  <si>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</si>
  <si>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</si>
  <si>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</si>
  <si>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</si>
  <si>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</si>
  <si>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</si>
  <si>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</si>
  <si>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</si>
  <si>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</si>
  <si>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</si>
  <si>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</si>
  <si>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</si>
  <si>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</si>
  <si>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</si>
  <si>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</si>
  <si>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</si>
  <si>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</si>
  <si>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</si>
  <si>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</si>
  <si>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</si>
  <si>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</si>
  <si>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</si>
  <si>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</si>
  <si>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</si>
  <si>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</si>
  <si>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</si>
  <si>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</si>
  <si>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</si>
  <si>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</si>
  <si>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</si>
  <si>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</si>
  <si>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</si>
  <si>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</si>
  <si>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</si>
  <si>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</si>
  <si>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</si>
  <si>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</si>
  <si>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</si>
  <si>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</si>
  <si>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</si>
  <si>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</si>
  <si>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</si>
  <si>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</si>
  <si>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</si>
  <si>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</si>
  <si>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</si>
  <si>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</si>
  <si>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</si>
  <si>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</si>
  <si>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</si>
  <si>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</si>
  <si>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</si>
  <si>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</si>
  <si>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</si>
  <si>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</si>
  <si>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</si>
  <si>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</si>
  <si>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</si>
  <si>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</si>
  <si>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</si>
  <si>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</si>
  <si>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</si>
  <si>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</si>
  <si>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</si>
  <si>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</si>
  <si>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</si>
  <si>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</si>
  <si>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</si>
  <si>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</si>
  <si>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</si>
  <si>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</si>
  <si>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</si>
  <si>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</si>
  <si>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</si>
  <si>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</si>
  <si>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</si>
  <si>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</si>
  <si>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</si>
  <si>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</si>
  <si>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</si>
  <si>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</si>
  <si>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</si>
  <si>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</si>
  <si>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</si>
  <si>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</si>
  <si>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</si>
  <si>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</si>
  <si>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</si>
  <si>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</si>
  <si>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</si>
  <si>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</si>
  <si>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</si>
  <si>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</si>
  <si>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</si>
  <si>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</si>
  <si>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</si>
  <si>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</si>
  <si>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</si>
  <si>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</si>
  <si>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</si>
  <si>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</si>
  <si>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</si>
  <si>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</si>
  <si>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</si>
  <si>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</si>
  <si>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</si>
  <si>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</si>
  <si>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</si>
  <si>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</si>
  <si>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Publicly Owned Utility Name:</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</si>
  <si>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</si>
  <si>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</si>
  <si>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</si>
  <si>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</si>
  <si>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</si>
  <si>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</si>
  <si>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</si>
  <si>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</si>
  <si>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</si>
  <si>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</si>
  <si>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</si>
  <si>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</si>
  <si>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</si>
  <si>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</si>
  <si>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</si>
  <si>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</si>
  <si>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</si>
  <si>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</si>
  <si>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</si>
  <si>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</si>
  <si>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</si>
  <si>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</si>
  <si>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</si>
  <si>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</si>
  <si>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</si>
  <si>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</si>
  <si>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</si>
  <si>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</si>
  <si>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</si>
  <si>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</si>
  <si>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</si>
  <si>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</si>
  <si>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</si>
  <si>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</si>
  <si>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</si>
  <si>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</si>
  <si>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</si>
  <si>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</si>
  <si>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</si>
  <si>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</si>
  <si>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</si>
  <si>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</si>
  <si>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</si>
  <si>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</si>
  <si>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</si>
  <si>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</si>
  <si>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</si>
  <si>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</si>
  <si>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 xml:space="preserve">City of Santa Clara dba Silicon Valley Power </t>
  </si>
  <si>
    <t>Paulo Apolinario, Senior Resource Analyst</t>
  </si>
  <si>
    <t>1500 Warburton Avenue, Santa Clara, CA 95050</t>
  </si>
  <si>
    <t>408-615-6630</t>
  </si>
  <si>
    <t>papolinario@santaclaraca.gov</t>
  </si>
  <si>
    <t>Report based on a fiscal year, the "year" is the starting year of the fiscal year.</t>
  </si>
  <si>
    <t>Notes:</t>
  </si>
  <si>
    <t>Data provided is based on current information and assumptions available and subject to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</si>
</sst>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4"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8"/>
      <name val="Arial"/>
    </font>
    <font>
      <u/>
      <sz val="8"/>
      <color theme="10"/>
      <name val="Arial"/>
    </font>
    <font>
      <b/>
      <i/>
      <sz val="11"/>
      <color rgb="FFFF0000"/>
      <name val="Arial"/>
      <family val="2"/>
    </font>
    <font>
      <b/>
      <i/>
      <sz val="14"/>
      <color rgb="FFFF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59">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5">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0" fontId="41" fillId="0" borderId="0" applyNumberFormat="0" applyFill="0" applyBorder="0" applyAlignment="0" applyProtection="0"/>
    <xf numFmtId="0" fontId="4" fillId="0" borderId="0"/>
  </cellStyleXfs>
  <cellXfs count="414">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9" fillId="6" borderId="20" xfId="18" applyFont="1" applyFill="1" applyBorder="1" applyAlignment="1">
      <alignment horizontal="right" vertical="top" wrapText="1"/>
    </xf>
    <xf numFmtId="0" fontId="9" fillId="8" borderId="20" xfId="18" applyFont="1" applyFill="1" applyBorder="1" applyAlignment="1">
      <alignment horizontal="right" vertical="top" wrapText="1"/>
    </xf>
    <xf numFmtId="0" fontId="9" fillId="0" borderId="23" xfId="18" applyFont="1" applyBorder="1" applyAlignment="1">
      <alignment horizontal="left" vertical="top" wrapText="1"/>
    </xf>
    <xf numFmtId="0" fontId="9" fillId="0" borderId="19" xfId="18" applyFont="1" applyBorder="1" applyAlignment="1">
      <alignment horizontal="righ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0" borderId="13" xfId="18" applyFont="1" applyFill="1" applyBorder="1" applyAlignment="1">
      <alignment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27" fillId="3" borderId="14" xfId="18" applyFont="1" applyFill="1" applyBorder="1" applyAlignment="1">
      <alignment vertical="top" wrapText="1"/>
    </xf>
    <xf numFmtId="0" fontId="27" fillId="0" borderId="17" xfId="18" applyFont="1" applyBorder="1" applyAlignment="1">
      <alignment horizontal="right" vertical="top" wrapText="1"/>
    </xf>
    <xf numFmtId="0" fontId="27" fillId="0" borderId="21" xfId="18" applyFont="1" applyBorder="1" applyAlignment="1">
      <alignment horizontal="right" vertical="top" wrapText="1"/>
    </xf>
    <xf numFmtId="0" fontId="27" fillId="0" borderId="20" xfId="18" applyFont="1" applyBorder="1" applyAlignment="1">
      <alignment horizontal="right" vertical="top" wrapText="1"/>
    </xf>
    <xf numFmtId="0" fontId="3" fillId="0" borderId="36" xfId="18" applyFont="1" applyBorder="1" applyAlignment="1">
      <alignment horizontal="right" vertical="top" wrapText="1"/>
    </xf>
    <xf numFmtId="0" fontId="27" fillId="3" borderId="13" xfId="18" applyFont="1" applyFill="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0" fontId="0" fillId="0" borderId="29" xfId="0" applyFill="1" applyBorder="1"/>
    <xf numFmtId="0" fontId="0" fillId="0" borderId="47" xfId="0" applyFill="1" applyBorder="1"/>
    <xf numFmtId="0" fontId="2" fillId="0" borderId="47" xfId="18" applyFont="1" applyFill="1" applyBorder="1" applyAlignment="1">
      <alignment horizontal="center"/>
    </xf>
    <xf numFmtId="0" fontId="2" fillId="0" borderId="47" xfId="0" applyFont="1" applyFill="1" applyBorder="1"/>
    <xf numFmtId="14" fontId="4" fillId="0" borderId="47" xfId="18" applyNumberFormat="1" applyBorder="1" applyAlignment="1">
      <alignment horizontal="right" vertical="center" indent="1"/>
    </xf>
    <xf numFmtId="0" fontId="30" fillId="0" borderId="47" xfId="2" applyNumberFormat="1" applyFont="1" applyBorder="1" applyAlignment="1">
      <alignment horizontal="center" vertical="center"/>
    </xf>
    <xf numFmtId="0" fontId="4" fillId="0" borderId="47" xfId="18" applyBorder="1" applyAlignment="1">
      <alignment vertical="center"/>
    </xf>
    <xf numFmtId="0" fontId="10" fillId="11" borderId="47" xfId="18" applyFont="1" applyFill="1" applyBorder="1" applyAlignment="1" applyProtection="1">
      <alignment horizontal="center" vertical="center" wrapText="1"/>
      <protection locked="0"/>
    </xf>
    <xf numFmtId="0" fontId="10" fillId="11" borderId="47" xfId="18" applyFont="1" applyFill="1" applyBorder="1" applyAlignment="1">
      <alignment vertical="center" wrapText="1"/>
    </xf>
    <xf numFmtId="0" fontId="10" fillId="11" borderId="0" xfId="18" applyFont="1" applyFill="1" applyAlignment="1">
      <alignment vertical="center" wrapText="1"/>
    </xf>
    <xf numFmtId="0" fontId="10" fillId="11" borderId="47" xfId="0" applyFont="1" applyFill="1" applyBorder="1" applyAlignment="1" applyProtection="1">
      <alignment horizontal="center" vertical="center" wrapText="1"/>
      <protection locked="0"/>
    </xf>
    <xf numFmtId="0" fontId="31"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0" xfId="20" applyFont="1" applyBorder="1" applyAlignment="1">
      <alignment horizontal="center"/>
    </xf>
    <xf numFmtId="0" fontId="10" fillId="0" borderId="40"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3"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165" fontId="30" fillId="0" borderId="47" xfId="2" applyNumberFormat="1" applyFont="1" applyFill="1" applyBorder="1" applyAlignment="1">
      <alignment vertical="center"/>
    </xf>
    <xf numFmtId="0" fontId="4" fillId="0" borderId="47" xfId="18" applyFill="1" applyBorder="1" applyAlignment="1">
      <alignment vertical="center"/>
    </xf>
    <xf numFmtId="3" fontId="0" fillId="0" borderId="6" xfId="0" applyNumberFormat="1" applyFill="1" applyBorder="1"/>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47"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5" fillId="0" borderId="38"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56" xfId="18" applyFont="1" applyBorder="1" applyAlignment="1">
      <alignment horizontal="left" vertical="top" wrapText="1"/>
    </xf>
    <xf numFmtId="0" fontId="9" fillId="0" borderId="33" xfId="18" applyFont="1" applyBorder="1" applyAlignment="1">
      <alignment horizontal="right" vertical="top" wrapText="1"/>
    </xf>
    <xf numFmtId="0" fontId="9" fillId="0" borderId="42"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4"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57" xfId="18" applyFont="1" applyFill="1" applyBorder="1" applyAlignment="1">
      <alignment horizontal="right" vertical="top" wrapText="1"/>
    </xf>
    <xf numFmtId="0" fontId="9" fillId="0" borderId="41" xfId="18" applyFont="1" applyBorder="1" applyAlignment="1">
      <alignment horizontal="right" vertical="top" wrapText="1"/>
    </xf>
    <xf numFmtId="0" fontId="9" fillId="0" borderId="34" xfId="18" applyFont="1" applyBorder="1" applyAlignment="1">
      <alignment horizontal="right" vertical="top" wrapText="1"/>
    </xf>
    <xf numFmtId="0" fontId="13" fillId="9" borderId="46"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58" xfId="18" applyFont="1" applyFill="1" applyBorder="1" applyAlignment="1">
      <alignment horizontal="right" vertical="top" wrapText="1"/>
    </xf>
    <xf numFmtId="0" fontId="18" fillId="3" borderId="46" xfId="18" applyFont="1" applyFill="1" applyBorder="1" applyAlignment="1">
      <alignment vertical="top" shrinkToFit="1"/>
    </xf>
    <xf numFmtId="0" fontId="3"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9" fillId="0" borderId="44"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0"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7" fillId="0" borderId="0" xfId="29" applyNumberFormat="1" applyFont="1" applyFill="1" applyAlignment="1">
      <alignment horizontal="center"/>
    </xf>
    <xf numFmtId="0" fontId="37" fillId="0" borderId="0" xfId="29" applyFont="1" applyFill="1" applyAlignment="1">
      <alignment horizontal="center"/>
    </xf>
    <xf numFmtId="0" fontId="38" fillId="12"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1" fillId="12" borderId="3" xfId="29" applyFill="1" applyBorder="1"/>
    <xf numFmtId="0" fontId="39" fillId="11" borderId="3" xfId="29" applyFont="1" applyFill="1" applyBorder="1"/>
    <xf numFmtId="0" fontId="1" fillId="14" borderId="3" xfId="29" applyFill="1" applyBorder="1"/>
    <xf numFmtId="0" fontId="34" fillId="0" borderId="0" xfId="29" applyFont="1" applyFill="1" applyAlignment="1"/>
    <xf numFmtId="0" fontId="37" fillId="0" borderId="0" xfId="29" applyFont="1" applyFill="1" applyAlignment="1"/>
    <xf numFmtId="0" fontId="1" fillId="0" borderId="0" xfId="29" applyFill="1"/>
    <xf numFmtId="0" fontId="38" fillId="14" borderId="3" xfId="29" applyFont="1" applyFill="1" applyBorder="1"/>
    <xf numFmtId="0" fontId="37" fillId="0" borderId="0" xfId="29" applyFont="1" applyAlignment="1"/>
    <xf numFmtId="0" fontId="38" fillId="12" borderId="3" xfId="29" applyFont="1" applyFill="1" applyBorder="1" applyAlignment="1">
      <alignment horizontal="center" vertical="top" wrapText="1"/>
    </xf>
    <xf numFmtId="0" fontId="38" fillId="14" borderId="3" xfId="29" applyFont="1" applyFill="1" applyBorder="1" applyAlignment="1">
      <alignment horizontal="center" vertical="top" wrapText="1"/>
    </xf>
    <xf numFmtId="6" fontId="0" fillId="0" borderId="47"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3"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0" fontId="7" fillId="0" borderId="30" xfId="0" applyFont="1" applyBorder="1" applyAlignment="1">
      <alignment wrapText="1"/>
    </xf>
    <xf numFmtId="0" fontId="7" fillId="0" borderId="43" xfId="0" applyFont="1" applyBorder="1" applyAlignment="1">
      <alignment wrapText="1"/>
    </xf>
    <xf numFmtId="0" fontId="28" fillId="0" borderId="38"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0"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48" xfId="18" applyBorder="1" applyAlignment="1">
      <alignment horizontal="left" vertical="center"/>
    </xf>
    <xf numFmtId="0" fontId="4" fillId="0" borderId="49" xfId="18" applyBorder="1" applyAlignment="1">
      <alignment horizontal="left" vertical="center"/>
    </xf>
    <xf numFmtId="0" fontId="4" fillId="0" borderId="47" xfId="18" applyBorder="1" applyAlignment="1">
      <alignment vertical="center"/>
    </xf>
    <xf numFmtId="0" fontId="4" fillId="0" borderId="50" xfId="18" applyBorder="1" applyAlignment="1">
      <alignment vertical="center"/>
    </xf>
    <xf numFmtId="0" fontId="15" fillId="0" borderId="51" xfId="18" applyFont="1" applyBorder="1" applyAlignment="1">
      <alignment vertical="center"/>
    </xf>
    <xf numFmtId="0" fontId="15" fillId="0" borderId="52" xfId="18" applyFont="1" applyBorder="1" applyAlignment="1">
      <alignment vertical="center"/>
    </xf>
    <xf numFmtId="3" fontId="3" fillId="0" borderId="53" xfId="21" applyNumberFormat="1" applyFont="1" applyBorder="1" applyAlignment="1">
      <alignment horizontal="left" vertical="center" indent="1"/>
    </xf>
    <xf numFmtId="3" fontId="3" fillId="0" borderId="48" xfId="21" applyNumberFormat="1" applyFont="1" applyBorder="1" applyAlignment="1">
      <alignment horizontal="left" vertical="center" indent="1"/>
    </xf>
    <xf numFmtId="3" fontId="3" fillId="0" borderId="54" xfId="21" applyNumberFormat="1" applyFont="1" applyBorder="1" applyAlignment="1">
      <alignment horizontal="left" vertical="center" indent="1"/>
    </xf>
    <xf numFmtId="3" fontId="3" fillId="0" borderId="47" xfId="21" applyNumberFormat="1" applyFont="1" applyBorder="1" applyAlignment="1">
      <alignment horizontal="left" vertical="center" indent="1"/>
    </xf>
    <xf numFmtId="3" fontId="3" fillId="0" borderId="55" xfId="21" applyNumberFormat="1" applyFont="1" applyBorder="1" applyAlignment="1">
      <alignment horizontal="left" vertical="center" indent="1"/>
    </xf>
    <xf numFmtId="3" fontId="3" fillId="0" borderId="51" xfId="21" applyNumberFormat="1" applyFont="1" applyBorder="1" applyAlignment="1">
      <alignment horizontal="left" vertical="center" indent="1"/>
    </xf>
    <xf numFmtId="0" fontId="37" fillId="12" borderId="3" xfId="18" applyFont="1" applyFill="1" applyBorder="1" applyAlignment="1">
      <alignment horizontal="center"/>
    </xf>
    <xf numFmtId="0" fontId="34" fillId="13" borderId="0" xfId="29" applyFont="1" applyFill="1" applyAlignment="1">
      <alignment horizontal="center"/>
    </xf>
    <xf numFmtId="6" fontId="37" fillId="0" borderId="0" xfId="29" applyNumberFormat="1" applyFont="1" applyFill="1" applyAlignment="1">
      <alignment horizontal="center"/>
    </xf>
    <xf numFmtId="0" fontId="37" fillId="0" borderId="0" xfId="29" applyFont="1" applyFill="1" applyAlignment="1">
      <alignment horizontal="center"/>
    </xf>
    <xf numFmtId="0" fontId="37" fillId="0" borderId="0" xfId="29" applyFont="1" applyAlignment="1">
      <alignment horizontal="center"/>
    </xf>
    <xf numFmtId="0" fontId="37" fillId="12" borderId="3" xfId="29" applyFont="1" applyFill="1" applyBorder="1" applyAlignment="1">
      <alignment horizontal="center"/>
    </xf>
    <xf numFmtId="0" fontId="37" fillId="14" borderId="3" xfId="29" applyFont="1" applyFill="1" applyBorder="1" applyAlignment="1">
      <alignment horizontal="center"/>
    </xf>
    <xf numFmtId="0" fontId="37" fillId="14" borderId="3" xfId="18" applyFont="1" applyFill="1" applyBorder="1" applyAlignment="1">
      <alignment horizontal="center"/>
    </xf>
    <xf numFmtId="0" fontId="38" fillId="14" borderId="7" xfId="18" applyFont="1" applyFill="1" applyBorder="1" applyAlignment="1" applyProtection="1">
      <alignment horizontal="center" vertical="top" wrapText="1"/>
      <protection locked="0"/>
    </xf>
    <xf numFmtId="0" fontId="38" fillId="14" borderId="9" xfId="18" applyFont="1" applyFill="1" applyBorder="1" applyAlignment="1" applyProtection="1">
      <alignment horizontal="center" vertical="top" wrapText="1"/>
      <protection locked="0"/>
    </xf>
    <xf numFmtId="0" fontId="38" fillId="14" borderId="10"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38" fillId="12" borderId="7" xfId="18" applyFont="1" applyFill="1" applyBorder="1" applyAlignment="1" applyProtection="1">
      <alignment horizontal="center" vertical="top" wrapText="1"/>
      <protection locked="0"/>
    </xf>
    <xf numFmtId="0" fontId="38" fillId="12" borderId="10" xfId="18" applyFont="1" applyFill="1" applyBorder="1" applyAlignment="1" applyProtection="1">
      <alignment horizontal="center" vertical="top" wrapText="1"/>
      <protection locked="0"/>
    </xf>
    <xf numFmtId="0" fontId="39" fillId="12" borderId="3" xfId="29" applyFont="1" applyFill="1" applyBorder="1" applyAlignment="1">
      <alignment horizontal="center"/>
    </xf>
    <xf numFmtId="6" fontId="37" fillId="0" borderId="0" xfId="29" applyNumberFormat="1" applyFont="1" applyAlignment="1">
      <alignment horizontal="center"/>
    </xf>
    <xf numFmtId="0" fontId="34"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0" xfId="21" applyNumberFormat="1" applyFont="1" applyBorder="1" applyAlignment="1">
      <alignment horizontal="center"/>
    </xf>
    <xf numFmtId="3" fontId="4" fillId="0" borderId="40"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4" fillId="13" borderId="0" xfId="18" applyFont="1" applyFill="1" applyBorder="1" applyAlignment="1">
      <alignment horizontal="center"/>
    </xf>
    <xf numFmtId="6" fontId="37" fillId="0" borderId="0" xfId="18" applyNumberFormat="1" applyFont="1" applyFill="1" applyBorder="1" applyAlignment="1">
      <alignment horizontal="center"/>
    </xf>
    <xf numFmtId="0" fontId="37"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6" fillId="13" borderId="38" xfId="18" applyFont="1" applyFill="1" applyBorder="1" applyAlignment="1">
      <alignment horizontal="center" vertical="top" wrapText="1"/>
    </xf>
    <xf numFmtId="0" fontId="36"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xf numFmtId="15" fontId="41" fillId="0" borderId="29" xfId="33" applyNumberFormat="1" applyFill="1" applyBorder="1" applyAlignment="1">
      <alignment horizontal="center"/>
    </xf>
    <xf numFmtId="165" fontId="7" fillId="6" borderId="17" xfId="30" applyNumberFormat="1" applyFont="1" applyFill="1" applyBorder="1" applyAlignment="1">
      <alignment vertical="top" wrapText="1"/>
    </xf>
    <xf numFmtId="165" fontId="7" fillId="6" borderId="15" xfId="30" applyNumberFormat="1" applyFont="1" applyFill="1" applyBorder="1" applyAlignment="1">
      <alignment vertical="top" wrapText="1"/>
    </xf>
    <xf numFmtId="165" fontId="7" fillId="6" borderId="16" xfId="30" applyNumberFormat="1" applyFont="1" applyFill="1" applyBorder="1" applyAlignment="1">
      <alignment vertical="top" wrapText="1"/>
    </xf>
    <xf numFmtId="165" fontId="7" fillId="6" borderId="19" xfId="30" applyNumberFormat="1" applyFont="1" applyFill="1" applyBorder="1" applyAlignment="1">
      <alignment vertical="top" wrapText="1"/>
    </xf>
    <xf numFmtId="165" fontId="7" fillId="6" borderId="20" xfId="30" applyNumberFormat="1" applyFont="1" applyFill="1" applyBorder="1" applyAlignment="1">
      <alignment vertical="top" wrapText="1"/>
    </xf>
    <xf numFmtId="165" fontId="7" fillId="6" borderId="18" xfId="30" applyNumberFormat="1" applyFont="1" applyFill="1" applyBorder="1" applyAlignment="1">
      <alignment vertical="top" wrapText="1"/>
    </xf>
    <xf numFmtId="165" fontId="7" fillId="6" borderId="21" xfId="30" applyNumberFormat="1" applyFont="1" applyFill="1" applyBorder="1" applyAlignment="1">
      <alignment vertical="top" wrapText="1"/>
    </xf>
    <xf numFmtId="44" fontId="7" fillId="8" borderId="13" xfId="31" applyFont="1" applyFill="1" applyBorder="1" applyAlignment="1">
      <alignment vertical="top" wrapText="1"/>
    </xf>
    <xf numFmtId="43" fontId="7" fillId="6" borderId="15" xfId="18" applyNumberFormat="1" applyFont="1" applyFill="1" applyBorder="1" applyAlignment="1">
      <alignment vertical="top" wrapText="1"/>
    </xf>
    <xf numFmtId="165" fontId="7" fillId="0" borderId="24" xfId="30" applyNumberFormat="1" applyFont="1" applyBorder="1" applyAlignment="1">
      <alignment vertical="top" wrapText="1"/>
    </xf>
    <xf numFmtId="165" fontId="7" fillId="0" borderId="22" xfId="30" applyNumberFormat="1" applyFont="1" applyBorder="1" applyAlignment="1">
      <alignment vertical="top" wrapText="1"/>
    </xf>
    <xf numFmtId="165" fontId="7" fillId="3" borderId="15" xfId="30" applyNumberFormat="1" applyFont="1" applyFill="1" applyBorder="1" applyAlignment="1">
      <alignment vertical="top" wrapText="1"/>
    </xf>
    <xf numFmtId="165" fontId="7" fillId="3" borderId="16" xfId="30" applyNumberFormat="1" applyFont="1" applyFill="1" applyBorder="1" applyAlignment="1">
      <alignment vertical="top" wrapText="1"/>
    </xf>
    <xf numFmtId="165" fontId="7" fillId="0" borderId="24" xfId="30" applyNumberFormat="1" applyFont="1" applyFill="1" applyBorder="1" applyAlignment="1">
      <alignment vertical="top" wrapText="1"/>
    </xf>
    <xf numFmtId="165" fontId="7" fillId="0" borderId="11" xfId="30" applyNumberFormat="1" applyFont="1" applyBorder="1" applyAlignment="1">
      <alignment vertical="top" wrapText="1"/>
    </xf>
    <xf numFmtId="165" fontId="7" fillId="0" borderId="25" xfId="30" applyNumberFormat="1" applyFont="1" applyBorder="1" applyAlignment="1">
      <alignment vertical="top" wrapText="1"/>
    </xf>
    <xf numFmtId="165" fontId="7" fillId="0" borderId="19" xfId="30" applyNumberFormat="1" applyFont="1" applyBorder="1" applyAlignment="1">
      <alignment vertical="top" wrapText="1"/>
    </xf>
    <xf numFmtId="165" fontId="7" fillId="0" borderId="45" xfId="30" applyNumberFormat="1" applyFont="1" applyBorder="1" applyAlignment="1">
      <alignment vertical="top" wrapText="1"/>
    </xf>
    <xf numFmtId="165" fontId="7" fillId="0" borderId="31" xfId="30" applyNumberFormat="1" applyFont="1" applyBorder="1" applyAlignment="1">
      <alignment vertical="top" wrapText="1"/>
    </xf>
    <xf numFmtId="165" fontId="7" fillId="6" borderId="26" xfId="30" applyNumberFormat="1" applyFont="1" applyFill="1" applyBorder="1" applyAlignment="1">
      <alignment vertical="top" wrapText="1"/>
    </xf>
    <xf numFmtId="165" fontId="7" fillId="6" borderId="27" xfId="30" applyNumberFormat="1" applyFont="1" applyFill="1" applyBorder="1" applyAlignment="1">
      <alignment vertical="top" wrapText="1"/>
    </xf>
    <xf numFmtId="165" fontId="7" fillId="0" borderId="17" xfId="30" applyNumberFormat="1" applyFont="1" applyFill="1" applyBorder="1" applyAlignment="1">
      <alignment vertical="top" wrapText="1"/>
    </xf>
    <xf numFmtId="165" fontId="7" fillId="0" borderId="17" xfId="30" applyNumberFormat="1" applyFont="1" applyBorder="1" applyAlignment="1">
      <alignment vertical="top" wrapText="1"/>
    </xf>
    <xf numFmtId="165" fontId="7" fillId="0" borderId="18" xfId="30" applyNumberFormat="1" applyFont="1" applyBorder="1" applyAlignment="1">
      <alignment vertical="top" wrapText="1"/>
    </xf>
    <xf numFmtId="165" fontId="7" fillId="0" borderId="18" xfId="30" applyNumberFormat="1" applyFont="1" applyFill="1" applyBorder="1" applyAlignment="1">
      <alignment vertical="top" wrapText="1"/>
    </xf>
    <xf numFmtId="165" fontId="7" fillId="0" borderId="39" xfId="30" applyNumberFormat="1" applyFont="1" applyFill="1" applyBorder="1" applyAlignment="1">
      <alignment vertical="top" wrapText="1"/>
    </xf>
    <xf numFmtId="165" fontId="7" fillId="0" borderId="39" xfId="30" applyNumberFormat="1" applyFont="1" applyBorder="1" applyAlignment="1">
      <alignment vertical="top" wrapText="1"/>
    </xf>
    <xf numFmtId="165" fontId="7" fillId="0" borderId="13" xfId="30" applyNumberFormat="1" applyFont="1" applyFill="1" applyBorder="1" applyAlignment="1">
      <alignment vertical="top" wrapText="1"/>
    </xf>
    <xf numFmtId="165" fontId="7" fillId="0" borderId="13" xfId="30" applyNumberFormat="1" applyFont="1" applyBorder="1" applyAlignment="1">
      <alignment vertical="top" wrapText="1"/>
    </xf>
    <xf numFmtId="10" fontId="7" fillId="6" borderId="15" xfId="32" applyNumberFormat="1" applyFont="1" applyFill="1" applyBorder="1" applyAlignment="1">
      <alignment vertical="top" wrapText="1"/>
    </xf>
    <xf numFmtId="165" fontId="7" fillId="0" borderId="21" xfId="30" applyNumberFormat="1" applyFont="1" applyFill="1" applyBorder="1" applyAlignment="1">
      <alignment vertical="top" wrapText="1"/>
    </xf>
    <xf numFmtId="165" fontId="7" fillId="0" borderId="22" xfId="30" applyNumberFormat="1" applyFont="1" applyFill="1" applyBorder="1" applyAlignment="1">
      <alignment vertical="top" wrapText="1"/>
    </xf>
    <xf numFmtId="165" fontId="13" fillId="9" borderId="15" xfId="30" applyNumberFormat="1" applyFont="1" applyFill="1" applyBorder="1" applyAlignment="1">
      <alignment horizontal="center" vertical="top" wrapText="1"/>
    </xf>
    <xf numFmtId="165" fontId="13" fillId="9" borderId="16" xfId="30" applyNumberFormat="1" applyFont="1" applyFill="1" applyBorder="1" applyAlignment="1">
      <alignment horizontal="center" vertical="top" wrapText="1"/>
    </xf>
    <xf numFmtId="165" fontId="7" fillId="0" borderId="21" xfId="30" applyNumberFormat="1" applyFont="1" applyBorder="1" applyAlignment="1">
      <alignment vertical="top" wrapText="1"/>
    </xf>
    <xf numFmtId="165" fontId="18" fillId="0" borderId="13" xfId="30" applyNumberFormat="1" applyFont="1" applyBorder="1" applyAlignment="1">
      <alignment horizontal="right" vertical="center" wrapText="1"/>
    </xf>
    <xf numFmtId="165" fontId="4" fillId="0" borderId="31" xfId="30" applyNumberFormat="1" applyFont="1" applyBorder="1" applyAlignment="1">
      <alignment vertical="top" wrapText="1"/>
    </xf>
    <xf numFmtId="165" fontId="4" fillId="3" borderId="0" xfId="30" applyNumberFormat="1" applyFont="1" applyFill="1" applyBorder="1" applyAlignment="1">
      <alignment vertical="top" wrapText="1"/>
    </xf>
    <xf numFmtId="165" fontId="4" fillId="3" borderId="12" xfId="30" applyNumberFormat="1" applyFont="1" applyFill="1" applyBorder="1" applyAlignment="1">
      <alignment vertical="top" wrapText="1"/>
    </xf>
    <xf numFmtId="165" fontId="4" fillId="0" borderId="32" xfId="30" applyNumberFormat="1" applyFont="1" applyBorder="1" applyAlignment="1">
      <alignment vertical="top" wrapText="1"/>
    </xf>
    <xf numFmtId="165" fontId="4" fillId="0" borderId="3" xfId="30" applyNumberFormat="1" applyFont="1" applyBorder="1" applyAlignment="1">
      <alignment vertical="top" wrapText="1"/>
    </xf>
    <xf numFmtId="165" fontId="4" fillId="0" borderId="6" xfId="30" applyNumberFormat="1" applyFont="1" applyBorder="1" applyAlignment="1">
      <alignment vertical="top" wrapText="1"/>
    </xf>
    <xf numFmtId="165" fontId="3" fillId="0" borderId="36" xfId="30" applyNumberFormat="1" applyFont="1" applyBorder="1" applyAlignment="1">
      <alignment vertical="top" wrapText="1"/>
    </xf>
    <xf numFmtId="165" fontId="4" fillId="3" borderId="15" xfId="30" applyNumberFormat="1" applyFont="1" applyFill="1" applyBorder="1" applyAlignment="1">
      <alignment vertical="top" wrapText="1"/>
    </xf>
    <xf numFmtId="165" fontId="4" fillId="3" borderId="16" xfId="30" applyNumberFormat="1" applyFont="1" applyFill="1" applyBorder="1" applyAlignment="1">
      <alignment vertical="top" wrapText="1"/>
    </xf>
    <xf numFmtId="165" fontId="3" fillId="0" borderId="37" xfId="30" applyNumberFormat="1" applyFont="1" applyBorder="1" applyAlignment="1">
      <alignment vertical="top" wrapText="1"/>
    </xf>
    <xf numFmtId="165" fontId="7" fillId="0" borderId="19" xfId="30" applyNumberFormat="1" applyFont="1" applyFill="1" applyBorder="1" applyAlignment="1">
      <alignment vertical="top" wrapText="1"/>
    </xf>
    <xf numFmtId="0" fontId="42" fillId="0" borderId="0" xfId="34" applyFont="1"/>
    <xf numFmtId="0" fontId="43" fillId="0" borderId="0" xfId="34" applyFont="1"/>
  </cellXfs>
  <cellStyles count="35">
    <cellStyle name="Actual Date" xfId="1"/>
    <cellStyle name="Comma" xfId="30" builtinId="3"/>
    <cellStyle name="Comma 2" xfId="2"/>
    <cellStyle name="Comma0" xfId="3"/>
    <cellStyle name="Currency" xfId="31" builtinId="4"/>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3" builtinId="8"/>
    <cellStyle name="Input [yellow]" xfId="15"/>
    <cellStyle name="no dec" xfId="16"/>
    <cellStyle name="Normal" xfId="0" builtinId="0"/>
    <cellStyle name="Normal - Style1" xfId="17"/>
    <cellStyle name="Normal 2" xfId="18"/>
    <cellStyle name="Normal 2 2" xfId="34"/>
    <cellStyle name="Normal 3" xfId="19"/>
    <cellStyle name="Normal 4" xfId="29"/>
    <cellStyle name="Normal 5" xfId="20"/>
    <cellStyle name="Normal_AppendixF1" xfId="21"/>
    <cellStyle name="Normal_distgn2k" xfId="22"/>
    <cellStyle name="Normal_gdp ucla" xfId="23"/>
    <cellStyle name="Percent" xfId="32"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papolinario@santaclaraca.gov"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G10" sqref="G10"/>
    </sheetView>
  </sheetViews>
  <sheetFormatPr defaultColWidth="8.6640625" defaultRowHeight="11.25" x14ac:dyDescent="0.2"/>
  <cols>
    <col min="1" max="1" width="56.1640625" bestFit="1" customWidth="1"/>
    <col min="2" max="2" width="63.6640625" customWidth="1"/>
  </cols>
  <sheetData>
    <row r="1" spans="1:2" s="134" customFormat="1" ht="20.25" x14ac:dyDescent="0.3">
      <c r="A1" s="260" t="s">
        <v>48</v>
      </c>
      <c r="B1" s="261"/>
    </row>
    <row r="2" spans="1:2" ht="18" x14ac:dyDescent="0.2">
      <c r="A2" s="262"/>
      <c r="B2" s="263"/>
    </row>
    <row r="3" spans="1:2" ht="18" x14ac:dyDescent="0.2">
      <c r="A3" s="262" t="s">
        <v>47</v>
      </c>
      <c r="B3" s="263"/>
    </row>
    <row r="4" spans="1:2" ht="18" x14ac:dyDescent="0.2">
      <c r="A4" s="262" t="s">
        <v>231</v>
      </c>
      <c r="B4" s="267"/>
    </row>
    <row r="5" spans="1:2" ht="18" x14ac:dyDescent="0.2">
      <c r="A5" s="268" t="s">
        <v>232</v>
      </c>
      <c r="B5" s="269"/>
    </row>
    <row r="6" spans="1:2" ht="18" x14ac:dyDescent="0.2">
      <c r="A6" s="43"/>
      <c r="B6" s="44"/>
    </row>
    <row r="7" spans="1:2" ht="232.5" customHeight="1" x14ac:dyDescent="0.2">
      <c r="A7" s="266" t="s">
        <v>178</v>
      </c>
      <c r="B7" s="263"/>
    </row>
    <row r="8" spans="1:2" ht="18.75" customHeight="1" x14ac:dyDescent="0.2">
      <c r="A8" s="178"/>
      <c r="B8" s="179"/>
    </row>
    <row r="9" spans="1:2" ht="15.75" x14ac:dyDescent="0.2">
      <c r="A9" s="189" t="s">
        <v>174</v>
      </c>
      <c r="B9" s="179"/>
    </row>
    <row r="10" spans="1:2" ht="252" customHeight="1" x14ac:dyDescent="0.2">
      <c r="A10" s="266" t="s">
        <v>185</v>
      </c>
      <c r="B10" s="263"/>
    </row>
    <row r="11" spans="1:2" ht="16.5" customHeight="1" x14ac:dyDescent="0.2">
      <c r="A11" s="178"/>
      <c r="B11" s="179"/>
    </row>
    <row r="12" spans="1:2" ht="17.25" customHeight="1" x14ac:dyDescent="0.2">
      <c r="A12" s="271" t="s">
        <v>172</v>
      </c>
      <c r="B12" s="272"/>
    </row>
    <row r="13" spans="1:2" ht="33" customHeight="1" x14ac:dyDescent="0.2">
      <c r="A13" s="266" t="s">
        <v>173</v>
      </c>
      <c r="B13" s="263"/>
    </row>
    <row r="14" spans="1:2" ht="15" x14ac:dyDescent="0.2">
      <c r="A14" s="270"/>
      <c r="B14" s="263"/>
    </row>
    <row r="15" spans="1:2" ht="152.25" customHeight="1" x14ac:dyDescent="0.2">
      <c r="A15" s="266" t="s">
        <v>242</v>
      </c>
      <c r="B15" s="263"/>
    </row>
    <row r="16" spans="1:2" ht="17.25" customHeight="1" x14ac:dyDescent="0.2">
      <c r="A16" s="178"/>
      <c r="B16" s="179"/>
    </row>
    <row r="17" spans="1:2" ht="15.75" x14ac:dyDescent="0.2">
      <c r="A17" s="189" t="s">
        <v>175</v>
      </c>
      <c r="B17" s="45"/>
    </row>
    <row r="18" spans="1:2" ht="84" customHeight="1" x14ac:dyDescent="0.2">
      <c r="A18" s="264" t="s">
        <v>241</v>
      </c>
      <c r="B18" s="265"/>
    </row>
    <row r="19" spans="1:2" ht="15.75" customHeight="1" x14ac:dyDescent="0.2">
      <c r="A19" s="180"/>
      <c r="B19" s="181"/>
    </row>
    <row r="20" spans="1:2" ht="24.75" customHeight="1" x14ac:dyDescent="0.2">
      <c r="A20" s="159" t="s">
        <v>145</v>
      </c>
      <c r="B20" s="45"/>
    </row>
    <row r="21" spans="1:2" s="163" customFormat="1" ht="23.25" customHeight="1" x14ac:dyDescent="0.2">
      <c r="A21" s="192" t="s">
        <v>230</v>
      </c>
      <c r="B21" s="193">
        <v>43507</v>
      </c>
    </row>
    <row r="22" spans="1:2" s="18" customFormat="1" ht="23.25" customHeight="1" x14ac:dyDescent="0.2">
      <c r="A22" s="192" t="s">
        <v>179</v>
      </c>
      <c r="B22" s="193">
        <v>43570</v>
      </c>
    </row>
    <row r="23" spans="1:2" s="18" customFormat="1" ht="20.25" customHeight="1" x14ac:dyDescent="0.2">
      <c r="A23" s="192" t="s">
        <v>180</v>
      </c>
      <c r="B23" s="193">
        <v>43619</v>
      </c>
    </row>
    <row r="24" spans="1:2" s="18" customFormat="1" ht="20.25" customHeight="1" x14ac:dyDescent="0.2">
      <c r="A24" s="109"/>
      <c r="B24" s="190"/>
    </row>
    <row r="25" spans="1:2" ht="33.75" customHeight="1" thickBot="1" x14ac:dyDescent="0.25">
      <c r="A25" s="258" t="s">
        <v>186</v>
      </c>
      <c r="B25" s="259"/>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B3" sqref="B3"/>
    </sheetView>
  </sheetViews>
  <sheetFormatPr defaultRowHeight="15" x14ac:dyDescent="0.25"/>
  <cols>
    <col min="1" max="2" width="9.33203125" style="224"/>
    <col min="3" max="3" width="16.83203125" style="224" bestFit="1" customWidth="1"/>
    <col min="4" max="4" width="17.5" style="224" bestFit="1" customWidth="1"/>
    <col min="5" max="5" width="15.6640625" style="224" bestFit="1" customWidth="1"/>
    <col min="6" max="6" width="20.6640625" style="224" bestFit="1" customWidth="1"/>
    <col min="7" max="7" width="18.83203125" style="224" customWidth="1"/>
    <col min="8" max="8" width="16.83203125" style="224" bestFit="1" customWidth="1"/>
    <col min="9" max="9" width="17.5" style="224" bestFit="1" customWidth="1"/>
    <col min="10" max="10" width="15.6640625" style="224" bestFit="1" customWidth="1"/>
    <col min="11" max="11" width="20.6640625" style="224" bestFit="1" customWidth="1"/>
    <col min="12" max="12" width="24.1640625" style="224" customWidth="1"/>
    <col min="13" max="16384" width="9.33203125" style="224"/>
  </cols>
  <sheetData>
    <row r="1" spans="2:15" ht="15.75" x14ac:dyDescent="0.25">
      <c r="B1" s="311" t="s">
        <v>225</v>
      </c>
      <c r="C1" s="311"/>
      <c r="D1" s="311"/>
      <c r="E1" s="311"/>
      <c r="F1" s="311"/>
      <c r="G1" s="311"/>
      <c r="H1" s="311"/>
      <c r="I1" s="311"/>
      <c r="J1" s="311"/>
      <c r="K1" s="311"/>
      <c r="L1" s="311"/>
    </row>
    <row r="2" spans="2:15" ht="15.75" x14ac:dyDescent="0.25">
      <c r="B2" s="325" t="str">
        <f>+'FormsList&amp;FilerInfo'!B2</f>
        <v xml:space="preserve">City of Santa Clara dba Silicon Valley Power </v>
      </c>
      <c r="C2" s="325"/>
      <c r="D2" s="325"/>
      <c r="E2" s="325"/>
      <c r="F2" s="325"/>
      <c r="G2" s="325"/>
      <c r="H2" s="325"/>
      <c r="I2" s="325"/>
      <c r="J2" s="325"/>
      <c r="K2" s="325"/>
      <c r="L2" s="325"/>
    </row>
    <row r="4" spans="2:15" ht="15.75" x14ac:dyDescent="0.25">
      <c r="B4" s="314" t="s">
        <v>226</v>
      </c>
      <c r="C4" s="314"/>
      <c r="D4" s="314"/>
      <c r="E4" s="314"/>
      <c r="F4" s="314"/>
      <c r="G4" s="314"/>
      <c r="H4" s="314"/>
      <c r="I4" s="314"/>
      <c r="J4" s="314"/>
      <c r="K4" s="314"/>
      <c r="L4" s="314"/>
      <c r="M4" s="237"/>
      <c r="N4" s="237"/>
      <c r="O4" s="237"/>
    </row>
    <row r="5" spans="2:15" ht="15.75" x14ac:dyDescent="0.25">
      <c r="B5" s="314" t="s">
        <v>218</v>
      </c>
      <c r="C5" s="314"/>
      <c r="D5" s="314"/>
      <c r="E5" s="314"/>
      <c r="F5" s="314"/>
      <c r="G5" s="314"/>
      <c r="H5" s="314"/>
      <c r="I5" s="314"/>
      <c r="J5" s="314"/>
      <c r="K5" s="314"/>
      <c r="L5" s="314"/>
      <c r="M5" s="237"/>
      <c r="N5" s="237"/>
      <c r="O5" s="237"/>
    </row>
    <row r="7" spans="2:15" ht="15.75" x14ac:dyDescent="0.25">
      <c r="C7" s="315" t="s">
        <v>213</v>
      </c>
      <c r="D7" s="315"/>
      <c r="E7" s="315"/>
      <c r="F7" s="315"/>
      <c r="G7" s="315"/>
      <c r="H7" s="315"/>
      <c r="I7" s="315"/>
      <c r="J7" s="315"/>
      <c r="K7" s="315"/>
      <c r="L7" s="315"/>
    </row>
    <row r="8" spans="2:15" ht="15.75" x14ac:dyDescent="0.25">
      <c r="C8" s="315" t="s">
        <v>220</v>
      </c>
      <c r="D8" s="315"/>
      <c r="E8" s="315"/>
      <c r="F8" s="315"/>
      <c r="G8" s="315"/>
      <c r="H8" s="316" t="s">
        <v>221</v>
      </c>
      <c r="I8" s="316"/>
      <c r="J8" s="316"/>
      <c r="K8" s="316"/>
      <c r="L8" s="316"/>
    </row>
    <row r="9" spans="2:15" ht="30" x14ac:dyDescent="0.25">
      <c r="B9" s="227" t="s">
        <v>7</v>
      </c>
      <c r="C9" s="238" t="s">
        <v>11</v>
      </c>
      <c r="D9" s="238" t="s">
        <v>12</v>
      </c>
      <c r="E9" s="238" t="s">
        <v>10</v>
      </c>
      <c r="F9" s="238" t="s">
        <v>14</v>
      </c>
      <c r="G9" s="238" t="s">
        <v>216</v>
      </c>
      <c r="H9" s="239" t="s">
        <v>11</v>
      </c>
      <c r="I9" s="239" t="s">
        <v>12</v>
      </c>
      <c r="J9" s="239" t="s">
        <v>10</v>
      </c>
      <c r="K9" s="239" t="s">
        <v>14</v>
      </c>
      <c r="L9" s="239" t="s">
        <v>216</v>
      </c>
    </row>
    <row r="10" spans="2:15" x14ac:dyDescent="0.25">
      <c r="B10" s="230">
        <v>2000</v>
      </c>
      <c r="C10" s="230"/>
      <c r="D10" s="230"/>
      <c r="E10" s="230"/>
      <c r="F10" s="230"/>
      <c r="G10" s="230"/>
      <c r="H10" s="232"/>
      <c r="I10" s="232"/>
      <c r="J10" s="232"/>
      <c r="K10" s="232"/>
      <c r="L10" s="232"/>
    </row>
    <row r="11" spans="2:15" x14ac:dyDescent="0.25">
      <c r="B11" s="230">
        <v>2001</v>
      </c>
      <c r="C11" s="230"/>
      <c r="D11" s="230"/>
      <c r="E11" s="230"/>
      <c r="F11" s="230"/>
      <c r="G11" s="230"/>
      <c r="H11" s="232"/>
      <c r="I11" s="232"/>
      <c r="J11" s="232"/>
      <c r="K11" s="232"/>
      <c r="L11" s="232"/>
    </row>
    <row r="12" spans="2:15" x14ac:dyDescent="0.25">
      <c r="B12" s="230">
        <v>2002</v>
      </c>
      <c r="C12" s="230"/>
      <c r="D12" s="230"/>
      <c r="E12" s="230"/>
      <c r="F12" s="230"/>
      <c r="G12" s="230"/>
      <c r="H12" s="232"/>
      <c r="I12" s="232"/>
      <c r="J12" s="232"/>
      <c r="K12" s="232"/>
      <c r="L12" s="232"/>
    </row>
    <row r="13" spans="2:15" x14ac:dyDescent="0.25">
      <c r="B13" s="230">
        <v>2003</v>
      </c>
      <c r="C13" s="230"/>
      <c r="D13" s="230"/>
      <c r="E13" s="230"/>
      <c r="F13" s="230"/>
      <c r="G13" s="230"/>
      <c r="H13" s="232"/>
      <c r="I13" s="232"/>
      <c r="J13" s="232"/>
      <c r="K13" s="232"/>
      <c r="L13" s="232"/>
    </row>
    <row r="14" spans="2:15" x14ac:dyDescent="0.25">
      <c r="B14" s="230">
        <v>2004</v>
      </c>
      <c r="C14" s="230"/>
      <c r="D14" s="230"/>
      <c r="E14" s="230"/>
      <c r="F14" s="230"/>
      <c r="G14" s="230"/>
      <c r="H14" s="232"/>
      <c r="I14" s="232"/>
      <c r="J14" s="232"/>
      <c r="K14" s="232"/>
      <c r="L14" s="232"/>
    </row>
    <row r="15" spans="2:15" x14ac:dyDescent="0.25">
      <c r="B15" s="230">
        <v>2005</v>
      </c>
      <c r="C15" s="230"/>
      <c r="D15" s="230"/>
      <c r="E15" s="230"/>
      <c r="F15" s="230"/>
      <c r="G15" s="230"/>
      <c r="H15" s="232"/>
      <c r="I15" s="232"/>
      <c r="J15" s="232"/>
      <c r="K15" s="232"/>
      <c r="L15" s="232"/>
    </row>
    <row r="16" spans="2:15" x14ac:dyDescent="0.25">
      <c r="B16" s="230">
        <v>2006</v>
      </c>
      <c r="C16" s="230"/>
      <c r="D16" s="230"/>
      <c r="E16" s="230"/>
      <c r="F16" s="230"/>
      <c r="G16" s="230"/>
      <c r="H16" s="232"/>
      <c r="I16" s="232"/>
      <c r="J16" s="232"/>
      <c r="K16" s="232"/>
      <c r="L16" s="232"/>
    </row>
    <row r="17" spans="2:12" x14ac:dyDescent="0.25">
      <c r="B17" s="230">
        <v>2007</v>
      </c>
      <c r="C17" s="230"/>
      <c r="D17" s="230"/>
      <c r="E17" s="230"/>
      <c r="F17" s="230"/>
      <c r="G17" s="230"/>
      <c r="H17" s="232"/>
      <c r="I17" s="232"/>
      <c r="J17" s="232"/>
      <c r="K17" s="232"/>
      <c r="L17" s="232"/>
    </row>
    <row r="18" spans="2:12" x14ac:dyDescent="0.25">
      <c r="B18" s="230">
        <v>2008</v>
      </c>
      <c r="C18" s="230"/>
      <c r="D18" s="230"/>
      <c r="E18" s="230"/>
      <c r="F18" s="230"/>
      <c r="G18" s="230"/>
      <c r="H18" s="232"/>
      <c r="I18" s="232"/>
      <c r="J18" s="232"/>
      <c r="K18" s="232"/>
      <c r="L18" s="232"/>
    </row>
    <row r="19" spans="2:12" x14ac:dyDescent="0.25">
      <c r="B19" s="230">
        <v>2009</v>
      </c>
      <c r="C19" s="230"/>
      <c r="D19" s="230"/>
      <c r="E19" s="230"/>
      <c r="F19" s="230"/>
      <c r="G19" s="230"/>
      <c r="H19" s="232"/>
      <c r="I19" s="232"/>
      <c r="J19" s="232"/>
      <c r="K19" s="232"/>
      <c r="L19" s="232"/>
    </row>
    <row r="20" spans="2:12" x14ac:dyDescent="0.25">
      <c r="B20" s="230">
        <v>2010</v>
      </c>
      <c r="C20" s="230"/>
      <c r="D20" s="230"/>
      <c r="E20" s="230"/>
      <c r="F20" s="230"/>
      <c r="G20" s="230"/>
      <c r="H20" s="232"/>
      <c r="I20" s="232"/>
      <c r="J20" s="232"/>
      <c r="K20" s="232"/>
      <c r="L20" s="232"/>
    </row>
    <row r="21" spans="2:12" x14ac:dyDescent="0.25">
      <c r="B21" s="230">
        <v>2011</v>
      </c>
      <c r="C21" s="230"/>
      <c r="D21" s="230"/>
      <c r="E21" s="230"/>
      <c r="F21" s="230"/>
      <c r="G21" s="230"/>
      <c r="H21" s="232"/>
      <c r="I21" s="232"/>
      <c r="J21" s="232"/>
      <c r="K21" s="232"/>
      <c r="L21" s="232"/>
    </row>
    <row r="22" spans="2:12" x14ac:dyDescent="0.25">
      <c r="B22" s="230">
        <v>2012</v>
      </c>
      <c r="C22" s="230"/>
      <c r="D22" s="230"/>
      <c r="E22" s="230"/>
      <c r="F22" s="230"/>
      <c r="G22" s="230"/>
      <c r="H22" s="232"/>
      <c r="I22" s="232"/>
      <c r="J22" s="232"/>
      <c r="K22" s="232"/>
      <c r="L22" s="232"/>
    </row>
    <row r="23" spans="2:12" x14ac:dyDescent="0.25">
      <c r="B23" s="230">
        <v>2013</v>
      </c>
      <c r="C23" s="230"/>
      <c r="D23" s="230"/>
      <c r="E23" s="230"/>
      <c r="F23" s="230"/>
      <c r="G23" s="230"/>
      <c r="H23" s="232"/>
      <c r="I23" s="232"/>
      <c r="J23" s="232"/>
      <c r="K23" s="232"/>
      <c r="L23" s="232"/>
    </row>
    <row r="24" spans="2:12" x14ac:dyDescent="0.25">
      <c r="B24" s="230">
        <v>2014</v>
      </c>
      <c r="C24" s="230"/>
      <c r="D24" s="230"/>
      <c r="E24" s="230"/>
      <c r="F24" s="230"/>
      <c r="G24" s="230"/>
      <c r="H24" s="232"/>
      <c r="I24" s="232"/>
      <c r="J24" s="232"/>
      <c r="K24" s="232"/>
      <c r="L24" s="232"/>
    </row>
    <row r="25" spans="2:12" x14ac:dyDescent="0.25">
      <c r="B25" s="230">
        <v>2015</v>
      </c>
      <c r="C25" s="230"/>
      <c r="D25" s="230"/>
      <c r="E25" s="230"/>
      <c r="F25" s="230"/>
      <c r="G25" s="230"/>
      <c r="H25" s="232"/>
      <c r="I25" s="232"/>
      <c r="J25" s="232"/>
      <c r="K25" s="232"/>
      <c r="L25" s="232"/>
    </row>
    <row r="26" spans="2:12" x14ac:dyDescent="0.25">
      <c r="B26" s="230">
        <v>2016</v>
      </c>
      <c r="C26" s="230"/>
      <c r="D26" s="230"/>
      <c r="E26" s="230"/>
      <c r="F26" s="230"/>
      <c r="G26" s="230"/>
      <c r="H26" s="232"/>
      <c r="I26" s="232"/>
      <c r="J26" s="232"/>
      <c r="K26" s="232"/>
      <c r="L26" s="232"/>
    </row>
    <row r="27" spans="2:12" x14ac:dyDescent="0.25">
      <c r="B27" s="230">
        <v>2017</v>
      </c>
      <c r="C27" s="230"/>
      <c r="D27" s="230"/>
      <c r="E27" s="230"/>
      <c r="F27" s="230"/>
      <c r="G27" s="230"/>
      <c r="H27" s="232"/>
      <c r="I27" s="232"/>
      <c r="J27" s="232"/>
      <c r="K27" s="232"/>
      <c r="L27" s="232"/>
    </row>
    <row r="28" spans="2:12" x14ac:dyDescent="0.25">
      <c r="B28" s="230">
        <v>2018</v>
      </c>
      <c r="C28" s="230"/>
      <c r="D28" s="230"/>
      <c r="E28" s="230"/>
      <c r="F28" s="230"/>
      <c r="G28" s="230"/>
      <c r="H28" s="232"/>
      <c r="I28" s="232"/>
      <c r="J28" s="232"/>
      <c r="K28" s="232"/>
      <c r="L28" s="232"/>
    </row>
    <row r="29" spans="2:12" x14ac:dyDescent="0.25">
      <c r="B29" s="230">
        <v>2019</v>
      </c>
      <c r="C29" s="230"/>
      <c r="D29" s="230"/>
      <c r="E29" s="230"/>
      <c r="F29" s="230"/>
      <c r="G29" s="230"/>
      <c r="H29" s="232"/>
      <c r="I29" s="232"/>
      <c r="J29" s="232"/>
      <c r="K29" s="232"/>
      <c r="L29" s="232"/>
    </row>
    <row r="30" spans="2:12" x14ac:dyDescent="0.25">
      <c r="B30" s="230">
        <v>2020</v>
      </c>
      <c r="C30" s="230"/>
      <c r="D30" s="230"/>
      <c r="E30" s="230"/>
      <c r="F30" s="230"/>
      <c r="G30" s="230"/>
      <c r="H30" s="232"/>
      <c r="I30" s="232"/>
      <c r="J30" s="232"/>
      <c r="K30" s="232"/>
      <c r="L30" s="232"/>
    </row>
    <row r="31" spans="2:12" x14ac:dyDescent="0.25">
      <c r="B31" s="230">
        <v>2021</v>
      </c>
      <c r="C31" s="230"/>
      <c r="D31" s="230"/>
      <c r="E31" s="230"/>
      <c r="F31" s="230"/>
      <c r="G31" s="230"/>
      <c r="H31" s="232"/>
      <c r="I31" s="232"/>
      <c r="J31" s="232"/>
      <c r="K31" s="232"/>
      <c r="L31" s="232"/>
    </row>
    <row r="32" spans="2:12" x14ac:dyDescent="0.25">
      <c r="B32" s="230">
        <v>2022</v>
      </c>
      <c r="C32" s="230"/>
      <c r="D32" s="230"/>
      <c r="E32" s="230"/>
      <c r="F32" s="230"/>
      <c r="G32" s="230"/>
      <c r="H32" s="232"/>
      <c r="I32" s="232"/>
      <c r="J32" s="232"/>
      <c r="K32" s="232"/>
      <c r="L32" s="232"/>
    </row>
    <row r="33" spans="2:12" x14ac:dyDescent="0.25">
      <c r="B33" s="230">
        <v>2023</v>
      </c>
      <c r="C33" s="230"/>
      <c r="D33" s="230"/>
      <c r="E33" s="230"/>
      <c r="F33" s="230"/>
      <c r="G33" s="230"/>
      <c r="H33" s="232"/>
      <c r="I33" s="232"/>
      <c r="J33" s="232"/>
      <c r="K33" s="232"/>
      <c r="L33" s="232"/>
    </row>
    <row r="34" spans="2:12" x14ac:dyDescent="0.25">
      <c r="B34" s="230">
        <v>2024</v>
      </c>
      <c r="C34" s="230"/>
      <c r="D34" s="230"/>
      <c r="E34" s="230"/>
      <c r="F34" s="230"/>
      <c r="G34" s="230"/>
      <c r="H34" s="232"/>
      <c r="I34" s="232"/>
      <c r="J34" s="232"/>
      <c r="K34" s="232"/>
      <c r="L34" s="232"/>
    </row>
    <row r="35" spans="2:12" x14ac:dyDescent="0.25">
      <c r="B35" s="230">
        <v>2025</v>
      </c>
      <c r="C35" s="230"/>
      <c r="D35" s="230"/>
      <c r="E35" s="230"/>
      <c r="F35" s="230"/>
      <c r="G35" s="230"/>
      <c r="H35" s="232"/>
      <c r="I35" s="232"/>
      <c r="J35" s="232"/>
      <c r="K35" s="232"/>
      <c r="L35" s="232"/>
    </row>
    <row r="36" spans="2:12" x14ac:dyDescent="0.25">
      <c r="B36" s="230">
        <v>2026</v>
      </c>
      <c r="C36" s="230"/>
      <c r="D36" s="230"/>
      <c r="E36" s="230"/>
      <c r="F36" s="230"/>
      <c r="G36" s="230"/>
      <c r="H36" s="232"/>
      <c r="I36" s="232"/>
      <c r="J36" s="232"/>
      <c r="K36" s="232"/>
      <c r="L36" s="232"/>
    </row>
    <row r="37" spans="2:12" x14ac:dyDescent="0.25">
      <c r="B37" s="230">
        <v>2027</v>
      </c>
      <c r="C37" s="230"/>
      <c r="D37" s="230"/>
      <c r="E37" s="230"/>
      <c r="F37" s="230"/>
      <c r="G37" s="230"/>
      <c r="H37" s="232"/>
      <c r="I37" s="232"/>
      <c r="J37" s="232"/>
      <c r="K37" s="232"/>
      <c r="L37" s="232"/>
    </row>
    <row r="38" spans="2:12" x14ac:dyDescent="0.25">
      <c r="B38" s="230">
        <v>2028</v>
      </c>
      <c r="C38" s="230"/>
      <c r="D38" s="230"/>
      <c r="E38" s="230"/>
      <c r="F38" s="230"/>
      <c r="G38" s="230"/>
      <c r="H38" s="232"/>
      <c r="I38" s="232"/>
      <c r="J38" s="232"/>
      <c r="K38" s="232"/>
      <c r="L38" s="232"/>
    </row>
    <row r="39" spans="2:12" x14ac:dyDescent="0.25">
      <c r="B39" s="230">
        <v>2029</v>
      </c>
      <c r="C39" s="230"/>
      <c r="D39" s="230"/>
      <c r="E39" s="230"/>
      <c r="F39" s="230"/>
      <c r="G39" s="230"/>
      <c r="H39" s="232"/>
      <c r="I39" s="232"/>
      <c r="J39" s="232"/>
      <c r="K39" s="232"/>
      <c r="L39" s="232"/>
    </row>
    <row r="40" spans="2:12" x14ac:dyDescent="0.25">
      <c r="B40" s="230">
        <v>2030</v>
      </c>
      <c r="C40" s="230"/>
      <c r="D40" s="230"/>
      <c r="E40" s="230"/>
      <c r="F40" s="230"/>
      <c r="G40" s="230"/>
      <c r="H40" s="232"/>
      <c r="I40" s="232"/>
      <c r="J40" s="232"/>
      <c r="K40" s="232"/>
      <c r="L40" s="232"/>
    </row>
  </sheetData>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G16" sqref="G16"/>
    </sheetView>
  </sheetViews>
  <sheetFormatPr defaultRowHeight="11.25" x14ac:dyDescent="0.2"/>
  <cols>
    <col min="5" max="14" width="13.5" customWidth="1"/>
  </cols>
  <sheetData>
    <row r="1" spans="1:14" ht="15.75" x14ac:dyDescent="0.25">
      <c r="A1" s="326" t="s">
        <v>158</v>
      </c>
      <c r="B1" s="326"/>
      <c r="C1" s="326"/>
      <c r="D1" s="326"/>
      <c r="E1" s="326"/>
      <c r="F1" s="326"/>
      <c r="G1" s="326"/>
      <c r="H1" s="326"/>
      <c r="I1" s="326"/>
      <c r="J1" s="326"/>
      <c r="K1" s="326"/>
      <c r="L1" s="326"/>
      <c r="M1" s="326"/>
      <c r="N1" s="326"/>
    </row>
    <row r="2" spans="1:14" ht="12.75" x14ac:dyDescent="0.2">
      <c r="A2" s="327" t="str">
        <f>+'FormsList&amp;FilerInfo'!B2</f>
        <v xml:space="preserve">City of Santa Clara dba Silicon Valley Power </v>
      </c>
      <c r="B2" s="327"/>
      <c r="C2" s="328"/>
      <c r="D2" s="328"/>
      <c r="E2" s="328"/>
      <c r="F2" s="328"/>
      <c r="G2" s="328"/>
      <c r="H2" s="328"/>
      <c r="I2" s="328"/>
      <c r="J2" s="328"/>
      <c r="K2" s="328"/>
      <c r="L2" s="328"/>
      <c r="M2" s="328"/>
      <c r="N2" s="328"/>
    </row>
    <row r="3" spans="1:14" ht="12.75" x14ac:dyDescent="0.2">
      <c r="A3" s="241"/>
      <c r="B3" s="241"/>
      <c r="C3" s="242"/>
      <c r="D3" s="242"/>
      <c r="E3" s="242"/>
      <c r="F3" s="242"/>
      <c r="G3" s="242"/>
      <c r="H3" s="242"/>
      <c r="I3" s="242"/>
      <c r="J3" s="242"/>
      <c r="K3" s="242"/>
      <c r="L3" s="242"/>
      <c r="M3" s="242"/>
      <c r="N3" s="242"/>
    </row>
    <row r="4" spans="1:14" ht="15.75" x14ac:dyDescent="0.25">
      <c r="A4" s="331" t="s">
        <v>238</v>
      </c>
      <c r="B4" s="331"/>
      <c r="C4" s="332"/>
      <c r="D4" s="332"/>
      <c r="E4" s="332"/>
      <c r="F4" s="332"/>
      <c r="G4" s="332"/>
      <c r="H4" s="332"/>
      <c r="I4" s="332"/>
      <c r="J4" s="332"/>
      <c r="K4" s="332"/>
      <c r="L4" s="332"/>
      <c r="M4" s="332"/>
      <c r="N4" s="332"/>
    </row>
    <row r="6" spans="1:14" x14ac:dyDescent="0.2">
      <c r="A6" s="13"/>
      <c r="B6" s="13"/>
      <c r="C6" s="13"/>
      <c r="D6" s="13"/>
      <c r="E6" s="329" t="s">
        <v>11</v>
      </c>
      <c r="F6" s="330"/>
      <c r="G6" s="329" t="s">
        <v>12</v>
      </c>
      <c r="H6" s="330"/>
      <c r="I6" s="329" t="s">
        <v>10</v>
      </c>
      <c r="J6" s="330"/>
      <c r="K6" s="329" t="s">
        <v>14</v>
      </c>
      <c r="L6" s="330"/>
      <c r="M6" s="329" t="s">
        <v>152</v>
      </c>
      <c r="N6" s="330"/>
    </row>
    <row r="7" spans="1:14" ht="22.5" x14ac:dyDescent="0.2">
      <c r="A7" s="3" t="s">
        <v>153</v>
      </c>
      <c r="B7" s="3" t="s">
        <v>237</v>
      </c>
      <c r="C7" s="3" t="s">
        <v>154</v>
      </c>
      <c r="D7" s="3" t="s">
        <v>155</v>
      </c>
      <c r="E7" s="170" t="s">
        <v>161</v>
      </c>
      <c r="F7" s="170" t="s">
        <v>160</v>
      </c>
      <c r="G7" s="170" t="s">
        <v>161</v>
      </c>
      <c r="H7" s="170" t="s">
        <v>160</v>
      </c>
      <c r="I7" s="170" t="s">
        <v>161</v>
      </c>
      <c r="J7" s="170" t="s">
        <v>160</v>
      </c>
      <c r="K7" s="170" t="s">
        <v>161</v>
      </c>
      <c r="L7" s="170" t="s">
        <v>160</v>
      </c>
      <c r="M7" s="170" t="s">
        <v>161</v>
      </c>
      <c r="N7" s="170" t="s">
        <v>160</v>
      </c>
    </row>
    <row r="8" spans="1:14" x14ac:dyDescent="0.2">
      <c r="A8" s="173"/>
      <c r="B8" s="173"/>
      <c r="C8" s="173">
        <v>2017</v>
      </c>
      <c r="D8" s="173">
        <v>1</v>
      </c>
      <c r="E8" s="173"/>
      <c r="F8" s="173"/>
      <c r="G8" s="173"/>
      <c r="H8" s="173"/>
      <c r="I8" s="173"/>
      <c r="J8" s="173"/>
      <c r="K8" s="173"/>
      <c r="L8" s="173"/>
      <c r="M8" s="173"/>
      <c r="N8" s="173"/>
    </row>
    <row r="9" spans="1:14" x14ac:dyDescent="0.2">
      <c r="A9" s="173"/>
      <c r="B9" s="173"/>
      <c r="C9" s="173">
        <v>2017</v>
      </c>
      <c r="D9" s="173">
        <v>2</v>
      </c>
      <c r="E9" s="173"/>
      <c r="F9" s="173"/>
      <c r="G9" s="173"/>
      <c r="H9" s="173"/>
      <c r="I9" s="173"/>
      <c r="J9" s="173"/>
      <c r="K9" s="173"/>
      <c r="L9" s="173"/>
      <c r="M9" s="173"/>
      <c r="N9" s="173"/>
    </row>
    <row r="10" spans="1:14" x14ac:dyDescent="0.2">
      <c r="A10" s="173"/>
      <c r="B10" s="173"/>
      <c r="C10" s="173">
        <v>2017</v>
      </c>
      <c r="D10" s="173">
        <v>3</v>
      </c>
      <c r="E10" s="173"/>
      <c r="F10" s="173"/>
      <c r="G10" s="173"/>
      <c r="H10" s="173"/>
      <c r="I10" s="173"/>
      <c r="J10" s="173"/>
      <c r="K10" s="173"/>
      <c r="L10" s="173"/>
      <c r="M10" s="173"/>
      <c r="N10" s="173"/>
    </row>
    <row r="11" spans="1:14" x14ac:dyDescent="0.2">
      <c r="A11" s="173"/>
      <c r="B11" s="173"/>
      <c r="C11" s="173">
        <v>2017</v>
      </c>
      <c r="D11" s="173">
        <v>4</v>
      </c>
      <c r="E11" s="173"/>
      <c r="F11" s="173"/>
      <c r="G11" s="173"/>
      <c r="H11" s="173"/>
      <c r="I11" s="173"/>
      <c r="J11" s="173"/>
      <c r="K11" s="173"/>
      <c r="L11" s="173"/>
      <c r="M11" s="173"/>
      <c r="N11" s="173"/>
    </row>
    <row r="12" spans="1:14" x14ac:dyDescent="0.2">
      <c r="A12" s="173"/>
      <c r="B12" s="173"/>
      <c r="C12" s="173">
        <v>2017</v>
      </c>
      <c r="D12" s="173">
        <v>5</v>
      </c>
      <c r="E12" s="173"/>
      <c r="F12" s="173"/>
      <c r="G12" s="173"/>
      <c r="H12" s="173"/>
      <c r="I12" s="173"/>
      <c r="J12" s="173"/>
      <c r="K12" s="173"/>
      <c r="L12" s="173"/>
      <c r="M12" s="173"/>
      <c r="N12" s="173"/>
    </row>
    <row r="13" spans="1:14" x14ac:dyDescent="0.2">
      <c r="A13" s="173"/>
      <c r="B13" s="173"/>
      <c r="C13" s="173">
        <v>2017</v>
      </c>
      <c r="D13" s="173">
        <v>6</v>
      </c>
      <c r="E13" s="173"/>
      <c r="F13" s="173"/>
      <c r="G13" s="173"/>
      <c r="H13" s="173"/>
      <c r="I13" s="173"/>
      <c r="J13" s="173"/>
      <c r="K13" s="173"/>
      <c r="L13" s="173"/>
      <c r="M13" s="173"/>
      <c r="N13" s="173"/>
    </row>
    <row r="14" spans="1:14" x14ac:dyDescent="0.2">
      <c r="A14" s="173"/>
      <c r="B14" s="173"/>
      <c r="C14" s="173">
        <v>2017</v>
      </c>
      <c r="D14" s="173">
        <v>7</v>
      </c>
      <c r="E14" s="173"/>
      <c r="F14" s="173"/>
      <c r="G14" s="173"/>
      <c r="H14" s="173"/>
      <c r="I14" s="173"/>
      <c r="J14" s="173"/>
      <c r="K14" s="173"/>
      <c r="L14" s="173"/>
      <c r="M14" s="173"/>
      <c r="N14" s="173"/>
    </row>
    <row r="15" spans="1:14" x14ac:dyDescent="0.2">
      <c r="A15" s="173"/>
      <c r="B15" s="173"/>
      <c r="C15" s="173">
        <v>2017</v>
      </c>
      <c r="D15" s="173">
        <v>8</v>
      </c>
      <c r="E15" s="173"/>
      <c r="F15" s="173"/>
      <c r="G15" s="173"/>
      <c r="H15" s="173"/>
      <c r="I15" s="173"/>
      <c r="J15" s="173"/>
      <c r="K15" s="173"/>
      <c r="L15" s="173"/>
      <c r="M15" s="173"/>
      <c r="N15" s="173"/>
    </row>
    <row r="16" spans="1:14" x14ac:dyDescent="0.2">
      <c r="A16" s="173"/>
      <c r="B16" s="173"/>
      <c r="C16" s="173">
        <v>2017</v>
      </c>
      <c r="D16" s="173">
        <v>9</v>
      </c>
      <c r="E16" s="173"/>
      <c r="F16" s="173"/>
      <c r="G16" s="173"/>
      <c r="H16" s="173"/>
      <c r="I16" s="173"/>
      <c r="J16" s="173"/>
      <c r="K16" s="173"/>
      <c r="L16" s="173"/>
      <c r="M16" s="173"/>
      <c r="N16" s="173"/>
    </row>
    <row r="17" spans="1:14" x14ac:dyDescent="0.2">
      <c r="A17" s="173"/>
      <c r="B17" s="173"/>
      <c r="C17" s="173">
        <v>2017</v>
      </c>
      <c r="D17" s="173">
        <v>10</v>
      </c>
      <c r="E17" s="173"/>
      <c r="F17" s="173"/>
      <c r="G17" s="173"/>
      <c r="H17" s="173"/>
      <c r="I17" s="173"/>
      <c r="J17" s="173"/>
      <c r="K17" s="173"/>
      <c r="L17" s="173"/>
      <c r="M17" s="173"/>
      <c r="N17" s="173"/>
    </row>
    <row r="18" spans="1:14" x14ac:dyDescent="0.2">
      <c r="A18" s="173"/>
      <c r="B18" s="173"/>
      <c r="C18" s="173">
        <v>2017</v>
      </c>
      <c r="D18" s="173">
        <v>11</v>
      </c>
      <c r="E18" s="173"/>
      <c r="F18" s="173"/>
      <c r="G18" s="173"/>
      <c r="H18" s="173"/>
      <c r="I18" s="173"/>
      <c r="J18" s="173"/>
      <c r="K18" s="173"/>
      <c r="L18" s="173"/>
      <c r="M18" s="173"/>
      <c r="N18" s="173"/>
    </row>
    <row r="19" spans="1:14" x14ac:dyDescent="0.2">
      <c r="A19" s="173"/>
      <c r="B19" s="173"/>
      <c r="C19" s="173">
        <v>2017</v>
      </c>
      <c r="D19" s="173">
        <v>12</v>
      </c>
      <c r="E19" s="173"/>
      <c r="F19" s="173"/>
      <c r="G19" s="173"/>
      <c r="H19" s="173"/>
      <c r="I19" s="173"/>
      <c r="J19" s="173"/>
      <c r="K19" s="173"/>
      <c r="L19" s="173"/>
      <c r="M19" s="173"/>
      <c r="N19" s="173"/>
    </row>
    <row r="20" spans="1:14" x14ac:dyDescent="0.2">
      <c r="A20" s="173"/>
      <c r="B20" s="173"/>
      <c r="C20" s="173">
        <v>2018</v>
      </c>
      <c r="D20" s="173">
        <v>1</v>
      </c>
      <c r="E20" s="173"/>
      <c r="F20" s="173"/>
      <c r="G20" s="173"/>
      <c r="H20" s="173"/>
      <c r="I20" s="173"/>
      <c r="J20" s="173"/>
      <c r="K20" s="173"/>
      <c r="L20" s="173"/>
      <c r="M20" s="173"/>
      <c r="N20" s="173"/>
    </row>
    <row r="21" spans="1:14" x14ac:dyDescent="0.2">
      <c r="A21" s="173"/>
      <c r="B21" s="173"/>
      <c r="C21" s="173">
        <v>2018</v>
      </c>
      <c r="D21" s="173">
        <v>2</v>
      </c>
      <c r="E21" s="173"/>
      <c r="F21" s="173"/>
      <c r="G21" s="173"/>
      <c r="H21" s="173"/>
      <c r="I21" s="173"/>
      <c r="J21" s="173"/>
      <c r="K21" s="173"/>
      <c r="L21" s="173"/>
      <c r="M21" s="173"/>
      <c r="N21" s="173"/>
    </row>
    <row r="22" spans="1:14" x14ac:dyDescent="0.2">
      <c r="A22" s="173"/>
      <c r="B22" s="173"/>
      <c r="C22" s="173">
        <v>2018</v>
      </c>
      <c r="D22" s="173">
        <v>3</v>
      </c>
      <c r="E22" s="173"/>
      <c r="F22" s="173"/>
      <c r="G22" s="173"/>
      <c r="H22" s="173"/>
      <c r="I22" s="173"/>
      <c r="J22" s="173"/>
      <c r="K22" s="173"/>
      <c r="L22" s="173"/>
      <c r="M22" s="173"/>
      <c r="N22" s="173"/>
    </row>
    <row r="23" spans="1:14" x14ac:dyDescent="0.2">
      <c r="A23" s="173"/>
      <c r="B23" s="173"/>
      <c r="C23" s="173">
        <v>2018</v>
      </c>
      <c r="D23" s="173">
        <v>4</v>
      </c>
      <c r="E23" s="173"/>
      <c r="F23" s="173"/>
      <c r="G23" s="173"/>
      <c r="H23" s="173"/>
      <c r="I23" s="173"/>
      <c r="J23" s="173"/>
      <c r="K23" s="173"/>
      <c r="L23" s="173"/>
      <c r="M23" s="173"/>
      <c r="N23" s="173"/>
    </row>
    <row r="24" spans="1:14" x14ac:dyDescent="0.2">
      <c r="A24" s="173"/>
      <c r="B24" s="173"/>
      <c r="C24" s="173">
        <v>2018</v>
      </c>
      <c r="D24" s="173">
        <v>5</v>
      </c>
      <c r="E24" s="173"/>
      <c r="F24" s="173"/>
      <c r="G24" s="173"/>
      <c r="H24" s="173"/>
      <c r="I24" s="173"/>
      <c r="J24" s="173"/>
      <c r="K24" s="173"/>
      <c r="L24" s="173"/>
      <c r="M24" s="173"/>
      <c r="N24" s="173"/>
    </row>
    <row r="25" spans="1:14" x14ac:dyDescent="0.2">
      <c r="A25" s="173"/>
      <c r="B25" s="173"/>
      <c r="C25" s="173">
        <v>2018</v>
      </c>
      <c r="D25" s="173">
        <v>6</v>
      </c>
      <c r="E25" s="173"/>
      <c r="F25" s="173"/>
      <c r="G25" s="173"/>
      <c r="H25" s="173"/>
      <c r="I25" s="173"/>
      <c r="J25" s="173"/>
      <c r="K25" s="173"/>
      <c r="L25" s="173"/>
      <c r="M25" s="173"/>
      <c r="N25" s="173"/>
    </row>
    <row r="26" spans="1:14" x14ac:dyDescent="0.2">
      <c r="A26" s="173"/>
      <c r="B26" s="173"/>
      <c r="C26" s="173">
        <v>2018</v>
      </c>
      <c r="D26" s="173">
        <v>7</v>
      </c>
      <c r="E26" s="173"/>
      <c r="F26" s="173"/>
      <c r="G26" s="173"/>
      <c r="H26" s="173"/>
      <c r="I26" s="173"/>
      <c r="J26" s="173"/>
      <c r="K26" s="173"/>
      <c r="L26" s="173"/>
      <c r="M26" s="173"/>
      <c r="N26" s="173"/>
    </row>
    <row r="27" spans="1:14" x14ac:dyDescent="0.2">
      <c r="A27" s="173"/>
      <c r="B27" s="173"/>
      <c r="C27" s="173">
        <v>2018</v>
      </c>
      <c r="D27" s="173">
        <v>8</v>
      </c>
      <c r="E27" s="173"/>
      <c r="F27" s="173"/>
      <c r="G27" s="173"/>
      <c r="H27" s="173"/>
      <c r="I27" s="173"/>
      <c r="J27" s="173"/>
      <c r="K27" s="173"/>
      <c r="L27" s="173"/>
      <c r="M27" s="173"/>
      <c r="N27" s="173"/>
    </row>
    <row r="28" spans="1:14" x14ac:dyDescent="0.2">
      <c r="A28" s="173"/>
      <c r="B28" s="173"/>
      <c r="C28" s="173">
        <v>2018</v>
      </c>
      <c r="D28" s="173">
        <v>9</v>
      </c>
      <c r="E28" s="173"/>
      <c r="F28" s="173"/>
      <c r="G28" s="173"/>
      <c r="H28" s="173"/>
      <c r="I28" s="173"/>
      <c r="J28" s="173"/>
      <c r="K28" s="173"/>
      <c r="L28" s="173"/>
      <c r="M28" s="173"/>
      <c r="N28" s="173"/>
    </row>
    <row r="29" spans="1:14" x14ac:dyDescent="0.2">
      <c r="A29" s="173"/>
      <c r="B29" s="173"/>
      <c r="C29" s="173">
        <v>2018</v>
      </c>
      <c r="D29" s="173">
        <v>10</v>
      </c>
      <c r="E29" s="173"/>
      <c r="F29" s="173"/>
      <c r="G29" s="173"/>
      <c r="H29" s="173"/>
      <c r="I29" s="173"/>
      <c r="J29" s="173"/>
      <c r="K29" s="173"/>
      <c r="L29" s="173"/>
      <c r="M29" s="173"/>
      <c r="N29" s="173"/>
    </row>
    <row r="30" spans="1:14" x14ac:dyDescent="0.2">
      <c r="A30" s="173"/>
      <c r="B30" s="173"/>
      <c r="C30" s="173">
        <v>2018</v>
      </c>
      <c r="D30" s="173">
        <v>11</v>
      </c>
      <c r="E30" s="173"/>
      <c r="F30" s="173"/>
      <c r="G30" s="173"/>
      <c r="H30" s="173"/>
      <c r="I30" s="173"/>
      <c r="J30" s="173"/>
      <c r="K30" s="173"/>
      <c r="L30" s="173"/>
      <c r="M30" s="173"/>
      <c r="N30" s="173"/>
    </row>
    <row r="31" spans="1:14" x14ac:dyDescent="0.2">
      <c r="A31" s="173"/>
      <c r="B31" s="173"/>
      <c r="C31" s="173">
        <v>2018</v>
      </c>
      <c r="D31" s="173">
        <v>12</v>
      </c>
      <c r="E31" s="173"/>
      <c r="F31" s="173"/>
      <c r="G31" s="173"/>
      <c r="H31" s="173"/>
      <c r="I31" s="173"/>
      <c r="J31" s="173"/>
      <c r="K31" s="173"/>
      <c r="L31" s="173"/>
      <c r="M31" s="173"/>
      <c r="N31" s="173"/>
    </row>
    <row r="32" spans="1:14" x14ac:dyDescent="0.2">
      <c r="A32" s="164" t="s">
        <v>156</v>
      </c>
      <c r="B32" s="164"/>
      <c r="C32" s="164"/>
      <c r="D32" s="164"/>
      <c r="E32" s="164"/>
      <c r="F32" s="164"/>
      <c r="G32" s="164"/>
      <c r="H32" s="164"/>
      <c r="I32" s="164"/>
      <c r="J32" s="164"/>
      <c r="K32" s="164"/>
      <c r="L32" s="164"/>
      <c r="M32" s="164"/>
      <c r="N32" s="164"/>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B3" sqref="B3"/>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31" customFormat="1" ht="15.75" x14ac:dyDescent="0.25">
      <c r="B1" s="333" t="s">
        <v>17</v>
      </c>
      <c r="C1" s="334"/>
      <c r="D1" s="334"/>
      <c r="E1" s="334"/>
      <c r="F1" s="334"/>
      <c r="G1" s="334"/>
      <c r="H1" s="334"/>
      <c r="I1" s="334"/>
      <c r="J1" s="335"/>
    </row>
    <row r="2" spans="2:10" ht="12.75" x14ac:dyDescent="0.2">
      <c r="B2" s="336" t="str">
        <f>+'FormsList&amp;FilerInfo'!B2</f>
        <v xml:space="preserve">City of Santa Clara dba Silicon Valley Power </v>
      </c>
      <c r="C2" s="337"/>
      <c r="D2" s="337"/>
      <c r="E2" s="337"/>
      <c r="F2" s="337"/>
      <c r="G2" s="337"/>
      <c r="H2" s="337"/>
      <c r="I2" s="337"/>
      <c r="J2" s="337"/>
    </row>
    <row r="3" spans="2:10" ht="12.75" x14ac:dyDescent="0.2">
      <c r="B3" s="15"/>
      <c r="C3" s="15"/>
      <c r="D3" s="15"/>
      <c r="E3" s="15"/>
      <c r="F3" s="15"/>
      <c r="G3" s="15"/>
      <c r="H3" s="15"/>
      <c r="I3" s="15"/>
      <c r="J3" s="15"/>
    </row>
    <row r="4" spans="2:10" s="31" customFormat="1" ht="15.75" x14ac:dyDescent="0.25">
      <c r="B4" s="338" t="s">
        <v>151</v>
      </c>
      <c r="C4" s="339"/>
      <c r="D4" s="339"/>
      <c r="E4" s="339"/>
      <c r="F4" s="339"/>
      <c r="G4" s="339"/>
      <c r="H4" s="339"/>
      <c r="I4" s="339"/>
      <c r="J4" s="339"/>
    </row>
    <row r="5" spans="2:10" ht="12.75" x14ac:dyDescent="0.2">
      <c r="B5" s="337" t="s">
        <v>239</v>
      </c>
      <c r="C5" s="337"/>
      <c r="D5" s="337"/>
      <c r="E5" s="337"/>
      <c r="F5" s="337"/>
      <c r="G5" s="337"/>
      <c r="H5" s="337"/>
      <c r="I5" s="337"/>
      <c r="J5" s="337"/>
    </row>
    <row r="6" spans="2:10" ht="12.75" x14ac:dyDescent="0.2">
      <c r="B6" s="15"/>
      <c r="C6" s="15"/>
      <c r="D6" s="15"/>
      <c r="E6" s="15"/>
      <c r="F6" s="15"/>
      <c r="G6" s="15"/>
      <c r="H6" s="15"/>
      <c r="I6" s="15"/>
      <c r="J6" s="15"/>
    </row>
    <row r="7" spans="2:10" ht="12.75" x14ac:dyDescent="0.2">
      <c r="B7" s="340" t="s">
        <v>142</v>
      </c>
      <c r="C7" s="340"/>
      <c r="D7" s="340"/>
      <c r="E7" s="340"/>
      <c r="F7" s="340"/>
      <c r="G7" s="340"/>
      <c r="H7" s="340"/>
      <c r="I7" s="340"/>
      <c r="J7" s="340"/>
    </row>
    <row r="8" spans="2:10" ht="56.25" x14ac:dyDescent="0.2">
      <c r="B8" s="41"/>
      <c r="C8" s="136" t="s">
        <v>184</v>
      </c>
      <c r="D8" s="17" t="s">
        <v>182</v>
      </c>
      <c r="E8" s="17" t="s">
        <v>18</v>
      </c>
      <c r="F8" s="136" t="s">
        <v>183</v>
      </c>
      <c r="G8" s="17" t="s">
        <v>21</v>
      </c>
      <c r="H8" s="17" t="s">
        <v>19</v>
      </c>
      <c r="I8" s="17" t="s">
        <v>20</v>
      </c>
      <c r="J8" s="17" t="s">
        <v>181</v>
      </c>
    </row>
    <row r="9" spans="2:10" x14ac:dyDescent="0.2">
      <c r="B9" s="176">
        <v>2002</v>
      </c>
      <c r="C9" s="172"/>
      <c r="D9" s="172"/>
      <c r="E9" s="172"/>
      <c r="F9" s="172"/>
      <c r="G9" s="172"/>
      <c r="H9" s="172"/>
      <c r="I9" s="172"/>
      <c r="J9" s="172"/>
    </row>
    <row r="10" spans="2:10" x14ac:dyDescent="0.2">
      <c r="B10" s="176">
        <v>2003</v>
      </c>
      <c r="C10" s="172"/>
      <c r="D10" s="172"/>
      <c r="E10" s="172"/>
      <c r="F10" s="172"/>
      <c r="G10" s="172"/>
      <c r="H10" s="172"/>
      <c r="I10" s="172"/>
      <c r="J10" s="172"/>
    </row>
    <row r="11" spans="2:10" x14ac:dyDescent="0.2">
      <c r="B11" s="176">
        <v>2004</v>
      </c>
      <c r="C11" s="172"/>
      <c r="D11" s="172"/>
      <c r="E11" s="172"/>
      <c r="F11" s="172"/>
      <c r="G11" s="172"/>
      <c r="H11" s="172"/>
      <c r="I11" s="172"/>
      <c r="J11" s="172"/>
    </row>
    <row r="12" spans="2:10" x14ac:dyDescent="0.2">
      <c r="B12" s="176">
        <v>2005</v>
      </c>
      <c r="C12" s="172"/>
      <c r="D12" s="172"/>
      <c r="E12" s="172"/>
      <c r="F12" s="172"/>
      <c r="G12" s="172"/>
      <c r="H12" s="172"/>
      <c r="I12" s="172"/>
      <c r="J12" s="172"/>
    </row>
    <row r="13" spans="2:10" x14ac:dyDescent="0.2">
      <c r="B13" s="176">
        <v>2006</v>
      </c>
      <c r="C13" s="172"/>
      <c r="D13" s="172"/>
      <c r="E13" s="172"/>
      <c r="F13" s="172"/>
      <c r="G13" s="172"/>
      <c r="H13" s="172"/>
      <c r="I13" s="172"/>
      <c r="J13" s="172"/>
    </row>
    <row r="14" spans="2:10" x14ac:dyDescent="0.2">
      <c r="B14" s="176">
        <v>2007</v>
      </c>
      <c r="C14" s="172"/>
      <c r="D14" s="172"/>
      <c r="E14" s="172"/>
      <c r="F14" s="172"/>
      <c r="G14" s="172"/>
      <c r="H14" s="172"/>
      <c r="I14" s="172"/>
      <c r="J14" s="172"/>
    </row>
    <row r="15" spans="2:10" x14ac:dyDescent="0.2">
      <c r="B15" s="176">
        <v>2008</v>
      </c>
      <c r="C15" s="172"/>
      <c r="D15" s="172"/>
      <c r="E15" s="172"/>
      <c r="F15" s="172"/>
      <c r="G15" s="172"/>
      <c r="H15" s="172"/>
      <c r="I15" s="172"/>
      <c r="J15" s="172"/>
    </row>
    <row r="16" spans="2:10" x14ac:dyDescent="0.2">
      <c r="B16" s="176">
        <v>2009</v>
      </c>
      <c r="C16" s="172"/>
      <c r="D16" s="172"/>
      <c r="E16" s="172"/>
      <c r="F16" s="172"/>
      <c r="G16" s="172"/>
      <c r="H16" s="172"/>
      <c r="I16" s="172"/>
      <c r="J16" s="172"/>
    </row>
    <row r="17" spans="2:10" x14ac:dyDescent="0.2">
      <c r="B17" s="176">
        <v>2010</v>
      </c>
      <c r="C17" s="172"/>
      <c r="D17" s="172"/>
      <c r="E17" s="172"/>
      <c r="F17" s="172"/>
      <c r="G17" s="172"/>
      <c r="H17" s="172"/>
      <c r="I17" s="172"/>
      <c r="J17" s="172"/>
    </row>
    <row r="18" spans="2:10" x14ac:dyDescent="0.2">
      <c r="B18" s="176">
        <v>2011</v>
      </c>
      <c r="C18" s="172"/>
      <c r="D18" s="172"/>
      <c r="E18" s="172"/>
      <c r="F18" s="172"/>
      <c r="G18" s="172"/>
      <c r="H18" s="172"/>
      <c r="I18" s="172"/>
      <c r="J18" s="172"/>
    </row>
    <row r="19" spans="2:10" x14ac:dyDescent="0.2">
      <c r="B19" s="176">
        <v>2012</v>
      </c>
      <c r="C19" s="172"/>
      <c r="D19" s="172"/>
      <c r="E19" s="172"/>
      <c r="F19" s="172"/>
      <c r="G19" s="172"/>
      <c r="H19" s="172"/>
      <c r="I19" s="172"/>
      <c r="J19" s="172"/>
    </row>
    <row r="20" spans="2:10" x14ac:dyDescent="0.2">
      <c r="B20" s="176">
        <v>2013</v>
      </c>
      <c r="C20" s="172"/>
      <c r="D20" s="172"/>
      <c r="E20" s="172"/>
      <c r="F20" s="172"/>
      <c r="G20" s="172"/>
      <c r="H20" s="172"/>
      <c r="I20" s="172"/>
      <c r="J20" s="172"/>
    </row>
    <row r="21" spans="2:10" x14ac:dyDescent="0.2">
      <c r="B21" s="176">
        <v>2014</v>
      </c>
      <c r="C21" s="172"/>
      <c r="D21" s="172"/>
      <c r="E21" s="172"/>
      <c r="F21" s="172"/>
      <c r="G21" s="172"/>
      <c r="H21" s="172"/>
      <c r="I21" s="172"/>
      <c r="J21" s="172"/>
    </row>
    <row r="22" spans="2:10" x14ac:dyDescent="0.2">
      <c r="B22" s="3">
        <v>2015</v>
      </c>
      <c r="C22" s="172"/>
      <c r="D22" s="172"/>
      <c r="E22" s="172"/>
      <c r="F22" s="172"/>
      <c r="G22" s="172"/>
      <c r="H22" s="172"/>
      <c r="I22" s="172"/>
      <c r="J22" s="172"/>
    </row>
    <row r="23" spans="2:10" x14ac:dyDescent="0.2">
      <c r="B23" s="3">
        <v>2016</v>
      </c>
      <c r="C23" s="172"/>
      <c r="D23" s="172"/>
      <c r="E23" s="172"/>
      <c r="F23" s="172"/>
      <c r="G23" s="172"/>
      <c r="H23" s="172"/>
      <c r="I23" s="172"/>
      <c r="J23" s="172"/>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0" x14ac:dyDescent="0.2">
      <c r="B33" s="3">
        <v>2026</v>
      </c>
      <c r="C33" s="4"/>
      <c r="D33" s="4"/>
      <c r="E33" s="4"/>
      <c r="F33" s="4"/>
      <c r="G33" s="4"/>
      <c r="H33" s="4"/>
      <c r="I33" s="4"/>
      <c r="J33" s="4"/>
    </row>
    <row r="34" spans="2:10" s="42" customFormat="1" x14ac:dyDescent="0.2">
      <c r="B34" s="3">
        <v>2027</v>
      </c>
      <c r="C34" s="4"/>
      <c r="D34" s="4"/>
      <c r="E34" s="4"/>
      <c r="F34" s="4"/>
      <c r="G34" s="4"/>
      <c r="H34" s="4"/>
      <c r="I34" s="4"/>
      <c r="J34" s="4"/>
    </row>
    <row r="35" spans="2:10" x14ac:dyDescent="0.2">
      <c r="B35" s="3">
        <v>2028</v>
      </c>
      <c r="C35" s="4"/>
      <c r="D35" s="4"/>
      <c r="E35" s="4"/>
      <c r="F35" s="4"/>
      <c r="G35" s="4"/>
      <c r="H35" s="4"/>
      <c r="I35" s="4"/>
      <c r="J35" s="4"/>
    </row>
    <row r="36" spans="2:10" x14ac:dyDescent="0.2">
      <c r="B36" s="176">
        <v>2029</v>
      </c>
      <c r="C36" s="4"/>
      <c r="D36" s="4"/>
      <c r="E36" s="4"/>
      <c r="F36" s="4"/>
      <c r="G36" s="4"/>
      <c r="H36" s="4"/>
      <c r="I36" s="4"/>
      <c r="J36" s="4"/>
    </row>
    <row r="37" spans="2:10" x14ac:dyDescent="0.2">
      <c r="B37" s="176">
        <v>2030</v>
      </c>
      <c r="C37" s="4"/>
      <c r="D37" s="4"/>
      <c r="E37" s="4"/>
      <c r="F37" s="4"/>
      <c r="G37" s="4"/>
      <c r="H37" s="4"/>
      <c r="I37" s="4"/>
      <c r="J37"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B3" sqref="B3"/>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75" x14ac:dyDescent="0.25">
      <c r="B1" s="30" t="s">
        <v>22</v>
      </c>
      <c r="C1" s="30"/>
      <c r="D1" s="30"/>
      <c r="E1" s="30"/>
      <c r="F1" s="30"/>
      <c r="G1" s="30"/>
      <c r="H1" s="30"/>
      <c r="I1" s="30"/>
      <c r="J1" s="30"/>
    </row>
    <row r="2" spans="2:10" s="8" customFormat="1" ht="12.75" x14ac:dyDescent="0.2">
      <c r="B2" s="186" t="str">
        <f>+'FormsList&amp;FilerInfo'!B2</f>
        <v xml:space="preserve">City of Santa Clara dba Silicon Valley Power </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20"/>
      <c r="C4" s="20"/>
      <c r="D4" s="20"/>
      <c r="E4" s="20"/>
      <c r="F4" s="20"/>
      <c r="G4" s="20"/>
      <c r="H4" s="20"/>
      <c r="I4" s="20"/>
      <c r="J4" s="20"/>
    </row>
    <row r="5" spans="2:10" s="26" customFormat="1" ht="15.75" x14ac:dyDescent="0.25">
      <c r="B5" s="28" t="s">
        <v>42</v>
      </c>
      <c r="C5" s="28"/>
      <c r="D5" s="29"/>
      <c r="E5" s="29"/>
      <c r="F5" s="29"/>
      <c r="G5" s="29"/>
      <c r="H5" s="29"/>
      <c r="I5" s="29"/>
      <c r="J5" s="29"/>
    </row>
    <row r="6" spans="2:10" ht="13.5" customHeight="1" x14ac:dyDescent="0.2">
      <c r="B6" s="10" t="s">
        <v>177</v>
      </c>
      <c r="C6" s="10"/>
      <c r="D6" s="11"/>
      <c r="E6" s="11"/>
      <c r="F6" s="11"/>
      <c r="G6" s="11"/>
      <c r="H6" s="11"/>
      <c r="I6" s="11"/>
      <c r="J6" s="1"/>
    </row>
    <row r="7" spans="2:10" ht="21.75" customHeight="1" x14ac:dyDescent="0.2">
      <c r="B7" s="7"/>
      <c r="C7" s="341" t="str">
        <f>+'Form 1.3'!C8</f>
        <v>(Modify categories below to be consistent with sectors reported on Form 1.1)</v>
      </c>
      <c r="D7" s="341"/>
      <c r="E7" s="341"/>
      <c r="F7" s="341"/>
      <c r="G7" s="341"/>
      <c r="H7" s="341"/>
      <c r="I7" s="341"/>
      <c r="J7" s="341"/>
    </row>
    <row r="8" spans="2:10" ht="60.75" customHeight="1" x14ac:dyDescent="0.2">
      <c r="B8" s="17" t="s">
        <v>7</v>
      </c>
      <c r="C8" s="136" t="s">
        <v>176</v>
      </c>
      <c r="D8" s="136" t="s">
        <v>59</v>
      </c>
      <c r="E8" s="136" t="s">
        <v>146</v>
      </c>
      <c r="F8" s="136" t="s">
        <v>147</v>
      </c>
      <c r="G8" s="136" t="s">
        <v>121</v>
      </c>
      <c r="H8" s="136" t="s">
        <v>148</v>
      </c>
      <c r="I8" s="136" t="s">
        <v>149</v>
      </c>
      <c r="J8" s="136" t="s">
        <v>13</v>
      </c>
    </row>
    <row r="9" spans="2:10" x14ac:dyDescent="0.2">
      <c r="B9" s="176">
        <v>2002</v>
      </c>
      <c r="C9" s="173"/>
      <c r="D9" s="172"/>
      <c r="E9" s="172"/>
      <c r="F9" s="172"/>
      <c r="G9" s="172"/>
      <c r="H9" s="172"/>
      <c r="I9" s="172"/>
      <c r="J9" s="172"/>
    </row>
    <row r="10" spans="2:10" ht="11.25" customHeight="1" x14ac:dyDescent="0.2">
      <c r="B10" s="176">
        <v>2003</v>
      </c>
      <c r="C10" s="173"/>
      <c r="D10" s="172"/>
      <c r="E10" s="172"/>
      <c r="F10" s="172"/>
      <c r="G10" s="172"/>
      <c r="H10" s="172"/>
      <c r="I10" s="172"/>
      <c r="J10" s="172"/>
    </row>
    <row r="11" spans="2:10" x14ac:dyDescent="0.2">
      <c r="B11" s="176">
        <v>2004</v>
      </c>
      <c r="C11" s="173"/>
      <c r="D11" s="172"/>
      <c r="E11" s="172"/>
      <c r="F11" s="172"/>
      <c r="G11" s="172"/>
      <c r="H11" s="172"/>
      <c r="I11" s="172"/>
      <c r="J11" s="172"/>
    </row>
    <row r="12" spans="2:10" x14ac:dyDescent="0.2">
      <c r="B12" s="176">
        <v>2005</v>
      </c>
      <c r="C12" s="173"/>
      <c r="D12" s="172"/>
      <c r="E12" s="172"/>
      <c r="F12" s="172"/>
      <c r="G12" s="172"/>
      <c r="H12" s="172"/>
      <c r="I12" s="172"/>
      <c r="J12" s="172"/>
    </row>
    <row r="13" spans="2:10" x14ac:dyDescent="0.2">
      <c r="B13" s="176">
        <v>2006</v>
      </c>
      <c r="C13" s="173"/>
      <c r="D13" s="172"/>
      <c r="E13" s="172"/>
      <c r="F13" s="172"/>
      <c r="G13" s="172"/>
      <c r="H13" s="172"/>
      <c r="I13" s="172"/>
      <c r="J13" s="172"/>
    </row>
    <row r="14" spans="2:10" x14ac:dyDescent="0.2">
      <c r="B14" s="176">
        <v>2007</v>
      </c>
      <c r="C14" s="173"/>
      <c r="D14" s="172"/>
      <c r="E14" s="172"/>
      <c r="F14" s="172"/>
      <c r="G14" s="172"/>
      <c r="H14" s="172"/>
      <c r="I14" s="172"/>
      <c r="J14" s="172"/>
    </row>
    <row r="15" spans="2:10" x14ac:dyDescent="0.2">
      <c r="B15" s="176">
        <v>2008</v>
      </c>
      <c r="C15" s="173"/>
      <c r="D15" s="172"/>
      <c r="E15" s="172"/>
      <c r="F15" s="172"/>
      <c r="G15" s="172"/>
      <c r="H15" s="172"/>
      <c r="I15" s="172"/>
      <c r="J15" s="172"/>
    </row>
    <row r="16" spans="2:10" x14ac:dyDescent="0.2">
      <c r="B16" s="176">
        <v>2009</v>
      </c>
      <c r="C16" s="173"/>
      <c r="D16" s="172"/>
      <c r="E16" s="172"/>
      <c r="F16" s="172"/>
      <c r="G16" s="172"/>
      <c r="H16" s="172"/>
      <c r="I16" s="172"/>
      <c r="J16" s="172"/>
    </row>
    <row r="17" spans="2:10" ht="11.25" customHeight="1" x14ac:dyDescent="0.2">
      <c r="B17" s="176">
        <v>2010</v>
      </c>
      <c r="C17" s="173"/>
      <c r="D17" s="172"/>
      <c r="E17" s="172"/>
      <c r="F17" s="172"/>
      <c r="G17" s="172"/>
      <c r="H17" s="172"/>
      <c r="I17" s="172"/>
      <c r="J17" s="172"/>
    </row>
    <row r="18" spans="2:10" x14ac:dyDescent="0.2">
      <c r="B18" s="176">
        <v>2011</v>
      </c>
      <c r="C18" s="173"/>
      <c r="D18" s="172"/>
      <c r="E18" s="172"/>
      <c r="F18" s="172"/>
      <c r="G18" s="172"/>
      <c r="H18" s="172"/>
      <c r="I18" s="172"/>
      <c r="J18" s="172"/>
    </row>
    <row r="19" spans="2:10" x14ac:dyDescent="0.2">
      <c r="B19" s="176">
        <v>2012</v>
      </c>
      <c r="C19" s="173"/>
      <c r="D19" s="172"/>
      <c r="E19" s="172"/>
      <c r="F19" s="172"/>
      <c r="G19" s="172"/>
      <c r="H19" s="172"/>
      <c r="I19" s="172"/>
      <c r="J19" s="172"/>
    </row>
    <row r="20" spans="2:10" x14ac:dyDescent="0.2">
      <c r="B20" s="176">
        <v>2013</v>
      </c>
      <c r="C20" s="173"/>
      <c r="D20" s="172"/>
      <c r="E20" s="172"/>
      <c r="F20" s="172"/>
      <c r="G20" s="172"/>
      <c r="H20" s="172"/>
      <c r="I20" s="172"/>
      <c r="J20" s="172"/>
    </row>
    <row r="21" spans="2:10" x14ac:dyDescent="0.2">
      <c r="B21" s="176">
        <v>2014</v>
      </c>
      <c r="C21" s="173"/>
      <c r="D21" s="172"/>
      <c r="E21" s="172"/>
      <c r="F21" s="172"/>
      <c r="G21" s="172"/>
      <c r="H21" s="172"/>
      <c r="I21" s="172"/>
      <c r="J21" s="172"/>
    </row>
    <row r="22" spans="2:10" x14ac:dyDescent="0.2">
      <c r="B22" s="6">
        <v>2015</v>
      </c>
      <c r="C22" s="173"/>
      <c r="D22" s="172"/>
      <c r="E22" s="172"/>
      <c r="F22" s="172"/>
      <c r="G22" s="172"/>
      <c r="H22" s="172"/>
      <c r="I22" s="172"/>
      <c r="J22" s="172"/>
    </row>
    <row r="23" spans="2:10" x14ac:dyDescent="0.2">
      <c r="B23" s="6">
        <v>2016</v>
      </c>
      <c r="C23" s="173"/>
      <c r="D23" s="172"/>
      <c r="E23" s="172"/>
      <c r="F23" s="172"/>
      <c r="G23" s="172"/>
      <c r="H23" s="172"/>
      <c r="I23" s="172"/>
      <c r="J23" s="172"/>
    </row>
    <row r="24" spans="2:10" x14ac:dyDescent="0.2">
      <c r="B24" s="6">
        <v>2017</v>
      </c>
      <c r="C24" s="6"/>
      <c r="D24" s="169"/>
      <c r="E24" s="169"/>
      <c r="F24" s="169"/>
      <c r="G24" s="169"/>
      <c r="H24" s="169"/>
      <c r="I24" s="169"/>
      <c r="J24" s="169"/>
    </row>
    <row r="25" spans="2:10" x14ac:dyDescent="0.2">
      <c r="B25" s="3">
        <v>2018</v>
      </c>
      <c r="C25" s="6"/>
      <c r="D25" s="169"/>
      <c r="E25" s="169"/>
      <c r="F25" s="169"/>
      <c r="G25" s="169"/>
      <c r="H25" s="169"/>
      <c r="I25" s="169"/>
      <c r="J25" s="169"/>
    </row>
    <row r="26" spans="2:10" x14ac:dyDescent="0.2">
      <c r="B26" s="6">
        <v>2019</v>
      </c>
      <c r="C26" s="6"/>
      <c r="D26" s="169"/>
      <c r="E26" s="169"/>
      <c r="F26" s="169"/>
      <c r="G26" s="169"/>
      <c r="H26" s="169"/>
      <c r="I26" s="169"/>
      <c r="J26" s="169"/>
    </row>
    <row r="27" spans="2:10" x14ac:dyDescent="0.2">
      <c r="B27" s="6">
        <v>2020</v>
      </c>
      <c r="C27" s="3"/>
      <c r="D27" s="161"/>
      <c r="E27" s="161"/>
      <c r="F27" s="161"/>
      <c r="G27" s="161"/>
      <c r="H27" s="161"/>
      <c r="I27" s="161"/>
      <c r="J27" s="161"/>
    </row>
    <row r="28" spans="2:10" x14ac:dyDescent="0.2">
      <c r="B28" s="6">
        <v>2021</v>
      </c>
      <c r="C28" s="6"/>
      <c r="D28" s="169"/>
      <c r="E28" s="169"/>
      <c r="F28" s="169"/>
      <c r="G28" s="169"/>
      <c r="H28" s="169"/>
      <c r="I28" s="169"/>
      <c r="J28" s="169"/>
    </row>
    <row r="29" spans="2:10" x14ac:dyDescent="0.2">
      <c r="B29" s="3">
        <v>2022</v>
      </c>
      <c r="C29" s="6"/>
      <c r="D29" s="169"/>
      <c r="E29" s="169"/>
      <c r="F29" s="169"/>
      <c r="G29" s="169"/>
      <c r="H29" s="169"/>
      <c r="I29" s="169"/>
      <c r="J29" s="169"/>
    </row>
    <row r="30" spans="2:10" x14ac:dyDescent="0.2">
      <c r="B30" s="6">
        <v>2023</v>
      </c>
      <c r="C30" s="6"/>
      <c r="D30" s="169"/>
      <c r="E30" s="169"/>
      <c r="F30" s="169"/>
      <c r="G30" s="169"/>
      <c r="H30" s="169"/>
      <c r="I30" s="169"/>
      <c r="J30" s="169"/>
    </row>
    <row r="31" spans="2:10" x14ac:dyDescent="0.2">
      <c r="B31" s="3">
        <v>2024</v>
      </c>
      <c r="C31" s="3"/>
      <c r="D31" s="161"/>
      <c r="E31" s="161"/>
      <c r="F31" s="161"/>
      <c r="G31" s="161"/>
      <c r="H31" s="161"/>
      <c r="I31" s="161"/>
      <c r="J31" s="161"/>
    </row>
    <row r="32" spans="2:10" x14ac:dyDescent="0.2">
      <c r="B32" s="3">
        <v>2025</v>
      </c>
      <c r="C32" s="6"/>
      <c r="D32" s="169"/>
      <c r="E32" s="169"/>
      <c r="F32" s="169"/>
      <c r="G32" s="169"/>
      <c r="H32" s="169"/>
      <c r="I32" s="169"/>
      <c r="J32" s="169"/>
    </row>
    <row r="33" spans="2:10" x14ac:dyDescent="0.2">
      <c r="B33" s="3">
        <v>2026</v>
      </c>
      <c r="C33" s="3"/>
      <c r="D33" s="161"/>
      <c r="E33" s="161"/>
      <c r="F33" s="161"/>
      <c r="G33" s="161"/>
      <c r="H33" s="161"/>
      <c r="I33" s="161"/>
      <c r="J33" s="161"/>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176">
        <v>2029</v>
      </c>
      <c r="C36" s="3"/>
      <c r="D36" s="4"/>
      <c r="E36" s="4"/>
      <c r="F36" s="4"/>
      <c r="G36" s="4"/>
      <c r="H36" s="4"/>
      <c r="I36" s="4"/>
      <c r="J36" s="4"/>
    </row>
    <row r="37" spans="2:10" x14ac:dyDescent="0.2">
      <c r="B37" s="176">
        <v>2030</v>
      </c>
      <c r="C37" s="3"/>
      <c r="D37" s="4"/>
      <c r="E37" s="4"/>
      <c r="F37" s="4"/>
      <c r="G37" s="4"/>
      <c r="H37" s="4"/>
      <c r="I37" s="4"/>
      <c r="J37"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B3" sqref="B3"/>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31" customFormat="1" ht="15.75" x14ac:dyDescent="0.25">
      <c r="B1" s="333" t="s">
        <v>56</v>
      </c>
      <c r="C1" s="333"/>
      <c r="D1" s="333"/>
      <c r="E1" s="333"/>
      <c r="F1" s="333"/>
      <c r="G1" s="333"/>
      <c r="H1" s="333"/>
      <c r="I1" s="333"/>
      <c r="J1" s="333"/>
    </row>
    <row r="2" spans="2:10" ht="15.75" x14ac:dyDescent="0.25">
      <c r="B2" s="257" t="str">
        <f>+'FormsList&amp;FilerInfo'!B2</f>
        <v xml:space="preserve">City of Santa Clara dba Silicon Valley Power </v>
      </c>
      <c r="C2" s="37"/>
      <c r="D2" s="37"/>
      <c r="E2" s="37"/>
      <c r="F2" s="245"/>
      <c r="G2" s="37"/>
      <c r="H2" s="37"/>
      <c r="I2" s="37"/>
      <c r="J2" s="38"/>
    </row>
    <row r="3" spans="2:10" ht="12.75" x14ac:dyDescent="0.2">
      <c r="B3" s="37"/>
      <c r="C3" s="37"/>
      <c r="D3" s="37"/>
      <c r="E3" s="37"/>
      <c r="F3" s="37"/>
      <c r="G3" s="37"/>
      <c r="H3" s="37"/>
      <c r="I3" s="37"/>
      <c r="J3" s="38"/>
    </row>
    <row r="4" spans="2:10" s="31" customFormat="1" ht="15.75" x14ac:dyDescent="0.25">
      <c r="B4" s="39" t="s">
        <v>39</v>
      </c>
      <c r="C4" s="39"/>
      <c r="D4" s="39"/>
      <c r="E4" s="39"/>
      <c r="F4" s="39"/>
      <c r="G4" s="39"/>
      <c r="H4" s="39"/>
      <c r="I4" s="39"/>
      <c r="J4" s="40"/>
    </row>
    <row r="5" spans="2:10" s="31" customFormat="1" ht="15.75" x14ac:dyDescent="0.25">
      <c r="B5" s="39"/>
      <c r="C5" s="39"/>
      <c r="D5" s="39"/>
      <c r="E5" s="39"/>
      <c r="F5" s="187"/>
      <c r="G5" s="39"/>
      <c r="H5" s="39"/>
      <c r="I5" s="39"/>
      <c r="J5" s="40"/>
    </row>
    <row r="6" spans="2:10" ht="22.5" customHeight="1" x14ac:dyDescent="0.2">
      <c r="B6" s="344" t="str">
        <f>+'Form 1.3'!C8</f>
        <v>(Modify categories below to be consistent with sectors reported on Form 1.1)</v>
      </c>
      <c r="C6" s="344"/>
      <c r="D6" s="344"/>
      <c r="E6" s="344"/>
      <c r="F6" s="344"/>
      <c r="G6" s="344"/>
      <c r="H6" s="344"/>
      <c r="I6" s="344"/>
      <c r="J6" s="344"/>
    </row>
    <row r="7" spans="2:10" x14ac:dyDescent="0.2">
      <c r="B7" s="34"/>
      <c r="C7" s="36" t="s">
        <v>37</v>
      </c>
      <c r="D7" s="32"/>
      <c r="E7" s="32"/>
      <c r="F7" s="32"/>
      <c r="G7" s="32"/>
      <c r="H7" s="32"/>
      <c r="I7" s="33"/>
      <c r="J7" s="342" t="s">
        <v>38</v>
      </c>
    </row>
    <row r="8" spans="2:10" x14ac:dyDescent="0.2">
      <c r="B8" s="35" t="s">
        <v>7</v>
      </c>
      <c r="C8" s="160" t="s">
        <v>59</v>
      </c>
      <c r="D8" s="160" t="s">
        <v>146</v>
      </c>
      <c r="E8" s="160" t="s">
        <v>147</v>
      </c>
      <c r="F8" s="160" t="s">
        <v>121</v>
      </c>
      <c r="G8" s="160" t="s">
        <v>148</v>
      </c>
      <c r="H8" s="160" t="s">
        <v>149</v>
      </c>
      <c r="I8" s="162" t="s">
        <v>13</v>
      </c>
      <c r="J8" s="343"/>
    </row>
    <row r="9" spans="2:10" x14ac:dyDescent="0.2">
      <c r="B9" s="176">
        <v>2002</v>
      </c>
      <c r="C9" s="172"/>
      <c r="D9" s="172"/>
      <c r="E9" s="172"/>
      <c r="F9" s="172"/>
      <c r="G9" s="172"/>
      <c r="H9" s="172"/>
      <c r="I9" s="172"/>
      <c r="J9" s="172"/>
    </row>
    <row r="10" spans="2:10" x14ac:dyDescent="0.2">
      <c r="B10" s="176">
        <v>2003</v>
      </c>
      <c r="C10" s="172"/>
      <c r="D10" s="172"/>
      <c r="E10" s="172"/>
      <c r="F10" s="172"/>
      <c r="G10" s="172"/>
      <c r="H10" s="172"/>
      <c r="I10" s="172"/>
      <c r="J10" s="172"/>
    </row>
    <row r="11" spans="2:10" x14ac:dyDescent="0.2">
      <c r="B11" s="176">
        <v>2004</v>
      </c>
      <c r="C11" s="172"/>
      <c r="D11" s="172"/>
      <c r="E11" s="172"/>
      <c r="F11" s="172"/>
      <c r="G11" s="172"/>
      <c r="H11" s="172"/>
      <c r="I11" s="172"/>
      <c r="J11" s="172"/>
    </row>
    <row r="12" spans="2:10" x14ac:dyDescent="0.2">
      <c r="B12" s="176">
        <v>2005</v>
      </c>
      <c r="C12" s="172"/>
      <c r="D12" s="172"/>
      <c r="E12" s="172"/>
      <c r="F12" s="172"/>
      <c r="G12" s="172"/>
      <c r="H12" s="172"/>
      <c r="I12" s="172"/>
      <c r="J12" s="172"/>
    </row>
    <row r="13" spans="2:10" x14ac:dyDescent="0.2">
      <c r="B13" s="176">
        <v>2006</v>
      </c>
      <c r="C13" s="172"/>
      <c r="D13" s="172"/>
      <c r="E13" s="172"/>
      <c r="F13" s="172"/>
      <c r="G13" s="172"/>
      <c r="H13" s="172"/>
      <c r="I13" s="172"/>
      <c r="J13" s="172"/>
    </row>
    <row r="14" spans="2:10" x14ac:dyDescent="0.2">
      <c r="B14" s="176">
        <v>2007</v>
      </c>
      <c r="C14" s="172"/>
      <c r="D14" s="172"/>
      <c r="E14" s="172"/>
      <c r="F14" s="172"/>
      <c r="G14" s="172"/>
      <c r="H14" s="172"/>
      <c r="I14" s="172"/>
      <c r="J14" s="172"/>
    </row>
    <row r="15" spans="2:10" x14ac:dyDescent="0.2">
      <c r="B15" s="176">
        <v>2008</v>
      </c>
      <c r="C15" s="172"/>
      <c r="D15" s="172"/>
      <c r="E15" s="172"/>
      <c r="F15" s="172"/>
      <c r="G15" s="172"/>
      <c r="H15" s="172"/>
      <c r="I15" s="172"/>
      <c r="J15" s="172"/>
    </row>
    <row r="16" spans="2:10" x14ac:dyDescent="0.2">
      <c r="B16" s="176">
        <v>2009</v>
      </c>
      <c r="C16" s="172"/>
      <c r="D16" s="172"/>
      <c r="E16" s="172"/>
      <c r="F16" s="172"/>
      <c r="G16" s="172"/>
      <c r="H16" s="172"/>
      <c r="I16" s="172"/>
      <c r="J16" s="172"/>
    </row>
    <row r="17" spans="2:10" x14ac:dyDescent="0.2">
      <c r="B17" s="176">
        <v>2010</v>
      </c>
      <c r="C17" s="172"/>
      <c r="D17" s="172"/>
      <c r="E17" s="172"/>
      <c r="F17" s="172"/>
      <c r="G17" s="172"/>
      <c r="H17" s="172"/>
      <c r="I17" s="172"/>
      <c r="J17" s="172"/>
    </row>
    <row r="18" spans="2:10" x14ac:dyDescent="0.2">
      <c r="B18" s="176">
        <v>2011</v>
      </c>
      <c r="C18" s="172"/>
      <c r="D18" s="172"/>
      <c r="E18" s="172"/>
      <c r="F18" s="172"/>
      <c r="G18" s="172"/>
      <c r="H18" s="172"/>
      <c r="I18" s="172"/>
      <c r="J18" s="172"/>
    </row>
    <row r="19" spans="2:10" x14ac:dyDescent="0.2">
      <c r="B19" s="176">
        <v>2012</v>
      </c>
      <c r="C19" s="172"/>
      <c r="D19" s="172"/>
      <c r="E19" s="172"/>
      <c r="F19" s="172"/>
      <c r="G19" s="172"/>
      <c r="H19" s="172"/>
      <c r="I19" s="172"/>
      <c r="J19" s="172"/>
    </row>
    <row r="20" spans="2:10" x14ac:dyDescent="0.2">
      <c r="B20" s="176">
        <v>2013</v>
      </c>
      <c r="C20" s="172"/>
      <c r="D20" s="172"/>
      <c r="E20" s="172"/>
      <c r="F20" s="172"/>
      <c r="G20" s="172"/>
      <c r="H20" s="172"/>
      <c r="I20" s="172"/>
      <c r="J20" s="172"/>
    </row>
    <row r="21" spans="2:10" x14ac:dyDescent="0.2">
      <c r="B21" s="176">
        <v>2014</v>
      </c>
      <c r="C21" s="172"/>
      <c r="D21" s="172"/>
      <c r="E21" s="172"/>
      <c r="F21" s="172"/>
      <c r="G21" s="172"/>
      <c r="H21" s="172"/>
      <c r="I21" s="172"/>
      <c r="J21" s="172"/>
    </row>
    <row r="22" spans="2:10" x14ac:dyDescent="0.2">
      <c r="B22" s="3">
        <v>2015</v>
      </c>
      <c r="C22" s="172"/>
      <c r="D22" s="172"/>
      <c r="E22" s="172"/>
      <c r="F22" s="172"/>
      <c r="G22" s="172"/>
      <c r="H22" s="172"/>
      <c r="I22" s="172"/>
      <c r="J22" s="172"/>
    </row>
    <row r="23" spans="2:10" x14ac:dyDescent="0.2">
      <c r="B23" s="3">
        <v>2016</v>
      </c>
      <c r="C23" s="172"/>
      <c r="D23" s="172"/>
      <c r="E23" s="172"/>
      <c r="F23" s="172"/>
      <c r="G23" s="172"/>
      <c r="H23" s="172"/>
      <c r="I23" s="172"/>
      <c r="J23" s="172"/>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1" x14ac:dyDescent="0.2">
      <c r="B33" s="3">
        <v>2026</v>
      </c>
      <c r="C33" s="4"/>
      <c r="D33" s="4"/>
      <c r="E33" s="4"/>
      <c r="F33" s="4"/>
      <c r="G33" s="4"/>
      <c r="H33" s="4"/>
      <c r="I33" s="4"/>
      <c r="J33" s="4"/>
    </row>
    <row r="34" spans="2:11" s="42" customFormat="1" x14ac:dyDescent="0.2">
      <c r="B34" s="3">
        <v>2027</v>
      </c>
      <c r="C34" s="4"/>
      <c r="D34" s="4"/>
      <c r="E34" s="4"/>
      <c r="F34" s="4"/>
      <c r="G34" s="4"/>
      <c r="H34" s="4"/>
      <c r="I34" s="4"/>
      <c r="J34" s="4"/>
      <c r="K34" s="9"/>
    </row>
    <row r="35" spans="2:11" x14ac:dyDescent="0.2">
      <c r="B35" s="3">
        <v>2028</v>
      </c>
      <c r="C35" s="177"/>
      <c r="D35" s="177"/>
      <c r="E35" s="177"/>
      <c r="F35" s="177"/>
      <c r="G35" s="177"/>
      <c r="H35" s="177"/>
      <c r="I35" s="177"/>
      <c r="J35" s="177"/>
    </row>
    <row r="36" spans="2:11" x14ac:dyDescent="0.2">
      <c r="B36" s="176">
        <v>2029</v>
      </c>
      <c r="C36" s="4"/>
      <c r="D36" s="4"/>
      <c r="E36" s="4"/>
      <c r="F36" s="4"/>
      <c r="G36" s="4"/>
      <c r="H36" s="4"/>
      <c r="I36" s="4"/>
      <c r="J36" s="4"/>
    </row>
    <row r="37" spans="2:11" x14ac:dyDescent="0.2">
      <c r="B37" s="176">
        <v>2030</v>
      </c>
      <c r="C37" s="177"/>
      <c r="D37" s="177"/>
      <c r="E37" s="177"/>
      <c r="F37" s="177"/>
      <c r="G37" s="177"/>
      <c r="H37" s="177"/>
      <c r="I37" s="177"/>
      <c r="J37" s="177"/>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A3" sqref="A3"/>
    </sheetView>
  </sheetViews>
  <sheetFormatPr defaultColWidth="8.6640625" defaultRowHeight="11.25" x14ac:dyDescent="0.2"/>
  <cols>
    <col min="1" max="1" width="12.1640625" customWidth="1"/>
    <col min="2" max="3" width="19.1640625" customWidth="1"/>
    <col min="4" max="4" width="8.6640625" style="13" bestFit="1" customWidth="1"/>
    <col min="5" max="6" width="7.33203125" style="13" customWidth="1"/>
    <col min="7" max="18" width="7.33203125" customWidth="1"/>
  </cols>
  <sheetData>
    <row r="1" spans="1:18" s="26" customFormat="1" ht="15.75" x14ac:dyDescent="0.25">
      <c r="A1" s="283" t="s">
        <v>23</v>
      </c>
      <c r="B1" s="283"/>
      <c r="C1" s="283"/>
      <c r="D1" s="283"/>
      <c r="E1" s="283"/>
      <c r="F1" s="283"/>
      <c r="G1" s="283"/>
      <c r="H1" s="283"/>
      <c r="I1" s="283"/>
      <c r="J1" s="283"/>
      <c r="K1" s="283"/>
      <c r="L1" s="283"/>
      <c r="M1" s="283"/>
      <c r="N1" s="283"/>
      <c r="O1" s="283"/>
      <c r="P1" s="283"/>
      <c r="Q1" s="283"/>
      <c r="R1" s="283"/>
    </row>
    <row r="2" spans="1:18" s="8" customFormat="1" ht="15.75" x14ac:dyDescent="0.25">
      <c r="A2" s="345" t="str">
        <f>+'FormsList&amp;FilerInfo'!B2</f>
        <v xml:space="preserve">City of Santa Clara dba Silicon Valley Power </v>
      </c>
      <c r="B2" s="346"/>
      <c r="C2" s="346"/>
      <c r="D2" s="346"/>
      <c r="E2" s="346"/>
      <c r="F2" s="346"/>
      <c r="G2" s="346"/>
      <c r="H2" s="346"/>
      <c r="I2" s="346"/>
      <c r="J2" s="346"/>
      <c r="K2" s="346"/>
      <c r="L2" s="346"/>
      <c r="M2" s="346"/>
      <c r="N2" s="346"/>
      <c r="O2" s="346"/>
      <c r="P2" s="346"/>
      <c r="Q2" s="346"/>
      <c r="R2" s="346"/>
    </row>
    <row r="3" spans="1:18" s="8" customFormat="1" ht="12.75" x14ac:dyDescent="0.2">
      <c r="A3" s="14"/>
      <c r="B3" s="14"/>
      <c r="C3" s="14"/>
      <c r="D3" s="14"/>
      <c r="E3" s="14"/>
      <c r="F3" s="14"/>
      <c r="G3" s="14"/>
      <c r="H3" s="14"/>
      <c r="I3" s="14"/>
      <c r="J3" s="14"/>
      <c r="K3" s="14"/>
      <c r="L3" s="14"/>
      <c r="M3" s="14"/>
      <c r="N3" s="14"/>
      <c r="O3" s="14"/>
      <c r="P3" s="14"/>
      <c r="Q3" s="14"/>
      <c r="R3" s="14"/>
    </row>
    <row r="4" spans="1:18" s="26" customFormat="1" ht="15.75" x14ac:dyDescent="0.25">
      <c r="A4" s="346" t="s">
        <v>159</v>
      </c>
      <c r="B4" s="346"/>
      <c r="C4" s="346"/>
      <c r="D4" s="346"/>
      <c r="E4" s="346"/>
      <c r="F4" s="346"/>
      <c r="G4" s="346"/>
      <c r="H4" s="346"/>
      <c r="I4" s="346"/>
      <c r="J4" s="346"/>
      <c r="K4" s="346"/>
      <c r="L4" s="346"/>
      <c r="M4" s="346"/>
      <c r="N4" s="346"/>
      <c r="O4" s="346"/>
      <c r="P4" s="346"/>
      <c r="Q4" s="346"/>
      <c r="R4" s="346"/>
    </row>
    <row r="5" spans="1:18" ht="12.75" x14ac:dyDescent="0.2">
      <c r="A5" s="7"/>
      <c r="B5" s="7"/>
      <c r="C5" s="7"/>
      <c r="D5" s="12"/>
    </row>
    <row r="6" spans="1:18" ht="39.75" customHeight="1" x14ac:dyDescent="0.2">
      <c r="A6" s="16" t="s">
        <v>24</v>
      </c>
      <c r="B6" s="16" t="s">
        <v>25</v>
      </c>
      <c r="C6" s="16" t="s">
        <v>61</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4"/>
      <c r="B7" s="4"/>
      <c r="C7" s="4"/>
      <c r="D7" s="23" t="s">
        <v>31</v>
      </c>
      <c r="E7" s="3"/>
      <c r="F7" s="3"/>
      <c r="G7" s="3"/>
      <c r="H7" s="3"/>
      <c r="I7" s="3"/>
      <c r="J7" s="3"/>
      <c r="K7" s="3"/>
      <c r="L7" s="3"/>
      <c r="M7" s="3"/>
      <c r="N7" s="3"/>
      <c r="O7" s="3"/>
      <c r="P7" s="3"/>
      <c r="Q7" s="3"/>
      <c r="R7" s="3"/>
    </row>
    <row r="8" spans="1:18" x14ac:dyDescent="0.2">
      <c r="A8" s="4"/>
      <c r="B8" s="4"/>
      <c r="C8" s="4"/>
      <c r="D8" s="23" t="s">
        <v>30</v>
      </c>
      <c r="E8" s="3"/>
      <c r="F8" s="3"/>
      <c r="G8" s="3"/>
      <c r="H8" s="3"/>
      <c r="I8" s="3"/>
      <c r="J8" s="3"/>
      <c r="K8" s="3"/>
      <c r="L8" s="3"/>
      <c r="M8" s="3"/>
      <c r="N8" s="3"/>
      <c r="O8" s="3"/>
      <c r="P8" s="3"/>
      <c r="Q8" s="3"/>
      <c r="R8" s="3"/>
    </row>
    <row r="9" spans="1:18" x14ac:dyDescent="0.2">
      <c r="A9" s="4"/>
      <c r="B9" s="4"/>
      <c r="C9" s="4"/>
      <c r="D9" s="23" t="s">
        <v>31</v>
      </c>
      <c r="E9" s="3"/>
      <c r="F9" s="3"/>
      <c r="G9" s="3"/>
      <c r="H9" s="3"/>
      <c r="I9" s="3"/>
      <c r="J9" s="3"/>
      <c r="K9" s="3"/>
      <c r="L9" s="3"/>
      <c r="M9" s="3"/>
      <c r="N9" s="3"/>
      <c r="O9" s="3"/>
      <c r="P9" s="3"/>
      <c r="Q9" s="3"/>
      <c r="R9" s="3"/>
    </row>
    <row r="10" spans="1:18" x14ac:dyDescent="0.2">
      <c r="A10" s="4"/>
      <c r="B10" s="4"/>
      <c r="C10" s="4"/>
      <c r="D10" s="23" t="s">
        <v>30</v>
      </c>
      <c r="E10" s="3"/>
      <c r="F10" s="3"/>
      <c r="G10" s="3"/>
      <c r="H10" s="3"/>
      <c r="I10" s="3"/>
      <c r="J10" s="3"/>
      <c r="K10" s="3"/>
      <c r="L10" s="3"/>
      <c r="M10" s="3"/>
      <c r="N10" s="3"/>
      <c r="O10" s="3"/>
      <c r="P10" s="3"/>
      <c r="Q10" s="3"/>
      <c r="R10" s="3"/>
    </row>
    <row r="11" spans="1:18" x14ac:dyDescent="0.2">
      <c r="A11" s="4"/>
      <c r="B11" s="4"/>
      <c r="C11" s="4"/>
      <c r="D11" s="23" t="s">
        <v>31</v>
      </c>
      <c r="E11" s="3"/>
      <c r="F11" s="3"/>
      <c r="G11" s="3"/>
      <c r="H11" s="3"/>
      <c r="I11" s="3"/>
      <c r="J11" s="3"/>
      <c r="K11" s="3"/>
      <c r="L11" s="3"/>
      <c r="M11" s="3"/>
      <c r="N11" s="3"/>
      <c r="O11" s="3"/>
      <c r="P11" s="3"/>
      <c r="Q11" s="3"/>
      <c r="R11" s="3"/>
    </row>
    <row r="12" spans="1:18" x14ac:dyDescent="0.2">
      <c r="A12" s="4"/>
      <c r="B12" s="4"/>
      <c r="C12" s="4"/>
      <c r="D12" s="23" t="s">
        <v>30</v>
      </c>
      <c r="E12" s="3"/>
      <c r="F12" s="3"/>
      <c r="G12" s="3"/>
      <c r="H12" s="3"/>
      <c r="I12" s="3"/>
      <c r="J12" s="3"/>
      <c r="K12" s="3"/>
      <c r="L12" s="3"/>
      <c r="M12" s="3"/>
      <c r="N12" s="3"/>
      <c r="O12" s="3"/>
      <c r="P12" s="3"/>
      <c r="Q12" s="3"/>
      <c r="R12" s="3"/>
    </row>
    <row r="13" spans="1:18" x14ac:dyDescent="0.2">
      <c r="A13" s="4"/>
      <c r="B13" s="4"/>
      <c r="C13" s="4"/>
      <c r="D13" s="23" t="s">
        <v>31</v>
      </c>
      <c r="E13" s="3"/>
      <c r="F13" s="3"/>
      <c r="G13" s="3"/>
      <c r="H13" s="3"/>
      <c r="I13" s="3"/>
      <c r="J13" s="3"/>
      <c r="K13" s="3"/>
      <c r="L13" s="3"/>
      <c r="M13" s="3"/>
      <c r="N13" s="3"/>
      <c r="O13" s="3"/>
      <c r="P13" s="3"/>
      <c r="Q13" s="3"/>
      <c r="R13" s="3"/>
    </row>
    <row r="14" spans="1:18" x14ac:dyDescent="0.2">
      <c r="A14" s="4"/>
      <c r="B14" s="4"/>
      <c r="C14" s="4"/>
      <c r="D14" s="23" t="s">
        <v>30</v>
      </c>
      <c r="E14" s="3"/>
      <c r="F14" s="3"/>
      <c r="G14" s="3"/>
      <c r="H14" s="3"/>
      <c r="I14" s="3"/>
      <c r="J14" s="3"/>
      <c r="K14" s="3"/>
      <c r="L14" s="3"/>
      <c r="M14" s="3"/>
      <c r="N14" s="3"/>
      <c r="O14" s="3"/>
      <c r="P14" s="3"/>
      <c r="Q14" s="3"/>
      <c r="R14" s="3"/>
    </row>
    <row r="15" spans="1:18" x14ac:dyDescent="0.2">
      <c r="A15" s="4"/>
      <c r="B15" s="4"/>
      <c r="C15" s="4"/>
      <c r="D15" s="23" t="s">
        <v>31</v>
      </c>
      <c r="E15" s="3"/>
      <c r="F15" s="3"/>
      <c r="G15" s="3"/>
      <c r="H15" s="3"/>
      <c r="I15" s="3"/>
      <c r="J15" s="3"/>
      <c r="K15" s="3"/>
      <c r="L15" s="3"/>
      <c r="M15" s="3"/>
      <c r="N15" s="3"/>
      <c r="O15" s="3"/>
      <c r="P15" s="3"/>
      <c r="Q15" s="3"/>
      <c r="R15" s="3"/>
    </row>
    <row r="16" spans="1:18" x14ac:dyDescent="0.2">
      <c r="A16" s="4"/>
      <c r="B16" s="4"/>
      <c r="C16" s="4"/>
      <c r="D16" s="23" t="s">
        <v>30</v>
      </c>
      <c r="E16" s="3"/>
      <c r="F16" s="3"/>
      <c r="G16" s="3"/>
      <c r="H16" s="3"/>
      <c r="I16" s="3"/>
      <c r="J16" s="3"/>
      <c r="K16" s="3"/>
      <c r="L16" s="3"/>
      <c r="M16" s="3"/>
      <c r="N16" s="3"/>
      <c r="O16" s="3"/>
      <c r="P16" s="3"/>
      <c r="Q16" s="3"/>
      <c r="R16" s="3"/>
    </row>
    <row r="17" spans="1:18" x14ac:dyDescent="0.2">
      <c r="A17" s="4"/>
      <c r="B17" s="4"/>
      <c r="C17" s="4"/>
      <c r="D17" s="23" t="s">
        <v>31</v>
      </c>
      <c r="E17" s="3"/>
      <c r="F17" s="3"/>
      <c r="G17" s="3"/>
      <c r="H17" s="3"/>
      <c r="I17" s="3"/>
      <c r="J17" s="3"/>
      <c r="K17" s="3"/>
      <c r="L17" s="3"/>
      <c r="M17" s="3"/>
      <c r="N17" s="3"/>
      <c r="O17" s="3"/>
      <c r="P17" s="3"/>
      <c r="Q17" s="3"/>
      <c r="R17" s="3"/>
    </row>
    <row r="18" spans="1:18" x14ac:dyDescent="0.2">
      <c r="A18" s="4"/>
      <c r="B18" s="4"/>
      <c r="C18" s="4"/>
      <c r="D18" s="23" t="s">
        <v>30</v>
      </c>
      <c r="E18" s="3"/>
      <c r="F18" s="3"/>
      <c r="G18" s="3"/>
      <c r="H18" s="3"/>
      <c r="I18" s="3"/>
      <c r="J18" s="3"/>
      <c r="K18" s="3"/>
      <c r="L18" s="3"/>
      <c r="M18" s="3"/>
      <c r="N18" s="3"/>
      <c r="O18" s="3"/>
      <c r="P18" s="3"/>
      <c r="Q18" s="3"/>
      <c r="R18" s="3"/>
    </row>
    <row r="19" spans="1:18" x14ac:dyDescent="0.2">
      <c r="A19" s="4"/>
      <c r="B19" s="4"/>
      <c r="C19" s="4"/>
      <c r="D19" s="23" t="s">
        <v>31</v>
      </c>
      <c r="E19" s="3"/>
      <c r="F19" s="3"/>
      <c r="G19" s="3"/>
      <c r="H19" s="3"/>
      <c r="I19" s="3"/>
      <c r="J19" s="3"/>
      <c r="K19" s="3"/>
      <c r="L19" s="3"/>
      <c r="M19" s="3"/>
      <c r="N19" s="3"/>
      <c r="O19" s="3"/>
      <c r="P19" s="3"/>
      <c r="Q19" s="3"/>
      <c r="R19" s="3"/>
    </row>
    <row r="20" spans="1:18" x14ac:dyDescent="0.2">
      <c r="A20" s="4"/>
      <c r="B20" s="4"/>
      <c r="C20" s="4"/>
      <c r="D20" s="23" t="s">
        <v>30</v>
      </c>
      <c r="E20" s="3"/>
      <c r="F20" s="3"/>
      <c r="G20" s="3"/>
      <c r="H20" s="3"/>
      <c r="I20" s="3"/>
      <c r="J20" s="3"/>
      <c r="K20" s="3"/>
      <c r="L20" s="3"/>
      <c r="M20" s="3"/>
      <c r="N20" s="3"/>
      <c r="O20" s="3"/>
      <c r="P20" s="3"/>
      <c r="Q20" s="3"/>
      <c r="R20" s="3"/>
    </row>
    <row r="21" spans="1:18" x14ac:dyDescent="0.2">
      <c r="A21" s="4"/>
      <c r="B21" s="4"/>
      <c r="C21" s="4"/>
      <c r="D21" s="23" t="s">
        <v>31</v>
      </c>
      <c r="E21" s="3"/>
      <c r="F21" s="3"/>
      <c r="G21" s="3"/>
      <c r="H21" s="3"/>
      <c r="I21" s="3"/>
      <c r="J21" s="3"/>
      <c r="K21" s="3"/>
      <c r="L21" s="3"/>
      <c r="M21" s="3"/>
      <c r="N21" s="3"/>
      <c r="O21" s="3"/>
      <c r="P21" s="3"/>
      <c r="Q21" s="3"/>
      <c r="R21" s="3"/>
    </row>
    <row r="22" spans="1:18" x14ac:dyDescent="0.2">
      <c r="A22" s="4"/>
      <c r="B22" s="4"/>
      <c r="C22" s="4"/>
      <c r="D22" s="23" t="s">
        <v>30</v>
      </c>
      <c r="E22" s="3"/>
      <c r="F22" s="3"/>
      <c r="G22" s="3"/>
      <c r="H22" s="3"/>
      <c r="I22" s="3"/>
      <c r="J22" s="3"/>
      <c r="K22" s="3"/>
      <c r="L22" s="3"/>
      <c r="M22" s="3"/>
      <c r="N22" s="3"/>
      <c r="O22" s="3"/>
      <c r="P22" s="3"/>
      <c r="Q22" s="3"/>
      <c r="R22" s="3"/>
    </row>
    <row r="23" spans="1:18" x14ac:dyDescent="0.2">
      <c r="A23" s="4"/>
      <c r="B23" s="4"/>
      <c r="C23" s="4"/>
      <c r="D23" s="23" t="s">
        <v>31</v>
      </c>
      <c r="E23" s="3"/>
      <c r="F23" s="3"/>
      <c r="G23" s="3"/>
      <c r="H23" s="3"/>
      <c r="I23" s="3"/>
      <c r="J23" s="3"/>
      <c r="K23" s="3"/>
      <c r="L23" s="3"/>
      <c r="M23" s="3"/>
      <c r="N23" s="3"/>
      <c r="O23" s="3"/>
      <c r="P23" s="3"/>
      <c r="Q23" s="3"/>
      <c r="R23" s="3"/>
    </row>
    <row r="24" spans="1:18" x14ac:dyDescent="0.2">
      <c r="A24" s="4"/>
      <c r="B24" s="4"/>
      <c r="C24" s="4"/>
      <c r="D24" s="23" t="s">
        <v>30</v>
      </c>
      <c r="E24" s="3"/>
      <c r="F24" s="3"/>
      <c r="G24" s="3"/>
      <c r="H24" s="3"/>
      <c r="I24" s="3"/>
      <c r="J24" s="3"/>
      <c r="K24" s="3"/>
      <c r="L24" s="3"/>
      <c r="M24" s="3"/>
      <c r="N24" s="3"/>
      <c r="O24" s="3"/>
      <c r="P24" s="3"/>
      <c r="Q24" s="3"/>
      <c r="R24" s="3"/>
    </row>
    <row r="25" spans="1:18" x14ac:dyDescent="0.2">
      <c r="A25" s="4"/>
      <c r="B25" s="4"/>
      <c r="C25" s="4"/>
      <c r="D25" s="23" t="s">
        <v>31</v>
      </c>
      <c r="E25" s="3"/>
      <c r="F25" s="3"/>
      <c r="G25" s="3"/>
      <c r="H25" s="3"/>
      <c r="I25" s="3"/>
      <c r="J25" s="3"/>
      <c r="K25" s="3"/>
      <c r="L25" s="3"/>
      <c r="M25" s="3"/>
      <c r="N25" s="3"/>
      <c r="O25" s="3"/>
      <c r="P25" s="3"/>
      <c r="Q25" s="3"/>
      <c r="R25" s="3"/>
    </row>
    <row r="26" spans="1:18" x14ac:dyDescent="0.2">
      <c r="A26" s="4"/>
      <c r="B26" s="4"/>
      <c r="C26" s="4"/>
      <c r="D26" s="23" t="s">
        <v>30</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1.25" x14ac:dyDescent="0.2"/>
  <sheetData>
    <row r="1" spans="1:18" ht="15.75" x14ac:dyDescent="0.25">
      <c r="A1" s="283" t="s">
        <v>202</v>
      </c>
      <c r="B1" s="283"/>
      <c r="C1" s="283"/>
      <c r="D1" s="283"/>
      <c r="E1" s="283"/>
      <c r="F1" s="283"/>
      <c r="G1" s="283"/>
      <c r="H1" s="283"/>
      <c r="I1" s="283"/>
      <c r="J1" s="283"/>
      <c r="K1" s="283"/>
      <c r="L1" s="283"/>
      <c r="M1" s="283"/>
      <c r="N1" s="283"/>
      <c r="O1" s="283"/>
      <c r="P1" s="283"/>
      <c r="Q1" s="283"/>
      <c r="R1" s="28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F11" sqref="F11"/>
    </sheetView>
  </sheetViews>
  <sheetFormatPr defaultRowHeight="11.25" x14ac:dyDescent="0.2"/>
  <sheetData>
    <row r="1" spans="1:18" ht="15.75" x14ac:dyDescent="0.25">
      <c r="A1" s="283" t="s">
        <v>203</v>
      </c>
      <c r="B1" s="283"/>
      <c r="C1" s="283"/>
      <c r="D1" s="283"/>
      <c r="E1" s="283"/>
      <c r="F1" s="283"/>
      <c r="G1" s="283"/>
      <c r="H1" s="283"/>
      <c r="I1" s="283"/>
      <c r="J1" s="283"/>
      <c r="K1" s="283"/>
      <c r="L1" s="283"/>
      <c r="M1" s="283"/>
      <c r="N1" s="283"/>
      <c r="O1" s="283"/>
      <c r="P1" s="283"/>
      <c r="Q1" s="283"/>
      <c r="R1" s="28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75"/>
  <sheetViews>
    <sheetView tabSelected="1" zoomScale="82" zoomScaleNormal="82" workbookViewId="0">
      <selection activeCell="AH22" sqref="AH22:AI22"/>
    </sheetView>
  </sheetViews>
  <sheetFormatPr defaultRowHeight="12.75" x14ac:dyDescent="0.2"/>
  <cols>
    <col min="1" max="1" width="9.33203125" style="68"/>
    <col min="2" max="2" width="111" style="68" customWidth="1"/>
    <col min="3" max="16" width="15.1640625" style="68" bestFit="1" customWidth="1"/>
    <col min="17" max="16384" width="9.33203125" style="68"/>
  </cols>
  <sheetData>
    <row r="1" spans="1:110" ht="15.75" x14ac:dyDescent="0.25">
      <c r="B1" s="351" t="s">
        <v>170</v>
      </c>
      <c r="C1" s="351"/>
      <c r="D1" s="351"/>
      <c r="E1" s="351"/>
      <c r="F1" s="351"/>
      <c r="G1" s="351"/>
      <c r="H1" s="351"/>
      <c r="I1" s="351"/>
      <c r="J1" s="351"/>
      <c r="K1" s="351"/>
      <c r="L1" s="351"/>
      <c r="M1" s="351"/>
      <c r="N1" s="351"/>
      <c r="O1" s="351"/>
      <c r="P1" s="351"/>
      <c r="Q1" s="251"/>
    </row>
    <row r="2" spans="1:110" ht="15.75" x14ac:dyDescent="0.25">
      <c r="B2" s="352" t="str">
        <f>+'FormsList&amp;FilerInfo'!B2</f>
        <v xml:space="preserve">City of Santa Clara dba Silicon Valley Power </v>
      </c>
      <c r="C2" s="353"/>
      <c r="D2" s="353"/>
      <c r="E2" s="353"/>
      <c r="F2" s="353"/>
      <c r="G2" s="353"/>
      <c r="H2" s="353"/>
      <c r="I2" s="353"/>
      <c r="J2" s="353"/>
      <c r="K2" s="353"/>
      <c r="L2" s="353"/>
      <c r="M2" s="353"/>
      <c r="N2" s="353"/>
      <c r="O2" s="353"/>
      <c r="P2" s="353"/>
      <c r="Q2" s="251"/>
    </row>
    <row r="3" spans="1:110" ht="15.75" x14ac:dyDescent="0.25">
      <c r="B3" s="353"/>
      <c r="C3" s="353"/>
      <c r="D3" s="353"/>
      <c r="E3" s="353"/>
      <c r="F3" s="353"/>
      <c r="G3" s="353"/>
      <c r="H3" s="353"/>
      <c r="I3" s="353"/>
      <c r="J3" s="353"/>
      <c r="K3" s="353"/>
      <c r="L3" s="353"/>
      <c r="M3" s="353"/>
      <c r="N3" s="353"/>
      <c r="O3" s="353"/>
      <c r="P3" s="353"/>
      <c r="Q3" s="251"/>
    </row>
    <row r="4" spans="1:110" ht="18" x14ac:dyDescent="0.25">
      <c r="B4" s="354" t="s">
        <v>72</v>
      </c>
      <c r="C4" s="354"/>
      <c r="D4" s="354"/>
      <c r="E4" s="354"/>
      <c r="F4" s="354"/>
      <c r="G4" s="354"/>
      <c r="H4" s="354"/>
      <c r="I4" s="354"/>
      <c r="J4" s="354"/>
      <c r="K4" s="354"/>
      <c r="L4" s="354"/>
      <c r="M4" s="354"/>
      <c r="N4" s="354"/>
      <c r="O4" s="354"/>
      <c r="P4" s="354"/>
      <c r="Q4" s="251"/>
    </row>
    <row r="5" spans="1:110" x14ac:dyDescent="0.2">
      <c r="B5" s="355" t="s">
        <v>240</v>
      </c>
      <c r="C5" s="355"/>
      <c r="D5" s="355"/>
      <c r="E5" s="355"/>
      <c r="F5" s="355"/>
      <c r="G5" s="355"/>
      <c r="H5" s="355"/>
      <c r="I5" s="355"/>
      <c r="J5" s="355"/>
      <c r="K5" s="355"/>
      <c r="L5" s="355"/>
      <c r="M5" s="355"/>
      <c r="N5" s="355"/>
      <c r="O5" s="355"/>
      <c r="P5" s="355"/>
      <c r="Q5" s="251"/>
    </row>
    <row r="6" spans="1:110" ht="13.5" thickBot="1" x14ac:dyDescent="0.25">
      <c r="B6" s="252"/>
      <c r="C6" s="252"/>
      <c r="D6" s="252"/>
      <c r="E6" s="252"/>
      <c r="F6" s="252"/>
      <c r="G6" s="252"/>
      <c r="H6" s="252"/>
      <c r="I6" s="252"/>
      <c r="J6" s="252"/>
      <c r="K6" s="252"/>
      <c r="L6" s="252"/>
      <c r="M6" s="252"/>
      <c r="N6" s="252"/>
      <c r="O6" s="252"/>
      <c r="P6" s="252"/>
      <c r="Q6" s="251"/>
    </row>
    <row r="7" spans="1:110" ht="21" customHeight="1" thickBot="1" x14ac:dyDescent="0.25">
      <c r="B7" s="246"/>
      <c r="C7" s="248">
        <v>2017</v>
      </c>
      <c r="D7" s="248">
        <v>2018</v>
      </c>
      <c r="E7" s="248">
        <v>2019</v>
      </c>
      <c r="F7" s="248">
        <v>2020</v>
      </c>
      <c r="G7" s="248">
        <v>2021</v>
      </c>
      <c r="H7" s="248">
        <v>2022</v>
      </c>
      <c r="I7" s="248">
        <v>2023</v>
      </c>
      <c r="J7" s="248">
        <v>2024</v>
      </c>
      <c r="K7" s="248">
        <v>2025</v>
      </c>
      <c r="L7" s="248">
        <v>2026</v>
      </c>
      <c r="M7" s="248">
        <v>2027</v>
      </c>
      <c r="N7" s="248">
        <v>2028</v>
      </c>
      <c r="O7" s="248">
        <v>2029</v>
      </c>
      <c r="P7" s="248">
        <v>2030</v>
      </c>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row>
    <row r="8" spans="1:110" ht="17.25" customHeight="1" thickBot="1" x14ac:dyDescent="0.25">
      <c r="A8" s="68">
        <f>ROW()</f>
        <v>8</v>
      </c>
      <c r="B8" s="69" t="s">
        <v>73</v>
      </c>
      <c r="C8" s="70"/>
      <c r="D8" s="70"/>
      <c r="E8" s="70"/>
      <c r="F8" s="70"/>
      <c r="G8" s="70"/>
      <c r="H8" s="70"/>
      <c r="I8" s="70"/>
      <c r="J8" s="70"/>
      <c r="K8" s="70"/>
      <c r="L8" s="70"/>
      <c r="M8" s="70"/>
      <c r="N8" s="70"/>
      <c r="O8" s="70"/>
      <c r="P8" s="71"/>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row>
    <row r="9" spans="1:110" s="75" customFormat="1" ht="18" customHeight="1" thickBot="1" x14ac:dyDescent="0.25">
      <c r="A9" s="68">
        <f>ROW()</f>
        <v>9</v>
      </c>
      <c r="B9" s="247" t="s">
        <v>74</v>
      </c>
      <c r="C9" s="249"/>
      <c r="D9" s="249"/>
      <c r="E9" s="249"/>
      <c r="F9" s="249"/>
      <c r="G9" s="249"/>
      <c r="H9" s="249"/>
      <c r="I9" s="249"/>
      <c r="J9" s="249"/>
      <c r="K9" s="249"/>
      <c r="L9" s="249"/>
      <c r="M9" s="249"/>
      <c r="N9" s="249"/>
      <c r="O9" s="249"/>
      <c r="P9" s="250"/>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row>
    <row r="10" spans="1:110" ht="18" customHeight="1" thickBot="1" x14ac:dyDescent="0.25">
      <c r="A10" s="68">
        <f>ROW()</f>
        <v>10</v>
      </c>
      <c r="B10" s="76" t="s">
        <v>75</v>
      </c>
      <c r="C10" s="77"/>
      <c r="D10" s="77"/>
      <c r="E10" s="77"/>
      <c r="F10" s="77"/>
      <c r="G10" s="77"/>
      <c r="H10" s="77"/>
      <c r="I10" s="77"/>
      <c r="J10" s="77"/>
      <c r="K10" s="77"/>
      <c r="L10" s="77"/>
      <c r="M10" s="77"/>
      <c r="N10" s="77"/>
      <c r="O10" s="77"/>
      <c r="P10" s="78"/>
    </row>
    <row r="11" spans="1:110" s="79" customFormat="1" ht="18" customHeight="1" thickBot="1" x14ac:dyDescent="0.25">
      <c r="A11" s="68">
        <f>ROW()</f>
        <v>11</v>
      </c>
      <c r="B11" s="347" t="s">
        <v>76</v>
      </c>
      <c r="C11" s="348"/>
      <c r="D11" s="348"/>
      <c r="E11" s="348"/>
      <c r="F11" s="348"/>
      <c r="G11" s="348"/>
      <c r="H11" s="348"/>
      <c r="I11" s="348"/>
      <c r="J11" s="348"/>
      <c r="K11" s="348"/>
      <c r="L11" s="348"/>
      <c r="M11" s="348"/>
      <c r="N11" s="348"/>
      <c r="O11" s="349"/>
      <c r="P11" s="350"/>
    </row>
    <row r="12" spans="1:110" s="79" customFormat="1" ht="18" customHeight="1" thickBot="1" x14ac:dyDescent="0.25">
      <c r="A12" s="68">
        <f>ROW()</f>
        <v>12</v>
      </c>
      <c r="B12" s="80" t="s">
        <v>77</v>
      </c>
      <c r="C12" s="365">
        <v>0</v>
      </c>
      <c r="D12" s="365">
        <v>0</v>
      </c>
      <c r="E12" s="365">
        <v>0</v>
      </c>
      <c r="F12" s="365">
        <v>0</v>
      </c>
      <c r="G12" s="365">
        <v>0</v>
      </c>
      <c r="H12" s="365">
        <v>0</v>
      </c>
      <c r="I12" s="365">
        <v>0</v>
      </c>
      <c r="J12" s="365">
        <v>0</v>
      </c>
      <c r="K12" s="365">
        <v>0</v>
      </c>
      <c r="L12" s="365">
        <v>0</v>
      </c>
      <c r="M12" s="365">
        <v>0</v>
      </c>
      <c r="N12" s="365">
        <v>0</v>
      </c>
      <c r="O12" s="365">
        <v>0</v>
      </c>
      <c r="P12" s="365">
        <v>0</v>
      </c>
    </row>
    <row r="13" spans="1:110" s="79" customFormat="1" ht="18" customHeight="1" thickBot="1" x14ac:dyDescent="0.25">
      <c r="A13" s="68">
        <f>ROW()</f>
        <v>13</v>
      </c>
      <c r="B13" s="81" t="s">
        <v>78</v>
      </c>
      <c r="C13" s="365">
        <v>0</v>
      </c>
      <c r="D13" s="365">
        <v>0</v>
      </c>
      <c r="E13" s="365">
        <v>0</v>
      </c>
      <c r="F13" s="365">
        <v>0</v>
      </c>
      <c r="G13" s="365">
        <v>0</v>
      </c>
      <c r="H13" s="365">
        <v>0</v>
      </c>
      <c r="I13" s="365">
        <v>0</v>
      </c>
      <c r="J13" s="365">
        <v>0</v>
      </c>
      <c r="K13" s="365">
        <v>0</v>
      </c>
      <c r="L13" s="365">
        <v>0</v>
      </c>
      <c r="M13" s="365">
        <v>0</v>
      </c>
      <c r="N13" s="365">
        <v>0</v>
      </c>
      <c r="O13" s="365">
        <v>0</v>
      </c>
      <c r="P13" s="365">
        <v>0</v>
      </c>
    </row>
    <row r="14" spans="1:110" ht="18" customHeight="1" thickBot="1" x14ac:dyDescent="0.25">
      <c r="A14" s="68">
        <f>ROW()</f>
        <v>14</v>
      </c>
      <c r="B14" s="72" t="s">
        <v>79</v>
      </c>
      <c r="C14" s="366"/>
      <c r="D14" s="366"/>
      <c r="E14" s="366"/>
      <c r="F14" s="366"/>
      <c r="G14" s="366"/>
      <c r="H14" s="366"/>
      <c r="I14" s="366"/>
      <c r="J14" s="366"/>
      <c r="K14" s="366"/>
      <c r="L14" s="366"/>
      <c r="M14" s="366"/>
      <c r="N14" s="366"/>
      <c r="O14" s="366"/>
      <c r="P14" s="367"/>
    </row>
    <row r="15" spans="1:110" ht="18" customHeight="1" thickBot="1" x14ac:dyDescent="0.25">
      <c r="A15" s="68">
        <f>ROW()</f>
        <v>15</v>
      </c>
      <c r="B15" s="82" t="s">
        <v>77</v>
      </c>
      <c r="C15" s="368">
        <v>0</v>
      </c>
      <c r="D15" s="365">
        <v>0</v>
      </c>
      <c r="E15" s="365">
        <v>0</v>
      </c>
      <c r="F15" s="365">
        <v>0</v>
      </c>
      <c r="G15" s="365">
        <v>0</v>
      </c>
      <c r="H15" s="365">
        <v>0</v>
      </c>
      <c r="I15" s="365">
        <v>0</v>
      </c>
      <c r="J15" s="365">
        <v>0</v>
      </c>
      <c r="K15" s="365">
        <v>0</v>
      </c>
      <c r="L15" s="365">
        <v>0</v>
      </c>
      <c r="M15" s="365">
        <v>0</v>
      </c>
      <c r="N15" s="365">
        <v>0</v>
      </c>
      <c r="O15" s="365">
        <v>0</v>
      </c>
      <c r="P15" s="365">
        <v>0</v>
      </c>
    </row>
    <row r="16" spans="1:110" ht="18" customHeight="1" thickBot="1" x14ac:dyDescent="0.25">
      <c r="A16" s="68">
        <f>ROW()</f>
        <v>16</v>
      </c>
      <c r="B16" s="83" t="s">
        <v>78</v>
      </c>
      <c r="C16" s="369">
        <v>0</v>
      </c>
      <c r="D16" s="365">
        <v>0</v>
      </c>
      <c r="E16" s="365">
        <v>0</v>
      </c>
      <c r="F16" s="365">
        <v>0</v>
      </c>
      <c r="G16" s="365">
        <v>0</v>
      </c>
      <c r="H16" s="365">
        <v>0</v>
      </c>
      <c r="I16" s="365">
        <v>0</v>
      </c>
      <c r="J16" s="365">
        <v>0</v>
      </c>
      <c r="K16" s="365">
        <v>0</v>
      </c>
      <c r="L16" s="365">
        <v>0</v>
      </c>
      <c r="M16" s="365">
        <v>0</v>
      </c>
      <c r="N16" s="365">
        <v>0</v>
      </c>
      <c r="O16" s="365">
        <v>0</v>
      </c>
      <c r="P16" s="365">
        <v>0</v>
      </c>
    </row>
    <row r="17" spans="1:16" ht="18" customHeight="1" thickBot="1" x14ac:dyDescent="0.25">
      <c r="A17" s="68">
        <f>ROW()</f>
        <v>17</v>
      </c>
      <c r="B17" s="72" t="s">
        <v>80</v>
      </c>
      <c r="C17" s="366"/>
      <c r="D17" s="366"/>
      <c r="E17" s="366"/>
      <c r="F17" s="366"/>
      <c r="G17" s="366"/>
      <c r="H17" s="366"/>
      <c r="I17" s="366"/>
      <c r="J17" s="366"/>
      <c r="K17" s="366"/>
      <c r="L17" s="366"/>
      <c r="M17" s="366"/>
      <c r="N17" s="366"/>
      <c r="O17" s="366"/>
      <c r="P17" s="367"/>
    </row>
    <row r="18" spans="1:16" ht="18" customHeight="1" thickBot="1" x14ac:dyDescent="0.25">
      <c r="A18" s="68">
        <f>ROW()</f>
        <v>18</v>
      </c>
      <c r="B18" s="82" t="s">
        <v>77</v>
      </c>
      <c r="C18" s="365">
        <v>0</v>
      </c>
      <c r="D18" s="365">
        <v>0</v>
      </c>
      <c r="E18" s="365">
        <v>0</v>
      </c>
      <c r="F18" s="365">
        <v>0</v>
      </c>
      <c r="G18" s="365">
        <v>0</v>
      </c>
      <c r="H18" s="365">
        <v>0</v>
      </c>
      <c r="I18" s="365">
        <v>0</v>
      </c>
      <c r="J18" s="365">
        <v>0</v>
      </c>
      <c r="K18" s="365">
        <v>0</v>
      </c>
      <c r="L18" s="365">
        <v>0</v>
      </c>
      <c r="M18" s="365">
        <v>0</v>
      </c>
      <c r="N18" s="365">
        <v>0</v>
      </c>
      <c r="O18" s="365">
        <v>0</v>
      </c>
      <c r="P18" s="365">
        <v>0</v>
      </c>
    </row>
    <row r="19" spans="1:16" ht="18" customHeight="1" thickBot="1" x14ac:dyDescent="0.25">
      <c r="A19" s="68">
        <f>ROW()</f>
        <v>19</v>
      </c>
      <c r="B19" s="83" t="s">
        <v>78</v>
      </c>
      <c r="C19" s="370">
        <v>0</v>
      </c>
      <c r="D19" s="365">
        <v>0</v>
      </c>
      <c r="E19" s="365">
        <v>0</v>
      </c>
      <c r="F19" s="365">
        <v>0</v>
      </c>
      <c r="G19" s="365">
        <v>0</v>
      </c>
      <c r="H19" s="365">
        <v>0</v>
      </c>
      <c r="I19" s="365">
        <v>0</v>
      </c>
      <c r="J19" s="365">
        <v>0</v>
      </c>
      <c r="K19" s="365">
        <v>0</v>
      </c>
      <c r="L19" s="365">
        <v>0</v>
      </c>
      <c r="M19" s="365">
        <v>0</v>
      </c>
      <c r="N19" s="365">
        <v>0</v>
      </c>
      <c r="O19" s="365">
        <v>0</v>
      </c>
      <c r="P19" s="365">
        <v>0</v>
      </c>
    </row>
    <row r="20" spans="1:16" ht="18" customHeight="1" thickBot="1" x14ac:dyDescent="0.25">
      <c r="A20" s="68">
        <f>ROW()</f>
        <v>20</v>
      </c>
      <c r="B20" s="72" t="s">
        <v>81</v>
      </c>
      <c r="C20" s="73"/>
      <c r="D20" s="73"/>
      <c r="E20" s="73"/>
      <c r="F20" s="73"/>
      <c r="G20" s="73"/>
      <c r="H20" s="73"/>
      <c r="I20" s="73"/>
      <c r="J20" s="73"/>
      <c r="K20" s="73"/>
      <c r="L20" s="73"/>
      <c r="M20" s="73"/>
      <c r="N20" s="73"/>
      <c r="O20" s="73"/>
      <c r="P20" s="74"/>
    </row>
    <row r="21" spans="1:16" ht="18" customHeight="1" x14ac:dyDescent="0.2">
      <c r="A21" s="68">
        <f>ROW()</f>
        <v>21</v>
      </c>
      <c r="B21" s="82" t="s">
        <v>77</v>
      </c>
      <c r="C21" s="368">
        <v>33052.093309999997</v>
      </c>
      <c r="D21" s="368">
        <v>42996</v>
      </c>
      <c r="E21" s="368">
        <v>39295</v>
      </c>
      <c r="F21" s="368">
        <v>27785</v>
      </c>
      <c r="G21" s="368">
        <v>22104</v>
      </c>
      <c r="H21" s="368">
        <v>23094</v>
      </c>
      <c r="I21" s="368">
        <v>23721</v>
      </c>
      <c r="J21" s="368">
        <v>23709</v>
      </c>
      <c r="K21" s="368">
        <v>23852</v>
      </c>
      <c r="L21" s="368">
        <v>23400</v>
      </c>
      <c r="M21" s="368">
        <v>30099</v>
      </c>
      <c r="N21" s="368">
        <v>30714</v>
      </c>
      <c r="O21" s="368">
        <v>30022</v>
      </c>
      <c r="P21" s="368">
        <f>ROUND(O21*1.03,0)</f>
        <v>30923</v>
      </c>
    </row>
    <row r="22" spans="1:16" ht="18" customHeight="1" thickBot="1" x14ac:dyDescent="0.25">
      <c r="A22" s="68">
        <f>ROW()</f>
        <v>22</v>
      </c>
      <c r="B22" s="83" t="s">
        <v>78</v>
      </c>
      <c r="C22" s="371">
        <v>10490</v>
      </c>
      <c r="D22" s="371">
        <f>3883-960+4752</f>
        <v>7675</v>
      </c>
      <c r="E22" s="371">
        <v>8899</v>
      </c>
      <c r="F22" s="371">
        <v>8632</v>
      </c>
      <c r="G22" s="371">
        <v>9051</v>
      </c>
      <c r="H22" s="371">
        <v>9278</v>
      </c>
      <c r="I22" s="371">
        <v>9773</v>
      </c>
      <c r="J22" s="371">
        <v>9727</v>
      </c>
      <c r="K22" s="371">
        <v>9204</v>
      </c>
      <c r="L22" s="371">
        <v>9355</v>
      </c>
      <c r="M22" s="371">
        <v>9611</v>
      </c>
      <c r="N22" s="371">
        <v>9878</v>
      </c>
      <c r="O22" s="371">
        <f>ROUND(N22*1.03,0)</f>
        <v>10174</v>
      </c>
      <c r="P22" s="371">
        <f>ROUND(O22*1.03,0)</f>
        <v>10479</v>
      </c>
    </row>
    <row r="23" spans="1:16" ht="18" customHeight="1" thickBot="1" x14ac:dyDescent="0.25">
      <c r="A23" s="68">
        <f>ROW()</f>
        <v>23</v>
      </c>
      <c r="B23" s="107" t="s">
        <v>165</v>
      </c>
      <c r="C23" s="372">
        <v>4.2539999999999996</v>
      </c>
      <c r="D23" s="372">
        <v>4.4104999999999999</v>
      </c>
      <c r="E23" s="372">
        <v>4.4885333333333337</v>
      </c>
      <c r="F23" s="372">
        <v>4.6211666666666664</v>
      </c>
      <c r="G23" s="372">
        <v>4.6943166666666665</v>
      </c>
      <c r="H23" s="372">
        <v>4.6914166666666661</v>
      </c>
      <c r="I23" s="372">
        <v>4.8072616666666663</v>
      </c>
      <c r="J23" s="372">
        <v>4.9583035666666673</v>
      </c>
      <c r="K23" s="372">
        <v>5.0633779713333338</v>
      </c>
      <c r="L23" s="372">
        <v>5.1486405307600007</v>
      </c>
      <c r="M23" s="372">
        <v>5.2356083413752001</v>
      </c>
      <c r="N23" s="372">
        <v>5.3440655082027044</v>
      </c>
      <c r="O23" s="372">
        <v>5.4449468183667582</v>
      </c>
      <c r="P23" s="372">
        <f>ROUND(O23*1.03,2)</f>
        <v>5.61</v>
      </c>
    </row>
    <row r="24" spans="1:16" ht="18" customHeight="1" thickBot="1" x14ac:dyDescent="0.25">
      <c r="A24" s="68">
        <f>ROW()</f>
        <v>24</v>
      </c>
      <c r="B24" s="107" t="s">
        <v>171</v>
      </c>
      <c r="C24" s="372">
        <v>14.295</v>
      </c>
      <c r="D24" s="372">
        <v>15.15993012808071</v>
      </c>
      <c r="E24" s="372">
        <v>16.793816873333355</v>
      </c>
      <c r="F24" s="372">
        <v>18.597525529957146</v>
      </c>
      <c r="G24" s="372">
        <v>20.594302847486496</v>
      </c>
      <c r="H24" s="372">
        <v>22.819036111463031</v>
      </c>
      <c r="I24" s="372">
        <v>25.30049764377495</v>
      </c>
      <c r="J24" s="372">
        <v>28.069042352381636</v>
      </c>
      <c r="K24" s="372">
        <v>31.159959081178894</v>
      </c>
      <c r="L24" s="372">
        <v>34.62226489010267</v>
      </c>
      <c r="M24" s="372">
        <v>38.505779510583828</v>
      </c>
      <c r="N24" s="372">
        <v>42.862750888269261</v>
      </c>
      <c r="O24" s="372">
        <v>47.747145558544304</v>
      </c>
      <c r="P24" s="372">
        <v>53.222405536715215</v>
      </c>
    </row>
    <row r="25" spans="1:16" ht="18" customHeight="1" thickBot="1" x14ac:dyDescent="0.25">
      <c r="A25" s="68">
        <f>ROW()</f>
        <v>25</v>
      </c>
      <c r="B25" s="72" t="s">
        <v>82</v>
      </c>
      <c r="C25" s="73"/>
      <c r="D25" s="73"/>
      <c r="E25" s="73"/>
      <c r="F25" s="73"/>
      <c r="G25" s="73"/>
      <c r="H25" s="73"/>
      <c r="I25" s="73"/>
      <c r="J25" s="73"/>
      <c r="K25" s="73"/>
      <c r="L25" s="73"/>
      <c r="M25" s="73"/>
      <c r="N25" s="73"/>
      <c r="O25" s="73"/>
      <c r="P25" s="74"/>
    </row>
    <row r="26" spans="1:16" ht="18" customHeight="1" thickBot="1" x14ac:dyDescent="0.25">
      <c r="A26" s="68">
        <f>ROW()</f>
        <v>26</v>
      </c>
      <c r="B26" s="82" t="s">
        <v>77</v>
      </c>
      <c r="C26" s="365">
        <v>0</v>
      </c>
      <c r="D26" s="365">
        <v>0</v>
      </c>
      <c r="E26" s="365">
        <v>0</v>
      </c>
      <c r="F26" s="365">
        <v>0</v>
      </c>
      <c r="G26" s="365">
        <v>0</v>
      </c>
      <c r="H26" s="365">
        <v>0</v>
      </c>
      <c r="I26" s="365">
        <v>0</v>
      </c>
      <c r="J26" s="365">
        <v>0</v>
      </c>
      <c r="K26" s="365">
        <v>0</v>
      </c>
      <c r="L26" s="365">
        <v>0</v>
      </c>
      <c r="M26" s="365">
        <v>0</v>
      </c>
      <c r="N26" s="365">
        <v>0</v>
      </c>
      <c r="O26" s="365">
        <v>0</v>
      </c>
      <c r="P26" s="365">
        <v>0</v>
      </c>
    </row>
    <row r="27" spans="1:16" ht="18" customHeight="1" thickBot="1" x14ac:dyDescent="0.25">
      <c r="A27" s="68">
        <f>ROW()</f>
        <v>27</v>
      </c>
      <c r="B27" s="83" t="s">
        <v>78</v>
      </c>
      <c r="C27" s="365">
        <v>0</v>
      </c>
      <c r="D27" s="365">
        <v>0</v>
      </c>
      <c r="E27" s="365">
        <v>0</v>
      </c>
      <c r="F27" s="365">
        <v>0</v>
      </c>
      <c r="G27" s="365">
        <v>0</v>
      </c>
      <c r="H27" s="365">
        <v>0</v>
      </c>
      <c r="I27" s="365">
        <v>0</v>
      </c>
      <c r="J27" s="365">
        <v>0</v>
      </c>
      <c r="K27" s="365">
        <v>0</v>
      </c>
      <c r="L27" s="365">
        <v>0</v>
      </c>
      <c r="M27" s="365">
        <v>0</v>
      </c>
      <c r="N27" s="365">
        <v>0</v>
      </c>
      <c r="O27" s="365">
        <v>0</v>
      </c>
      <c r="P27" s="365">
        <v>0</v>
      </c>
    </row>
    <row r="28" spans="1:16" ht="18" customHeight="1" thickBot="1" x14ac:dyDescent="0.25">
      <c r="A28" s="68">
        <f>ROW()</f>
        <v>28</v>
      </c>
      <c r="B28" s="84" t="s">
        <v>166</v>
      </c>
      <c r="C28" s="372">
        <v>0</v>
      </c>
      <c r="D28" s="372">
        <v>0</v>
      </c>
      <c r="E28" s="372">
        <v>0</v>
      </c>
      <c r="F28" s="372">
        <v>0</v>
      </c>
      <c r="G28" s="372">
        <v>0</v>
      </c>
      <c r="H28" s="372">
        <v>0</v>
      </c>
      <c r="I28" s="372">
        <v>0</v>
      </c>
      <c r="J28" s="372">
        <v>0</v>
      </c>
      <c r="K28" s="372">
        <v>0</v>
      </c>
      <c r="L28" s="372">
        <v>0</v>
      </c>
      <c r="M28" s="372">
        <v>0</v>
      </c>
      <c r="N28" s="372">
        <v>0</v>
      </c>
      <c r="O28" s="372">
        <v>0</v>
      </c>
      <c r="P28" s="372">
        <v>0</v>
      </c>
    </row>
    <row r="29" spans="1:16" ht="15.75" customHeight="1" thickBot="1" x14ac:dyDescent="0.25">
      <c r="A29" s="68">
        <f>ROW()</f>
        <v>29</v>
      </c>
      <c r="B29" s="72" t="s">
        <v>83</v>
      </c>
      <c r="C29" s="73"/>
      <c r="D29" s="73"/>
      <c r="E29" s="373"/>
      <c r="F29" s="373"/>
      <c r="G29" s="373"/>
      <c r="H29" s="373"/>
      <c r="I29" s="373"/>
      <c r="J29" s="373"/>
      <c r="K29" s="373"/>
      <c r="L29" s="373"/>
      <c r="M29" s="373"/>
      <c r="N29" s="373"/>
      <c r="O29" s="373"/>
      <c r="P29" s="373"/>
    </row>
    <row r="30" spans="1:16" ht="15.75" customHeight="1" x14ac:dyDescent="0.2">
      <c r="A30" s="68">
        <f>ROW()</f>
        <v>30</v>
      </c>
      <c r="B30" s="82" t="s">
        <v>77</v>
      </c>
      <c r="C30" s="365">
        <v>0</v>
      </c>
      <c r="D30" s="365">
        <v>0</v>
      </c>
      <c r="E30" s="365">
        <v>0</v>
      </c>
      <c r="F30" s="365">
        <v>0</v>
      </c>
      <c r="G30" s="365">
        <v>0</v>
      </c>
      <c r="H30" s="365">
        <v>0</v>
      </c>
      <c r="I30" s="365">
        <v>0</v>
      </c>
      <c r="J30" s="365">
        <v>0</v>
      </c>
      <c r="K30" s="365">
        <v>0</v>
      </c>
      <c r="L30" s="365">
        <v>0</v>
      </c>
      <c r="M30" s="365">
        <v>0</v>
      </c>
      <c r="N30" s="365">
        <v>0</v>
      </c>
      <c r="O30" s="365">
        <v>0</v>
      </c>
      <c r="P30" s="365">
        <v>0</v>
      </c>
    </row>
    <row r="31" spans="1:16" ht="15.75" customHeight="1" thickBot="1" x14ac:dyDescent="0.25">
      <c r="A31" s="68">
        <f>ROW()</f>
        <v>31</v>
      </c>
      <c r="B31" s="83" t="s">
        <v>78</v>
      </c>
      <c r="C31" s="374">
        <v>1756</v>
      </c>
      <c r="D31" s="375">
        <v>960</v>
      </c>
      <c r="E31" s="375">
        <v>989</v>
      </c>
      <c r="F31" s="375">
        <v>998</v>
      </c>
      <c r="G31" s="375">
        <v>1027</v>
      </c>
      <c r="H31" s="375">
        <v>1057</v>
      </c>
      <c r="I31" s="375">
        <v>1088</v>
      </c>
      <c r="J31" s="375">
        <v>1119</v>
      </c>
      <c r="K31" s="375">
        <v>1152</v>
      </c>
      <c r="L31" s="375">
        <v>1185</v>
      </c>
      <c r="M31" s="375">
        <v>1218</v>
      </c>
      <c r="N31" s="375">
        <v>1255</v>
      </c>
      <c r="O31" s="375">
        <v>1291</v>
      </c>
      <c r="P31" s="375">
        <v>1330</v>
      </c>
    </row>
    <row r="32" spans="1:16" ht="15.75" customHeight="1" thickBot="1" x14ac:dyDescent="0.25">
      <c r="A32" s="68">
        <f>ROW()</f>
        <v>32</v>
      </c>
      <c r="B32" s="72" t="s">
        <v>195</v>
      </c>
      <c r="C32" s="365">
        <v>0</v>
      </c>
      <c r="D32" s="365">
        <v>0</v>
      </c>
      <c r="E32" s="365">
        <v>0</v>
      </c>
      <c r="F32" s="365">
        <v>0</v>
      </c>
      <c r="G32" s="365">
        <v>0</v>
      </c>
      <c r="H32" s="365">
        <v>0</v>
      </c>
      <c r="I32" s="365">
        <v>0</v>
      </c>
      <c r="J32" s="365">
        <v>0</v>
      </c>
      <c r="K32" s="365">
        <v>0</v>
      </c>
      <c r="L32" s="365">
        <v>0</v>
      </c>
      <c r="M32" s="365">
        <v>0</v>
      </c>
      <c r="N32" s="365">
        <v>0</v>
      </c>
      <c r="O32" s="365">
        <v>0</v>
      </c>
      <c r="P32" s="365">
        <v>0</v>
      </c>
    </row>
    <row r="33" spans="1:16" ht="17.25" customHeight="1" thickBot="1" x14ac:dyDescent="0.25">
      <c r="A33" s="68">
        <f>ROW()</f>
        <v>33</v>
      </c>
      <c r="B33" s="76" t="s">
        <v>84</v>
      </c>
      <c r="C33" s="77"/>
      <c r="D33" s="376"/>
      <c r="E33" s="376"/>
      <c r="F33" s="376"/>
      <c r="G33" s="376"/>
      <c r="H33" s="376"/>
      <c r="I33" s="376"/>
      <c r="J33" s="376"/>
      <c r="K33" s="376"/>
      <c r="L33" s="376"/>
      <c r="M33" s="376"/>
      <c r="N33" s="376"/>
      <c r="O33" s="376"/>
      <c r="P33" s="377"/>
    </row>
    <row r="34" spans="1:16" ht="17.25" customHeight="1" thickBot="1" x14ac:dyDescent="0.25">
      <c r="A34" s="68">
        <f>ROW()</f>
        <v>34</v>
      </c>
      <c r="B34" s="85" t="s">
        <v>85</v>
      </c>
      <c r="C34" s="378">
        <v>7873</v>
      </c>
      <c r="D34" s="374">
        <v>10655</v>
      </c>
      <c r="E34" s="374">
        <v>13893</v>
      </c>
      <c r="F34" s="374">
        <v>14076</v>
      </c>
      <c r="G34" s="374">
        <v>14264</v>
      </c>
      <c r="H34" s="374">
        <v>14458</v>
      </c>
      <c r="I34" s="374">
        <v>14658</v>
      </c>
      <c r="J34" s="374">
        <v>14863</v>
      </c>
      <c r="K34" s="374">
        <v>15076</v>
      </c>
      <c r="L34" s="375">
        <v>15294</v>
      </c>
      <c r="M34" s="379">
        <v>15520</v>
      </c>
      <c r="N34" s="379">
        <v>15752</v>
      </c>
      <c r="O34" s="374">
        <v>15992</v>
      </c>
      <c r="P34" s="374">
        <f>ROUND(O34*1.03,0)</f>
        <v>16472</v>
      </c>
    </row>
    <row r="35" spans="1:16" ht="17.25" customHeight="1" thickBot="1" x14ac:dyDescent="0.25">
      <c r="A35" s="68">
        <f>ROW()</f>
        <v>35</v>
      </c>
      <c r="B35" s="72" t="s">
        <v>86</v>
      </c>
      <c r="C35" s="73"/>
      <c r="D35" s="366"/>
      <c r="E35" s="366"/>
      <c r="F35" s="366"/>
      <c r="G35" s="366"/>
      <c r="H35" s="366"/>
      <c r="I35" s="366"/>
      <c r="J35" s="366"/>
      <c r="K35" s="366"/>
      <c r="L35" s="366"/>
      <c r="M35" s="366"/>
      <c r="N35" s="366"/>
      <c r="O35" s="366"/>
      <c r="P35" s="367"/>
    </row>
    <row r="36" spans="1:16" ht="17.25" customHeight="1" x14ac:dyDescent="0.2">
      <c r="A36" s="68">
        <f>ROW()</f>
        <v>36</v>
      </c>
      <c r="B36" s="86" t="s">
        <v>87</v>
      </c>
      <c r="C36" s="380">
        <v>0</v>
      </c>
      <c r="D36" s="380">
        <v>0</v>
      </c>
      <c r="E36" s="380">
        <v>0</v>
      </c>
      <c r="F36" s="380">
        <v>0</v>
      </c>
      <c r="G36" s="380">
        <v>0</v>
      </c>
      <c r="H36" s="380">
        <v>0</v>
      </c>
      <c r="I36" s="380">
        <v>0</v>
      </c>
      <c r="J36" s="380">
        <v>0</v>
      </c>
      <c r="K36" s="380">
        <v>0</v>
      </c>
      <c r="L36" s="381">
        <v>0</v>
      </c>
      <c r="M36" s="382">
        <v>0</v>
      </c>
      <c r="N36" s="382">
        <v>0</v>
      </c>
      <c r="O36" s="380">
        <v>0</v>
      </c>
      <c r="P36" s="381">
        <v>0</v>
      </c>
    </row>
    <row r="37" spans="1:16" ht="17.25" customHeight="1" x14ac:dyDescent="0.2">
      <c r="A37" s="68">
        <f>ROW()</f>
        <v>37</v>
      </c>
      <c r="B37" s="87" t="s">
        <v>88</v>
      </c>
      <c r="C37" s="380">
        <v>20694</v>
      </c>
      <c r="D37" s="380">
        <v>11275</v>
      </c>
      <c r="E37" s="380">
        <v>11164</v>
      </c>
      <c r="F37" s="380">
        <v>11499</v>
      </c>
      <c r="G37" s="380">
        <v>11844</v>
      </c>
      <c r="H37" s="380">
        <v>12200</v>
      </c>
      <c r="I37" s="380">
        <v>892</v>
      </c>
      <c r="J37" s="380">
        <v>907</v>
      </c>
      <c r="K37" s="380">
        <v>836</v>
      </c>
      <c r="L37" s="381">
        <v>857</v>
      </c>
      <c r="M37" s="382">
        <v>878</v>
      </c>
      <c r="N37" s="382">
        <v>900</v>
      </c>
      <c r="O37" s="380">
        <v>0</v>
      </c>
      <c r="P37" s="381">
        <v>0</v>
      </c>
    </row>
    <row r="38" spans="1:16" ht="17.25" customHeight="1" x14ac:dyDescent="0.2">
      <c r="A38" s="68">
        <f>ROW()</f>
        <v>38</v>
      </c>
      <c r="B38" s="87" t="s">
        <v>89</v>
      </c>
      <c r="C38" s="380">
        <v>7769</v>
      </c>
      <c r="D38" s="380">
        <v>20182</v>
      </c>
      <c r="E38" s="380">
        <v>20742</v>
      </c>
      <c r="F38" s="380">
        <v>21257</v>
      </c>
      <c r="G38" s="380">
        <v>21785</v>
      </c>
      <c r="H38" s="380">
        <v>22327</v>
      </c>
      <c r="I38" s="380">
        <v>22881</v>
      </c>
      <c r="J38" s="380">
        <v>23450</v>
      </c>
      <c r="K38" s="380">
        <v>24032</v>
      </c>
      <c r="L38" s="381">
        <v>24629</v>
      </c>
      <c r="M38" s="382">
        <v>25241</v>
      </c>
      <c r="N38" s="382">
        <v>25868</v>
      </c>
      <c r="O38" s="380">
        <v>26510</v>
      </c>
      <c r="P38" s="381">
        <v>27169</v>
      </c>
    </row>
    <row r="39" spans="1:16" ht="17.25" customHeight="1" x14ac:dyDescent="0.2">
      <c r="A39" s="68">
        <f>ROW()</f>
        <v>39</v>
      </c>
      <c r="B39" s="87" t="s">
        <v>90</v>
      </c>
      <c r="C39" s="380">
        <v>6820</v>
      </c>
      <c r="D39" s="380">
        <v>24272</v>
      </c>
      <c r="E39" s="380">
        <v>27870</v>
      </c>
      <c r="F39" s="380">
        <v>28563</v>
      </c>
      <c r="G39" s="380">
        <v>29272</v>
      </c>
      <c r="H39" s="380">
        <v>29999</v>
      </c>
      <c r="I39" s="380">
        <v>30745</v>
      </c>
      <c r="J39" s="380">
        <v>31508</v>
      </c>
      <c r="K39" s="380">
        <v>32291</v>
      </c>
      <c r="L39" s="381">
        <v>33093</v>
      </c>
      <c r="M39" s="382">
        <v>33915</v>
      </c>
      <c r="N39" s="382">
        <v>34757</v>
      </c>
      <c r="O39" s="380">
        <v>35621</v>
      </c>
      <c r="P39" s="381">
        <v>36506</v>
      </c>
    </row>
    <row r="40" spans="1:16" ht="17.25" customHeight="1" thickBot="1" x14ac:dyDescent="0.25">
      <c r="A40" s="68">
        <f>ROW()</f>
        <v>40</v>
      </c>
      <c r="B40" s="88" t="s">
        <v>91</v>
      </c>
      <c r="C40" s="375">
        <v>25548</v>
      </c>
      <c r="D40" s="375">
        <v>39353</v>
      </c>
      <c r="E40" s="375">
        <v>39522</v>
      </c>
      <c r="F40" s="375">
        <v>40627</v>
      </c>
      <c r="G40" s="375">
        <v>41763</v>
      </c>
      <c r="H40" s="375">
        <v>42931</v>
      </c>
      <c r="I40" s="375">
        <v>44540</v>
      </c>
      <c r="J40" s="375">
        <v>45651</v>
      </c>
      <c r="K40" s="375">
        <v>46789</v>
      </c>
      <c r="L40" s="375">
        <v>47956</v>
      </c>
      <c r="M40" s="375">
        <v>49152</v>
      </c>
      <c r="N40" s="375">
        <v>50378</v>
      </c>
      <c r="O40" s="375">
        <v>19981</v>
      </c>
      <c r="P40" s="375">
        <v>20478</v>
      </c>
    </row>
    <row r="41" spans="1:16" ht="17.25" customHeight="1" thickBot="1" x14ac:dyDescent="0.25">
      <c r="A41" s="68">
        <f>ROW()</f>
        <v>41</v>
      </c>
      <c r="B41" s="89" t="s">
        <v>92</v>
      </c>
      <c r="C41" s="99"/>
      <c r="D41" s="383"/>
      <c r="E41" s="383"/>
      <c r="F41" s="383"/>
      <c r="G41" s="383"/>
      <c r="H41" s="383"/>
      <c r="I41" s="383"/>
      <c r="J41" s="383"/>
      <c r="K41" s="383"/>
      <c r="L41" s="383"/>
      <c r="M41" s="383"/>
      <c r="N41" s="383"/>
      <c r="O41" s="383"/>
      <c r="P41" s="383"/>
    </row>
    <row r="42" spans="1:16" ht="17.25" customHeight="1" thickBot="1" x14ac:dyDescent="0.25">
      <c r="A42" s="68">
        <f>ROW()</f>
        <v>42</v>
      </c>
      <c r="B42" s="194" t="s">
        <v>93</v>
      </c>
      <c r="C42" s="90"/>
      <c r="D42" s="384"/>
      <c r="E42" s="384"/>
      <c r="F42" s="384"/>
      <c r="G42" s="384"/>
      <c r="H42" s="384"/>
      <c r="I42" s="384"/>
      <c r="J42" s="384"/>
      <c r="K42" s="384"/>
      <c r="L42" s="384"/>
      <c r="M42" s="384"/>
      <c r="N42" s="384"/>
      <c r="O42" s="384"/>
      <c r="P42" s="385"/>
    </row>
    <row r="43" spans="1:16" ht="17.25" customHeight="1" x14ac:dyDescent="0.2">
      <c r="A43" s="68">
        <f>ROW()</f>
        <v>43</v>
      </c>
      <c r="B43" s="195" t="s">
        <v>94</v>
      </c>
      <c r="C43" s="386">
        <v>65107</v>
      </c>
      <c r="D43" s="387">
        <v>55573</v>
      </c>
      <c r="E43" s="387">
        <v>55887</v>
      </c>
      <c r="F43" s="387">
        <v>62068</v>
      </c>
      <c r="G43" s="387">
        <v>87360</v>
      </c>
      <c r="H43" s="387">
        <v>100221</v>
      </c>
      <c r="I43" s="387">
        <v>90431</v>
      </c>
      <c r="J43" s="387">
        <v>80677</v>
      </c>
      <c r="K43" s="387">
        <v>80958</v>
      </c>
      <c r="L43" s="387">
        <v>81179</v>
      </c>
      <c r="M43" s="387">
        <v>81336</v>
      </c>
      <c r="N43" s="387">
        <v>81146</v>
      </c>
      <c r="O43" s="387">
        <v>81441</v>
      </c>
      <c r="P43" s="387">
        <f>ROUND(O43*1.03,0)</f>
        <v>83884</v>
      </c>
    </row>
    <row r="44" spans="1:16" ht="17.25" customHeight="1" thickBot="1" x14ac:dyDescent="0.25">
      <c r="A44" s="68">
        <f>ROW()</f>
        <v>44</v>
      </c>
      <c r="B44" s="219" t="s">
        <v>195</v>
      </c>
      <c r="C44" s="388">
        <v>0</v>
      </c>
      <c r="D44" s="388">
        <v>0</v>
      </c>
      <c r="E44" s="388">
        <v>0</v>
      </c>
      <c r="F44" s="388">
        <v>0</v>
      </c>
      <c r="G44" s="388">
        <v>0</v>
      </c>
      <c r="H44" s="388">
        <v>0</v>
      </c>
      <c r="I44" s="388">
        <v>0</v>
      </c>
      <c r="J44" s="388">
        <v>0</v>
      </c>
      <c r="K44" s="388">
        <v>0</v>
      </c>
      <c r="L44" s="388">
        <v>0</v>
      </c>
      <c r="M44" s="388">
        <v>0</v>
      </c>
      <c r="N44" s="388">
        <v>0</v>
      </c>
      <c r="O44" s="388">
        <v>0</v>
      </c>
      <c r="P44" s="388">
        <v>0</v>
      </c>
    </row>
    <row r="45" spans="1:16" ht="17.25" customHeight="1" thickBot="1" x14ac:dyDescent="0.25">
      <c r="A45" s="68">
        <f>ROW()</f>
        <v>45</v>
      </c>
      <c r="B45" s="196" t="s">
        <v>95</v>
      </c>
      <c r="C45" s="389">
        <v>15874.52333776</v>
      </c>
      <c r="D45" s="388">
        <v>22386</v>
      </c>
      <c r="E45" s="388">
        <v>22921</v>
      </c>
      <c r="F45" s="388">
        <v>23638</v>
      </c>
      <c r="G45" s="388">
        <v>23878</v>
      </c>
      <c r="H45" s="388">
        <v>23878</v>
      </c>
      <c r="I45" s="388">
        <v>9600</v>
      </c>
      <c r="J45" s="388">
        <v>0</v>
      </c>
      <c r="K45" s="388">
        <v>0</v>
      </c>
      <c r="L45" s="388">
        <v>0</v>
      </c>
      <c r="M45" s="388">
        <v>0</v>
      </c>
      <c r="N45" s="388">
        <v>0</v>
      </c>
      <c r="O45" s="388">
        <v>0</v>
      </c>
      <c r="P45" s="388">
        <f>ROUND(O45*1.03,0)</f>
        <v>0</v>
      </c>
    </row>
    <row r="46" spans="1:16" ht="17.25" customHeight="1" thickBot="1" x14ac:dyDescent="0.25">
      <c r="A46" s="68">
        <f>ROW()</f>
        <v>46</v>
      </c>
      <c r="B46" s="197" t="s">
        <v>96</v>
      </c>
      <c r="C46" s="390">
        <v>36736</v>
      </c>
      <c r="D46" s="391">
        <v>29305</v>
      </c>
      <c r="E46" s="391">
        <v>43350</v>
      </c>
      <c r="F46" s="391">
        <v>52775</v>
      </c>
      <c r="G46" s="391">
        <v>21118</v>
      </c>
      <c r="H46" s="391">
        <v>25244</v>
      </c>
      <c r="I46" s="391">
        <v>43033</v>
      </c>
      <c r="J46" s="391">
        <v>59378</v>
      </c>
      <c r="K46" s="391">
        <v>67536</v>
      </c>
      <c r="L46" s="391">
        <v>72747</v>
      </c>
      <c r="M46" s="391">
        <v>65313</v>
      </c>
      <c r="N46" s="391">
        <v>65929</v>
      </c>
      <c r="O46" s="391">
        <v>73273</v>
      </c>
      <c r="P46" s="391">
        <f>ROUND(O46*1.03,0)</f>
        <v>75471</v>
      </c>
    </row>
    <row r="47" spans="1:16" ht="17.25" customHeight="1" thickBot="1" x14ac:dyDescent="0.25">
      <c r="A47" s="68">
        <f>ROW()</f>
        <v>47</v>
      </c>
      <c r="B47" s="197" t="s">
        <v>164</v>
      </c>
      <c r="C47" s="392">
        <v>-4681</v>
      </c>
      <c r="D47" s="393">
        <v>-16507</v>
      </c>
      <c r="E47" s="393">
        <v>-11024</v>
      </c>
      <c r="F47" s="393">
        <v>-8567</v>
      </c>
      <c r="G47" s="393">
        <v>-15753</v>
      </c>
      <c r="H47" s="393">
        <v>-13300</v>
      </c>
      <c r="I47" s="393">
        <v>-8805</v>
      </c>
      <c r="J47" s="393">
        <v>-4672</v>
      </c>
      <c r="K47" s="393">
        <v>-4202</v>
      </c>
      <c r="L47" s="393">
        <v>-3761</v>
      </c>
      <c r="M47" s="393">
        <v>-3981</v>
      </c>
      <c r="N47" s="393">
        <v>-3384</v>
      </c>
      <c r="O47" s="393">
        <v>-3415</v>
      </c>
      <c r="P47" s="393">
        <f>ROUND(O47*1.03,0)</f>
        <v>-3517</v>
      </c>
    </row>
    <row r="48" spans="1:16" s="79" customFormat="1" ht="16.5" customHeight="1" thickBot="1" x14ac:dyDescent="0.25">
      <c r="A48" s="68">
        <f>ROW()</f>
        <v>48</v>
      </c>
      <c r="B48" s="198" t="s">
        <v>97</v>
      </c>
      <c r="C48" s="73"/>
      <c r="D48" s="366"/>
      <c r="E48" s="366"/>
      <c r="F48" s="394"/>
      <c r="G48" s="394"/>
      <c r="H48" s="394"/>
      <c r="I48" s="394"/>
      <c r="J48" s="394"/>
      <c r="K48" s="394"/>
      <c r="L48" s="394"/>
      <c r="M48" s="366"/>
      <c r="N48" s="366"/>
      <c r="O48" s="366"/>
      <c r="P48" s="366"/>
    </row>
    <row r="49" spans="1:16" s="79" customFormat="1" ht="16.5" customHeight="1" x14ac:dyDescent="0.2">
      <c r="A49" s="68">
        <f>ROW()</f>
        <v>49</v>
      </c>
      <c r="B49" s="199" t="s">
        <v>98</v>
      </c>
      <c r="C49" s="380">
        <v>437</v>
      </c>
      <c r="D49" s="380">
        <v>1788.2511</v>
      </c>
      <c r="E49" s="386">
        <v>1851</v>
      </c>
      <c r="F49" s="386">
        <v>1922</v>
      </c>
      <c r="G49" s="386">
        <v>1990</v>
      </c>
      <c r="H49" s="386">
        <v>2071</v>
      </c>
      <c r="I49" s="386">
        <v>2144</v>
      </c>
      <c r="J49" s="386">
        <v>2200</v>
      </c>
      <c r="K49" s="386">
        <v>2270</v>
      </c>
      <c r="L49" s="386">
        <v>2305</v>
      </c>
      <c r="M49" s="386">
        <v>2376</v>
      </c>
      <c r="N49" s="386">
        <v>2445</v>
      </c>
      <c r="O49" s="386">
        <f>ROUND(N49*1.03,0)</f>
        <v>2518</v>
      </c>
      <c r="P49" s="386">
        <f>ROUND(O49*1.03,0)</f>
        <v>2594</v>
      </c>
    </row>
    <row r="50" spans="1:16" s="79" customFormat="1" ht="16.5" customHeight="1" x14ac:dyDescent="0.2">
      <c r="A50" s="68">
        <f>ROW()</f>
        <v>50</v>
      </c>
      <c r="B50" s="200" t="s">
        <v>99</v>
      </c>
      <c r="C50" s="395">
        <v>42436</v>
      </c>
      <c r="D50" s="395">
        <v>47449</v>
      </c>
      <c r="E50" s="395">
        <v>56648</v>
      </c>
      <c r="F50" s="395">
        <v>63537</v>
      </c>
      <c r="G50" s="395">
        <v>69218</v>
      </c>
      <c r="H50" s="395">
        <v>73889</v>
      </c>
      <c r="I50" s="395">
        <v>79595</v>
      </c>
      <c r="J50" s="395">
        <v>85582</v>
      </c>
      <c r="K50" s="395">
        <v>91747</v>
      </c>
      <c r="L50" s="395">
        <v>97157</v>
      </c>
      <c r="M50" s="395">
        <v>98896</v>
      </c>
      <c r="N50" s="395">
        <v>104334</v>
      </c>
      <c r="O50" s="395">
        <v>110900</v>
      </c>
      <c r="P50" s="395">
        <f>ROUND(O50*1.03,0)</f>
        <v>114227</v>
      </c>
    </row>
    <row r="51" spans="1:16" s="79" customFormat="1" ht="16.5" customHeight="1" thickBot="1" x14ac:dyDescent="0.25">
      <c r="A51" s="68">
        <f>ROW()</f>
        <v>51</v>
      </c>
      <c r="B51" s="201" t="s">
        <v>100</v>
      </c>
      <c r="C51" s="396">
        <v>322</v>
      </c>
      <c r="D51" s="396">
        <v>123</v>
      </c>
      <c r="E51" s="396">
        <v>119</v>
      </c>
      <c r="F51" s="396">
        <v>122</v>
      </c>
      <c r="G51" s="396">
        <v>126</v>
      </c>
      <c r="H51" s="396">
        <v>130</v>
      </c>
      <c r="I51" s="396">
        <v>134</v>
      </c>
      <c r="J51" s="396">
        <v>138</v>
      </c>
      <c r="K51" s="396">
        <v>142</v>
      </c>
      <c r="L51" s="396">
        <v>146</v>
      </c>
      <c r="M51" s="396">
        <v>150</v>
      </c>
      <c r="N51" s="396">
        <v>155</v>
      </c>
      <c r="O51" s="396">
        <v>159</v>
      </c>
      <c r="P51" s="396">
        <v>164</v>
      </c>
    </row>
    <row r="52" spans="1:16" ht="18.75" customHeight="1" thickBot="1" x14ac:dyDescent="0.25">
      <c r="A52" s="68">
        <f>ROW()</f>
        <v>52</v>
      </c>
      <c r="B52" s="202" t="s">
        <v>101</v>
      </c>
      <c r="C52" s="392">
        <v>21367</v>
      </c>
      <c r="D52" s="392">
        <v>40329.381199999996</v>
      </c>
      <c r="E52" s="392">
        <v>41611</v>
      </c>
      <c r="F52" s="392">
        <v>43198</v>
      </c>
      <c r="G52" s="392">
        <v>44735</v>
      </c>
      <c r="H52" s="392">
        <v>46543</v>
      </c>
      <c r="I52" s="392">
        <v>48173</v>
      </c>
      <c r="J52" s="392">
        <v>49441</v>
      </c>
      <c r="K52" s="392">
        <v>51007</v>
      </c>
      <c r="L52" s="392">
        <v>51799</v>
      </c>
      <c r="M52" s="392">
        <v>53391</v>
      </c>
      <c r="N52" s="392">
        <v>54956</v>
      </c>
      <c r="O52" s="392">
        <f t="shared" ref="O52:P54" si="0">ROUND(N52*1.03,0)</f>
        <v>56605</v>
      </c>
      <c r="P52" s="392">
        <f t="shared" si="0"/>
        <v>58303</v>
      </c>
    </row>
    <row r="53" spans="1:16" s="79" customFormat="1" ht="17.25" customHeight="1" thickBot="1" x14ac:dyDescent="0.25">
      <c r="A53" s="68">
        <f>ROW()</f>
        <v>53</v>
      </c>
      <c r="B53" s="202" t="s">
        <v>102</v>
      </c>
      <c r="C53" s="392">
        <v>9581</v>
      </c>
      <c r="D53" s="392">
        <v>2117</v>
      </c>
      <c r="E53" s="392">
        <v>2078</v>
      </c>
      <c r="F53" s="392">
        <v>2171</v>
      </c>
      <c r="G53" s="392">
        <v>2260</v>
      </c>
      <c r="H53" s="392">
        <v>2357</v>
      </c>
      <c r="I53" s="392">
        <v>2461</v>
      </c>
      <c r="J53" s="392">
        <v>2511</v>
      </c>
      <c r="K53" s="392">
        <v>2622</v>
      </c>
      <c r="L53" s="392">
        <v>2664</v>
      </c>
      <c r="M53" s="392">
        <v>2740</v>
      </c>
      <c r="N53" s="392">
        <v>2823</v>
      </c>
      <c r="O53" s="392">
        <f t="shared" si="0"/>
        <v>2908</v>
      </c>
      <c r="P53" s="392">
        <f t="shared" si="0"/>
        <v>2995</v>
      </c>
    </row>
    <row r="54" spans="1:16" s="79" customFormat="1" ht="17.25" customHeight="1" thickBot="1" x14ac:dyDescent="0.25">
      <c r="A54" s="68">
        <f>ROW()</f>
        <v>54</v>
      </c>
      <c r="B54" s="202" t="s">
        <v>103</v>
      </c>
      <c r="C54" s="392">
        <v>26662</v>
      </c>
      <c r="D54" s="392">
        <v>38829.1152</v>
      </c>
      <c r="E54" s="392">
        <v>39882</v>
      </c>
      <c r="F54" s="392">
        <v>42191</v>
      </c>
      <c r="G54" s="392">
        <v>42585</v>
      </c>
      <c r="H54" s="392">
        <v>44062</v>
      </c>
      <c r="I54" s="392">
        <v>45383</v>
      </c>
      <c r="J54" s="392">
        <v>45358</v>
      </c>
      <c r="K54" s="392">
        <v>47029</v>
      </c>
      <c r="L54" s="392">
        <v>48131</v>
      </c>
      <c r="M54" s="392">
        <v>49357</v>
      </c>
      <c r="N54" s="392">
        <v>50566</v>
      </c>
      <c r="O54" s="392">
        <f t="shared" si="0"/>
        <v>52083</v>
      </c>
      <c r="P54" s="392">
        <f t="shared" si="0"/>
        <v>53645</v>
      </c>
    </row>
    <row r="55" spans="1:16" s="79" customFormat="1" ht="17.25" customHeight="1" thickBot="1" x14ac:dyDescent="0.25">
      <c r="A55" s="68">
        <f>ROW()</f>
        <v>55</v>
      </c>
      <c r="B55" s="198" t="s">
        <v>104</v>
      </c>
      <c r="C55" s="73"/>
      <c r="D55" s="366"/>
      <c r="E55" s="366"/>
      <c r="F55" s="366"/>
      <c r="G55" s="366"/>
      <c r="H55" s="366"/>
      <c r="I55" s="366"/>
      <c r="J55" s="366"/>
      <c r="K55" s="366"/>
      <c r="L55" s="366"/>
      <c r="M55" s="366"/>
      <c r="N55" s="366"/>
      <c r="O55" s="366"/>
      <c r="P55" s="367"/>
    </row>
    <row r="56" spans="1:16" s="79" customFormat="1" ht="17.25" customHeight="1" x14ac:dyDescent="0.2">
      <c r="A56" s="68">
        <f>ROW()</f>
        <v>56</v>
      </c>
      <c r="B56" s="203" t="s">
        <v>105</v>
      </c>
      <c r="C56" s="386">
        <v>0</v>
      </c>
      <c r="D56" s="386">
        <v>0</v>
      </c>
      <c r="E56" s="386">
        <v>0</v>
      </c>
      <c r="F56" s="386">
        <v>0</v>
      </c>
      <c r="G56" s="386">
        <v>0</v>
      </c>
      <c r="H56" s="386">
        <v>0</v>
      </c>
      <c r="I56" s="386">
        <v>0</v>
      </c>
      <c r="J56" s="386">
        <v>0</v>
      </c>
      <c r="K56" s="386">
        <v>0</v>
      </c>
      <c r="L56" s="386">
        <v>0</v>
      </c>
      <c r="M56" s="386">
        <v>0</v>
      </c>
      <c r="N56" s="386">
        <v>0</v>
      </c>
      <c r="O56" s="386">
        <v>0</v>
      </c>
      <c r="P56" s="386">
        <v>0</v>
      </c>
    </row>
    <row r="57" spans="1:16" ht="16.5" customHeight="1" x14ac:dyDescent="0.2">
      <c r="A57" s="68">
        <f>ROW()</f>
        <v>57</v>
      </c>
      <c r="B57" s="204" t="s">
        <v>106</v>
      </c>
      <c r="C57" s="380">
        <v>0</v>
      </c>
      <c r="D57" s="380">
        <v>0</v>
      </c>
      <c r="E57" s="380">
        <v>0</v>
      </c>
      <c r="F57" s="380">
        <v>0</v>
      </c>
      <c r="G57" s="380">
        <v>0</v>
      </c>
      <c r="H57" s="380">
        <v>0</v>
      </c>
      <c r="I57" s="380">
        <v>0</v>
      </c>
      <c r="J57" s="380">
        <v>0</v>
      </c>
      <c r="K57" s="380">
        <v>0</v>
      </c>
      <c r="L57" s="381">
        <v>0</v>
      </c>
      <c r="M57" s="382">
        <v>0</v>
      </c>
      <c r="N57" s="382">
        <v>0</v>
      </c>
      <c r="O57" s="380">
        <v>0</v>
      </c>
      <c r="P57" s="395">
        <v>0</v>
      </c>
    </row>
    <row r="58" spans="1:16" ht="17.25" customHeight="1" x14ac:dyDescent="0.2">
      <c r="A58" s="68">
        <f>ROW()</f>
        <v>58</v>
      </c>
      <c r="B58" s="205" t="s">
        <v>168</v>
      </c>
      <c r="C58" s="380">
        <v>0</v>
      </c>
      <c r="D58" s="380">
        <v>0</v>
      </c>
      <c r="E58" s="380">
        <v>0</v>
      </c>
      <c r="F58" s="380">
        <v>0</v>
      </c>
      <c r="G58" s="380">
        <v>0</v>
      </c>
      <c r="H58" s="380">
        <v>0</v>
      </c>
      <c r="I58" s="380">
        <v>0</v>
      </c>
      <c r="J58" s="380">
        <v>0</v>
      </c>
      <c r="K58" s="380">
        <v>0</v>
      </c>
      <c r="L58" s="381">
        <v>0</v>
      </c>
      <c r="M58" s="382">
        <v>0</v>
      </c>
      <c r="N58" s="382">
        <v>0</v>
      </c>
      <c r="O58" s="380">
        <v>0</v>
      </c>
      <c r="P58" s="411">
        <v>0</v>
      </c>
    </row>
    <row r="59" spans="1:16" ht="17.25" customHeight="1" thickBot="1" x14ac:dyDescent="0.25">
      <c r="A59" s="68">
        <f>ROW()</f>
        <v>59</v>
      </c>
      <c r="B59" s="205" t="s">
        <v>107</v>
      </c>
      <c r="C59" s="374">
        <v>6114</v>
      </c>
      <c r="D59" s="374">
        <v>12207</v>
      </c>
      <c r="E59" s="374">
        <v>15699</v>
      </c>
      <c r="F59" s="374">
        <v>21263</v>
      </c>
      <c r="G59" s="374">
        <v>26155</v>
      </c>
      <c r="H59" s="374">
        <v>23845</v>
      </c>
      <c r="I59" s="374">
        <v>24005</v>
      </c>
      <c r="J59" s="374">
        <v>24428</v>
      </c>
      <c r="K59" s="374">
        <v>25057</v>
      </c>
      <c r="L59" s="375">
        <v>26416</v>
      </c>
      <c r="M59" s="379">
        <v>24762</v>
      </c>
      <c r="N59" s="379">
        <v>22686</v>
      </c>
      <c r="O59" s="379">
        <f>ROUND(N59*1.03,0)</f>
        <v>23367</v>
      </c>
      <c r="P59" s="381">
        <f>ROUND(O59*1.03,0)</f>
        <v>24068</v>
      </c>
    </row>
    <row r="60" spans="1:16" ht="17.25" customHeight="1" thickBot="1" x14ac:dyDescent="0.25">
      <c r="A60" s="68">
        <f>ROW()</f>
        <v>60</v>
      </c>
      <c r="B60" s="198" t="s">
        <v>141</v>
      </c>
      <c r="C60" s="91"/>
      <c r="D60" s="392"/>
      <c r="E60" s="392"/>
      <c r="F60" s="392"/>
      <c r="G60" s="392"/>
      <c r="H60" s="392"/>
      <c r="I60" s="392"/>
      <c r="J60" s="392"/>
      <c r="K60" s="392"/>
      <c r="L60" s="392"/>
      <c r="M60" s="392"/>
      <c r="N60" s="392"/>
      <c r="O60" s="392"/>
      <c r="P60" s="392"/>
    </row>
    <row r="61" spans="1:16" s="79" customFormat="1" ht="18" customHeight="1" thickBot="1" x14ac:dyDescent="0.25">
      <c r="A61" s="68">
        <f>ROW()</f>
        <v>61</v>
      </c>
      <c r="B61" s="202" t="s">
        <v>108</v>
      </c>
      <c r="C61" s="392">
        <v>-878</v>
      </c>
      <c r="D61" s="392">
        <v>-13436.747499999999</v>
      </c>
      <c r="E61" s="392">
        <v>12739</v>
      </c>
      <c r="F61" s="392">
        <v>8341</v>
      </c>
      <c r="G61" s="392">
        <v>15209</v>
      </c>
      <c r="H61" s="392">
        <v>13306</v>
      </c>
      <c r="I61" s="392">
        <v>10931</v>
      </c>
      <c r="J61" s="392">
        <v>-240</v>
      </c>
      <c r="K61" s="392">
        <v>-919</v>
      </c>
      <c r="L61" s="392">
        <v>-917</v>
      </c>
      <c r="M61" s="392">
        <v>3129</v>
      </c>
      <c r="N61" s="392">
        <v>6480</v>
      </c>
      <c r="O61" s="392">
        <v>15729</v>
      </c>
      <c r="P61" s="392">
        <v>-2984</v>
      </c>
    </row>
    <row r="62" spans="1:16" ht="17.25" customHeight="1" thickBot="1" x14ac:dyDescent="0.25">
      <c r="A62" s="68">
        <f>ROW()</f>
        <v>62</v>
      </c>
      <c r="B62" s="206" t="s">
        <v>109</v>
      </c>
      <c r="C62" s="70"/>
      <c r="D62" s="397"/>
      <c r="E62" s="397"/>
      <c r="F62" s="397"/>
      <c r="G62" s="397"/>
      <c r="H62" s="397"/>
      <c r="I62" s="397"/>
      <c r="J62" s="397"/>
      <c r="K62" s="397"/>
      <c r="L62" s="397"/>
      <c r="M62" s="397"/>
      <c r="N62" s="397"/>
      <c r="O62" s="397"/>
      <c r="P62" s="398"/>
    </row>
    <row r="63" spans="1:16" ht="16.5" customHeight="1" x14ac:dyDescent="0.2">
      <c r="A63" s="68">
        <f>ROW()</f>
        <v>63</v>
      </c>
      <c r="B63" s="207" t="s">
        <v>167</v>
      </c>
      <c r="C63" s="399">
        <v>8595</v>
      </c>
      <c r="D63" s="399">
        <v>6425</v>
      </c>
      <c r="E63" s="399">
        <v>6100</v>
      </c>
      <c r="F63" s="399">
        <v>3575</v>
      </c>
      <c r="G63" s="399">
        <v>6550</v>
      </c>
      <c r="H63" s="399">
        <v>6550</v>
      </c>
      <c r="I63" s="399">
        <v>3111.7442175030433</v>
      </c>
      <c r="J63" s="399">
        <v>3205.0965440281348</v>
      </c>
      <c r="K63" s="399">
        <v>3301.2494403489782</v>
      </c>
      <c r="L63" s="399">
        <v>3400.286923559448</v>
      </c>
      <c r="M63" s="399">
        <v>3502.2955312662316</v>
      </c>
      <c r="N63" s="399">
        <v>3607.3643972042187</v>
      </c>
      <c r="O63" s="399">
        <v>3715.5853291203452</v>
      </c>
      <c r="P63" s="399">
        <v>3827.0528889939555</v>
      </c>
    </row>
    <row r="64" spans="1:16" ht="17.25" customHeight="1" x14ac:dyDescent="0.2">
      <c r="A64" s="68">
        <f>ROW()</f>
        <v>64</v>
      </c>
      <c r="B64" s="208" t="s">
        <v>110</v>
      </c>
      <c r="C64" s="399">
        <v>4483</v>
      </c>
      <c r="D64" s="399">
        <v>7650</v>
      </c>
      <c r="E64" s="399">
        <v>2000</v>
      </c>
      <c r="F64" s="399">
        <v>7000</v>
      </c>
      <c r="G64" s="399">
        <v>7000</v>
      </c>
      <c r="H64" s="399">
        <v>2000</v>
      </c>
      <c r="I64" s="399">
        <v>6092.9257405653998</v>
      </c>
      <c r="J64" s="399">
        <v>6275.7135127823622</v>
      </c>
      <c r="K64" s="399">
        <v>6463.9849181658319</v>
      </c>
      <c r="L64" s="399">
        <v>6657.9044657108079</v>
      </c>
      <c r="M64" s="399">
        <v>6857.6415996821315</v>
      </c>
      <c r="N64" s="399">
        <v>7063.3708476725969</v>
      </c>
      <c r="O64" s="399">
        <v>7275.2719731027746</v>
      </c>
      <c r="P64" s="399">
        <v>7493.5301322958576</v>
      </c>
    </row>
    <row r="65" spans="1:16" ht="17.25" customHeight="1" x14ac:dyDescent="0.2">
      <c r="A65" s="68">
        <f>ROW()</f>
        <v>65</v>
      </c>
      <c r="B65" s="208" t="s">
        <v>111</v>
      </c>
      <c r="C65" s="399">
        <v>9231</v>
      </c>
      <c r="D65" s="399">
        <v>13305</v>
      </c>
      <c r="E65" s="399">
        <v>10335</v>
      </c>
      <c r="F65" s="399">
        <v>20200</v>
      </c>
      <c r="G65" s="399">
        <v>39000</v>
      </c>
      <c r="H65" s="399">
        <v>17300</v>
      </c>
      <c r="I65" s="399">
        <v>17582.442851345866</v>
      </c>
      <c r="J65" s="399">
        <v>18109.916136886241</v>
      </c>
      <c r="K65" s="399">
        <v>18653.213620992829</v>
      </c>
      <c r="L65" s="399">
        <v>19212.810029622611</v>
      </c>
      <c r="M65" s="399">
        <v>19789.194330511291</v>
      </c>
      <c r="N65" s="399">
        <v>20382.870160426632</v>
      </c>
      <c r="O65" s="399">
        <v>20994.356265239432</v>
      </c>
      <c r="P65" s="399">
        <v>21624.186953196615</v>
      </c>
    </row>
    <row r="66" spans="1:16" ht="17.25" customHeight="1" thickBot="1" x14ac:dyDescent="0.25">
      <c r="A66" s="68">
        <f>ROW()</f>
        <v>66</v>
      </c>
      <c r="B66" s="209" t="s">
        <v>112</v>
      </c>
      <c r="C66" s="399">
        <v>4204</v>
      </c>
      <c r="D66" s="399">
        <v>7207</v>
      </c>
      <c r="E66" s="399">
        <v>4670</v>
      </c>
      <c r="F66" s="399">
        <v>6190</v>
      </c>
      <c r="G66" s="399">
        <v>5920</v>
      </c>
      <c r="H66" s="399">
        <v>16237</v>
      </c>
      <c r="I66" s="399">
        <v>5387.8871905856895</v>
      </c>
      <c r="J66" s="399">
        <v>5549.5238063032602</v>
      </c>
      <c r="K66" s="399">
        <v>5716.0095204923573</v>
      </c>
      <c r="L66" s="399">
        <v>5887.4898061071281</v>
      </c>
      <c r="M66" s="399">
        <v>6064.1145002903422</v>
      </c>
      <c r="N66" s="399">
        <v>6246.0379352990531</v>
      </c>
      <c r="O66" s="399">
        <v>6433.4190733580244</v>
      </c>
      <c r="P66" s="399">
        <v>6626.4216455587657</v>
      </c>
    </row>
    <row r="67" spans="1:16" ht="16.5" customHeight="1" thickBot="1" x14ac:dyDescent="0.25">
      <c r="A67" s="68">
        <f>ROW()</f>
        <v>67</v>
      </c>
      <c r="B67" s="210" t="s">
        <v>113</v>
      </c>
      <c r="C67" s="399">
        <v>19696</v>
      </c>
      <c r="D67" s="399">
        <v>20999</v>
      </c>
      <c r="E67" s="399">
        <v>19593</v>
      </c>
      <c r="F67" s="399">
        <v>19659</v>
      </c>
      <c r="G67" s="399">
        <v>19720</v>
      </c>
      <c r="H67" s="399">
        <v>19799</v>
      </c>
      <c r="I67" s="399">
        <v>19866</v>
      </c>
      <c r="J67" s="399">
        <v>19812</v>
      </c>
      <c r="K67" s="399">
        <v>15732</v>
      </c>
      <c r="L67" s="399">
        <v>15741</v>
      </c>
      <c r="M67" s="399">
        <v>15762</v>
      </c>
      <c r="N67" s="399">
        <v>12752</v>
      </c>
      <c r="O67" s="399">
        <v>12500</v>
      </c>
      <c r="P67" s="399">
        <v>12500</v>
      </c>
    </row>
    <row r="68" spans="1:16" ht="16.5" customHeight="1" thickBot="1" x14ac:dyDescent="0.25">
      <c r="A68" s="68">
        <f>ROW()</f>
        <v>68</v>
      </c>
      <c r="B68" s="210" t="s">
        <v>114</v>
      </c>
      <c r="C68" s="399">
        <v>0</v>
      </c>
      <c r="D68" s="399">
        <v>6172</v>
      </c>
      <c r="E68" s="399">
        <v>11054</v>
      </c>
      <c r="F68" s="399">
        <v>16445</v>
      </c>
      <c r="G68" s="399">
        <v>12748</v>
      </c>
      <c r="H68" s="399">
        <v>9166</v>
      </c>
      <c r="I68" s="399">
        <v>28930</v>
      </c>
      <c r="J68" s="399">
        <v>31582</v>
      </c>
      <c r="K68" s="399">
        <v>27462</v>
      </c>
      <c r="L68" s="399">
        <v>24018</v>
      </c>
      <c r="M68" s="399">
        <v>27230</v>
      </c>
      <c r="N68" s="399">
        <v>26863</v>
      </c>
      <c r="O68" s="399">
        <f>ROUND(N68*1.03,0)</f>
        <v>27669</v>
      </c>
      <c r="P68" s="399">
        <f>ROUND(O68*1.03,0)</f>
        <v>28499</v>
      </c>
    </row>
    <row r="69" spans="1:16" ht="16.5" customHeight="1" thickBot="1" x14ac:dyDescent="0.3">
      <c r="A69" s="68">
        <f>ROW()</f>
        <v>69</v>
      </c>
      <c r="B69" s="211" t="s">
        <v>115</v>
      </c>
      <c r="C69" s="399">
        <v>21985.803489999998</v>
      </c>
      <c r="D69" s="399">
        <v>23095</v>
      </c>
      <c r="E69" s="399">
        <v>23960</v>
      </c>
      <c r="F69" s="399">
        <v>26341</v>
      </c>
      <c r="G69" s="399">
        <v>27107</v>
      </c>
      <c r="H69" s="399">
        <v>27842</v>
      </c>
      <c r="I69" s="399">
        <v>28498</v>
      </c>
      <c r="J69" s="399">
        <v>28850</v>
      </c>
      <c r="K69" s="399">
        <v>29541</v>
      </c>
      <c r="L69" s="399">
        <v>30252</v>
      </c>
      <c r="M69" s="399">
        <v>30900</v>
      </c>
      <c r="N69" s="399">
        <v>31517</v>
      </c>
      <c r="O69" s="399">
        <v>32323</v>
      </c>
      <c r="P69" s="399">
        <f>ROUND(O69*1.03,0)</f>
        <v>33293</v>
      </c>
    </row>
    <row r="70" spans="1:16" ht="13.5" thickBot="1" x14ac:dyDescent="0.25">
      <c r="A70" s="68">
        <f>ROW()</f>
        <v>70</v>
      </c>
      <c r="B70" s="212"/>
      <c r="C70" s="92"/>
      <c r="D70" s="92"/>
      <c r="E70" s="92"/>
      <c r="F70" s="92"/>
      <c r="G70" s="92"/>
      <c r="H70" s="92"/>
      <c r="I70" s="92"/>
      <c r="J70" s="92"/>
      <c r="K70" s="92"/>
      <c r="L70" s="92"/>
      <c r="M70" s="92"/>
      <c r="N70" s="92"/>
      <c r="O70" s="92"/>
      <c r="P70" s="93"/>
    </row>
    <row r="71" spans="1:16" ht="18.75" thickBot="1" x14ac:dyDescent="0.25">
      <c r="A71" s="68">
        <f>ROW()</f>
        <v>71</v>
      </c>
      <c r="B71" s="213" t="s">
        <v>116</v>
      </c>
      <c r="C71" s="400">
        <f t="shared" ref="C71:P71" si="1">SUM(C12:C22)+SUM(C26:C27)+SUM(C30:C47)+SUM(C49:C69)</f>
        <v>401274.42013776</v>
      </c>
      <c r="D71" s="400">
        <f>SUM(D12:D22)+SUM(D26:D27)+SUM(D30:D47)+SUM(D49:D69)</f>
        <v>462384</v>
      </c>
      <c r="E71" s="400">
        <f>SUM(E12:E22)+SUM(E26:E27)+SUM(E30:E47)+SUM(E49:E69)</f>
        <v>521847</v>
      </c>
      <c r="F71" s="400">
        <f t="shared" si="1"/>
        <v>565506</v>
      </c>
      <c r="G71" s="400">
        <f t="shared" si="1"/>
        <v>588036</v>
      </c>
      <c r="H71" s="400">
        <f t="shared" si="1"/>
        <v>596484</v>
      </c>
      <c r="I71" s="400">
        <f t="shared" si="1"/>
        <v>604852</v>
      </c>
      <c r="J71" s="400">
        <f t="shared" si="1"/>
        <v>609119.25</v>
      </c>
      <c r="K71" s="400">
        <f t="shared" si="1"/>
        <v>623348.45750000002</v>
      </c>
      <c r="L71" s="400">
        <f t="shared" si="1"/>
        <v>638804.49122500001</v>
      </c>
      <c r="M71" s="400">
        <f>SUM(M12:M22)+SUM(M26:M27)+SUM(M30:M47)+SUM(M49:M69)</f>
        <v>653208.24596174993</v>
      </c>
      <c r="N71" s="400">
        <f>SUM(N12:N22)+SUM(N26:N27)+SUM(N30:N47)+SUM(N49:N69)</f>
        <v>666069.64334060252</v>
      </c>
      <c r="O71" s="400">
        <f>SUM(O12:O22)+SUM(O26:O27)+SUM(O30:O47)+SUM(O49:O69)</f>
        <v>666069.63264082046</v>
      </c>
      <c r="P71" s="400">
        <f>SUM(P12:P22)+SUM(P26:P27)+SUM(P30:P47)+SUM(P49:P69)</f>
        <v>666070.19162004523</v>
      </c>
    </row>
    <row r="73" spans="1:16" ht="18.75" x14ac:dyDescent="0.3">
      <c r="B73" s="413" t="s">
        <v>249</v>
      </c>
    </row>
    <row r="74" spans="1:16" ht="18.75" x14ac:dyDescent="0.3">
      <c r="B74" s="413" t="s">
        <v>250</v>
      </c>
    </row>
    <row r="75" spans="1:16" ht="18.75" x14ac:dyDescent="0.3">
      <c r="B75" s="413" t="s">
        <v>248</v>
      </c>
    </row>
  </sheetData>
  <mergeCells count="6">
    <mergeCell ref="B11:P11"/>
    <mergeCell ref="B1:P1"/>
    <mergeCell ref="B2:P2"/>
    <mergeCell ref="B4:P4"/>
    <mergeCell ref="B5:P5"/>
    <mergeCell ref="B3:P3"/>
  </mergeCells>
  <printOptions horizontalCentered="1"/>
  <pageMargins left="0.25" right="0.25" top="0.5" bottom="0.5" header="0.5" footer="0.3"/>
  <pageSetup scale="46" fitToHeight="2"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workbookViewId="0">
      <selection activeCell="J36" sqref="J36"/>
    </sheetView>
  </sheetViews>
  <sheetFormatPr defaultRowHeight="16.5" customHeight="1" x14ac:dyDescent="0.2"/>
  <cols>
    <col min="1" max="1" width="54.1640625" style="94" customWidth="1"/>
    <col min="2" max="15" width="10.1640625" style="94" bestFit="1" customWidth="1"/>
    <col min="16" max="16384" width="9.33203125" style="94"/>
  </cols>
  <sheetData>
    <row r="1" spans="1:16" ht="16.5" customHeight="1" x14ac:dyDescent="0.2">
      <c r="A1" s="356" t="s">
        <v>131</v>
      </c>
      <c r="B1" s="357"/>
      <c r="C1" s="357"/>
      <c r="D1" s="357"/>
      <c r="E1" s="357"/>
      <c r="F1" s="357"/>
      <c r="G1" s="357"/>
      <c r="H1" s="357"/>
      <c r="I1" s="357"/>
      <c r="J1" s="357"/>
      <c r="K1" s="357"/>
      <c r="L1" s="357"/>
      <c r="M1" s="357"/>
      <c r="N1" s="357"/>
      <c r="O1" s="357"/>
      <c r="P1" s="256"/>
    </row>
    <row r="2" spans="1:16" ht="16.5" customHeight="1" x14ac:dyDescent="0.2">
      <c r="A2" s="358" t="str">
        <f>+'FormsList&amp;FilerInfo'!B2</f>
        <v xml:space="preserve">City of Santa Clara dba Silicon Valley Power </v>
      </c>
      <c r="B2" s="359"/>
      <c r="C2" s="359"/>
      <c r="D2" s="359"/>
      <c r="E2" s="359"/>
      <c r="F2" s="359"/>
      <c r="G2" s="359"/>
      <c r="H2" s="359"/>
      <c r="I2" s="359"/>
      <c r="J2" s="359"/>
      <c r="K2" s="359"/>
      <c r="L2" s="359"/>
      <c r="M2" s="359"/>
      <c r="N2" s="359"/>
      <c r="O2" s="359"/>
      <c r="P2" s="256"/>
    </row>
    <row r="3" spans="1:16" ht="16.5" customHeight="1" x14ac:dyDescent="0.2">
      <c r="A3" s="243"/>
      <c r="B3" s="244"/>
      <c r="C3" s="244"/>
      <c r="D3" s="244"/>
      <c r="E3" s="244"/>
      <c r="F3" s="244"/>
      <c r="G3" s="244"/>
      <c r="H3" s="244"/>
      <c r="I3" s="244"/>
      <c r="J3" s="244"/>
      <c r="K3" s="244"/>
      <c r="L3" s="244"/>
      <c r="M3" s="244"/>
      <c r="N3" s="244"/>
      <c r="O3" s="244"/>
      <c r="P3" s="256"/>
    </row>
    <row r="4" spans="1:16" ht="16.5" customHeight="1" x14ac:dyDescent="0.2">
      <c r="A4" s="360" t="s">
        <v>143</v>
      </c>
      <c r="B4" s="361"/>
      <c r="C4" s="361"/>
      <c r="D4" s="361"/>
      <c r="E4" s="361"/>
      <c r="F4" s="361"/>
      <c r="G4" s="361"/>
      <c r="H4" s="361"/>
      <c r="I4" s="361"/>
      <c r="J4" s="361"/>
      <c r="K4" s="361"/>
      <c r="L4" s="361"/>
      <c r="M4" s="361"/>
      <c r="N4" s="361"/>
      <c r="O4" s="361"/>
      <c r="P4" s="256"/>
    </row>
    <row r="5" spans="1:16" ht="16.5" customHeight="1" x14ac:dyDescent="0.2">
      <c r="A5" s="362" t="s">
        <v>240</v>
      </c>
      <c r="B5" s="363"/>
      <c r="C5" s="363"/>
      <c r="D5" s="363"/>
      <c r="E5" s="363"/>
      <c r="F5" s="363"/>
      <c r="G5" s="363"/>
      <c r="H5" s="363"/>
      <c r="I5" s="363"/>
      <c r="J5" s="363"/>
      <c r="K5" s="363"/>
      <c r="L5" s="363"/>
      <c r="M5" s="363"/>
      <c r="N5" s="363"/>
      <c r="O5" s="363"/>
      <c r="P5" s="256"/>
    </row>
    <row r="6" spans="1:16" ht="22.5" customHeight="1" thickBot="1" x14ac:dyDescent="0.25">
      <c r="A6" s="253"/>
      <c r="B6" s="254"/>
      <c r="C6" s="254"/>
      <c r="D6" s="254"/>
      <c r="E6" s="254"/>
      <c r="F6" s="254"/>
      <c r="G6" s="254"/>
      <c r="H6" s="254"/>
      <c r="I6" s="254"/>
      <c r="J6" s="254"/>
      <c r="K6" s="254"/>
      <c r="L6" s="254"/>
      <c r="M6" s="254"/>
      <c r="N6" s="254"/>
      <c r="O6" s="254"/>
      <c r="P6" s="256"/>
    </row>
    <row r="7" spans="1:16" ht="16.5" customHeight="1" thickBot="1" x14ac:dyDescent="0.3">
      <c r="A7" s="255"/>
      <c r="B7" s="218">
        <v>2017</v>
      </c>
      <c r="C7" s="218">
        <v>2018</v>
      </c>
      <c r="D7" s="218">
        <v>2019</v>
      </c>
      <c r="E7" s="218">
        <v>2020</v>
      </c>
      <c r="F7" s="218">
        <v>2021</v>
      </c>
      <c r="G7" s="218">
        <v>2022</v>
      </c>
      <c r="H7" s="218">
        <v>2023</v>
      </c>
      <c r="I7" s="218">
        <v>2024</v>
      </c>
      <c r="J7" s="218">
        <v>2025</v>
      </c>
      <c r="K7" s="218">
        <v>2026</v>
      </c>
      <c r="L7" s="218">
        <v>2027</v>
      </c>
      <c r="M7" s="218">
        <v>2028</v>
      </c>
      <c r="N7" s="218">
        <v>2029</v>
      </c>
      <c r="O7" s="218">
        <v>2030</v>
      </c>
    </row>
    <row r="8" spans="1:16" ht="16.5" customHeight="1" thickBot="1" x14ac:dyDescent="0.25">
      <c r="A8" s="95"/>
      <c r="B8" s="96"/>
      <c r="C8" s="96"/>
      <c r="D8" s="96"/>
      <c r="E8" s="96"/>
      <c r="F8" s="96"/>
      <c r="G8" s="96"/>
      <c r="H8" s="96"/>
      <c r="I8" s="96"/>
      <c r="J8" s="96"/>
      <c r="K8" s="96"/>
      <c r="L8" s="96"/>
      <c r="M8" s="96"/>
      <c r="N8" s="96"/>
      <c r="O8" s="97"/>
    </row>
    <row r="9" spans="1:16" ht="16.5" customHeight="1" thickBot="1" x14ac:dyDescent="0.25">
      <c r="A9" s="98" t="s">
        <v>169</v>
      </c>
      <c r="B9" s="401">
        <v>401274.42013776</v>
      </c>
      <c r="C9" s="401">
        <v>462384</v>
      </c>
      <c r="D9" s="401">
        <v>521847</v>
      </c>
      <c r="E9" s="401">
        <v>565506</v>
      </c>
      <c r="F9" s="401">
        <v>588036</v>
      </c>
      <c r="G9" s="401">
        <v>596484</v>
      </c>
      <c r="H9" s="401">
        <v>604852</v>
      </c>
      <c r="I9" s="401">
        <v>609119.25</v>
      </c>
      <c r="J9" s="401">
        <v>623348.45750000002</v>
      </c>
      <c r="K9" s="401">
        <v>638804.49122500001</v>
      </c>
      <c r="L9" s="401">
        <v>653208.24596174993</v>
      </c>
      <c r="M9" s="401">
        <v>666069.64334060298</v>
      </c>
      <c r="N9" s="401">
        <v>666069.63264082046</v>
      </c>
      <c r="O9" s="401">
        <v>666070.19162004523</v>
      </c>
    </row>
    <row r="10" spans="1:16" ht="16.5" customHeight="1" thickBot="1" x14ac:dyDescent="0.25">
      <c r="A10" s="100" t="s">
        <v>117</v>
      </c>
      <c r="B10" s="402"/>
      <c r="C10" s="402"/>
      <c r="D10" s="402"/>
      <c r="E10" s="402"/>
      <c r="F10" s="402"/>
      <c r="G10" s="402"/>
      <c r="H10" s="402"/>
      <c r="I10" s="402"/>
      <c r="J10" s="402"/>
      <c r="K10" s="402"/>
      <c r="L10" s="402"/>
      <c r="M10" s="402"/>
      <c r="N10" s="402"/>
      <c r="O10" s="403"/>
    </row>
    <row r="11" spans="1:16" ht="16.5" customHeight="1" x14ac:dyDescent="0.2">
      <c r="A11" s="101" t="s">
        <v>118</v>
      </c>
      <c r="B11" s="404">
        <v>22134.664233321637</v>
      </c>
      <c r="C11" s="404">
        <v>24341.682943138869</v>
      </c>
      <c r="D11" s="404">
        <v>26581.290109290083</v>
      </c>
      <c r="E11" s="404">
        <v>28087.68249140439</v>
      </c>
      <c r="F11" s="404">
        <v>27547.81571268908</v>
      </c>
      <c r="G11" s="404">
        <v>29378.362547030567</v>
      </c>
      <c r="H11" s="404">
        <v>29191.453789670013</v>
      </c>
      <c r="I11" s="404">
        <v>29979.232713612564</v>
      </c>
      <c r="J11" s="404">
        <v>31364.481201748127</v>
      </c>
      <c r="K11" s="404">
        <v>32470.150008508095</v>
      </c>
      <c r="L11" s="404">
        <v>32820.457587399309</v>
      </c>
      <c r="M11" s="404">
        <v>33657.508770550194</v>
      </c>
      <c r="N11" s="404">
        <v>32459.029683605702</v>
      </c>
      <c r="O11" s="404">
        <v>33399.907764778574</v>
      </c>
    </row>
    <row r="12" spans="1:16" ht="16.5" customHeight="1" x14ac:dyDescent="0.2">
      <c r="A12" s="102" t="s">
        <v>119</v>
      </c>
      <c r="B12" s="405">
        <v>8711.2563359968535</v>
      </c>
      <c r="C12" s="405">
        <v>9579.844425560741</v>
      </c>
      <c r="D12" s="405">
        <v>10461.257936541791</v>
      </c>
      <c r="E12" s="405">
        <v>11054.109494842634</v>
      </c>
      <c r="F12" s="405">
        <v>10841.641040516675</v>
      </c>
      <c r="G12" s="405">
        <v>11562.065915315115</v>
      </c>
      <c r="H12" s="405">
        <v>11488.506629317033</v>
      </c>
      <c r="I12" s="405">
        <v>11798.542691767369</v>
      </c>
      <c r="J12" s="405">
        <v>12343.717199137345</v>
      </c>
      <c r="K12" s="405">
        <v>12778.86111172953</v>
      </c>
      <c r="L12" s="405">
        <v>12916.72717935977</v>
      </c>
      <c r="M12" s="405">
        <v>13246.154693864362</v>
      </c>
      <c r="N12" s="405">
        <v>12774.4846278695</v>
      </c>
      <c r="O12" s="405">
        <v>13144.773964975373</v>
      </c>
    </row>
    <row r="13" spans="1:16" ht="16.5" customHeight="1" x14ac:dyDescent="0.2">
      <c r="A13" s="102" t="s">
        <v>120</v>
      </c>
      <c r="B13" s="405">
        <v>249686.02216434712</v>
      </c>
      <c r="C13" s="405">
        <v>274581.89213046944</v>
      </c>
      <c r="D13" s="405">
        <v>299845.37020416174</v>
      </c>
      <c r="E13" s="405">
        <v>316837.95331922773</v>
      </c>
      <c r="F13" s="405">
        <v>310748.08509013662</v>
      </c>
      <c r="G13" s="405">
        <v>331397.23307965975</v>
      </c>
      <c r="H13" s="405">
        <v>329288.84310630825</v>
      </c>
      <c r="I13" s="405">
        <v>338175.23884245928</v>
      </c>
      <c r="J13" s="405">
        <v>353801.28046955838</v>
      </c>
      <c r="K13" s="405">
        <v>366273.57475335867</v>
      </c>
      <c r="L13" s="405">
        <v>370225.15517876658</v>
      </c>
      <c r="M13" s="405">
        <v>379667.35760234232</v>
      </c>
      <c r="N13" s="405">
        <v>366148.13396687165</v>
      </c>
      <c r="O13" s="405">
        <v>376761.53668007033</v>
      </c>
    </row>
    <row r="14" spans="1:16" ht="16.5" customHeight="1" x14ac:dyDescent="0.2">
      <c r="A14" s="102" t="s">
        <v>121</v>
      </c>
      <c r="B14" s="405">
        <v>0</v>
      </c>
      <c r="C14" s="405">
        <v>0</v>
      </c>
      <c r="D14" s="405">
        <v>0</v>
      </c>
      <c r="E14" s="405">
        <v>0</v>
      </c>
      <c r="F14" s="405">
        <v>0</v>
      </c>
      <c r="G14" s="405">
        <v>0</v>
      </c>
      <c r="H14" s="405">
        <v>0</v>
      </c>
      <c r="I14" s="405">
        <v>0</v>
      </c>
      <c r="J14" s="405">
        <v>0</v>
      </c>
      <c r="K14" s="405">
        <v>0</v>
      </c>
      <c r="L14" s="405">
        <v>0</v>
      </c>
      <c r="M14" s="405">
        <v>0</v>
      </c>
      <c r="N14" s="405">
        <v>0</v>
      </c>
      <c r="O14" s="405">
        <v>0</v>
      </c>
    </row>
    <row r="15" spans="1:16" ht="16.5" customHeight="1" thickBot="1" x14ac:dyDescent="0.25">
      <c r="A15" s="103" t="s">
        <v>122</v>
      </c>
      <c r="B15" s="406">
        <v>2779.6739140944455</v>
      </c>
      <c r="C15" s="406">
        <v>3056.8316008309798</v>
      </c>
      <c r="D15" s="406">
        <v>3338.0817500063986</v>
      </c>
      <c r="E15" s="406">
        <v>3527.2546945252579</v>
      </c>
      <c r="F15" s="406">
        <v>3459.4581566576517</v>
      </c>
      <c r="G15" s="406">
        <v>3689.3384579945568</v>
      </c>
      <c r="H15" s="406">
        <v>3665.8664327731931</v>
      </c>
      <c r="I15" s="406">
        <v>3764.7958089712747</v>
      </c>
      <c r="J15" s="406">
        <v>3938.7554880710177</v>
      </c>
      <c r="K15" s="406">
        <v>4077.6055156739621</v>
      </c>
      <c r="L15" s="406">
        <v>4121.5971854227901</v>
      </c>
      <c r="M15" s="406">
        <v>4226.7141781198716</v>
      </c>
      <c r="N15" s="406">
        <v>4076.209023876228</v>
      </c>
      <c r="O15" s="406">
        <v>4194.3646114655048</v>
      </c>
    </row>
    <row r="16" spans="1:16" ht="13.5" customHeight="1" thickTop="1" thickBot="1" x14ac:dyDescent="0.25">
      <c r="A16" s="104" t="s">
        <v>123</v>
      </c>
      <c r="B16" s="407">
        <v>283311.61664776003</v>
      </c>
      <c r="C16" s="407">
        <v>311560.25109999999</v>
      </c>
      <c r="D16" s="407">
        <v>340226</v>
      </c>
      <c r="E16" s="407">
        <v>359507</v>
      </c>
      <c r="F16" s="407">
        <v>352597</v>
      </c>
      <c r="G16" s="407">
        <v>376027</v>
      </c>
      <c r="H16" s="407">
        <v>373634.66995806847</v>
      </c>
      <c r="I16" s="407">
        <v>383717.8100568105</v>
      </c>
      <c r="J16" s="407">
        <v>401448.23435851483</v>
      </c>
      <c r="K16" s="407">
        <v>415600.19138927024</v>
      </c>
      <c r="L16" s="407">
        <v>420083.93713094841</v>
      </c>
      <c r="M16" s="407">
        <v>430797.73524487676</v>
      </c>
      <c r="N16" s="407">
        <v>415457.8573022231</v>
      </c>
      <c r="O16" s="407">
        <v>427500.58302128979</v>
      </c>
    </row>
    <row r="17" spans="1:15" ht="16.5" customHeight="1" thickBot="1" x14ac:dyDescent="0.25">
      <c r="A17" s="100" t="s">
        <v>124</v>
      </c>
      <c r="B17" s="408"/>
      <c r="C17" s="408"/>
      <c r="D17" s="408"/>
      <c r="E17" s="408"/>
      <c r="F17" s="408"/>
      <c r="G17" s="408"/>
      <c r="H17" s="408"/>
      <c r="I17" s="408"/>
      <c r="J17" s="408"/>
      <c r="K17" s="408"/>
      <c r="L17" s="408"/>
      <c r="M17" s="408"/>
      <c r="N17" s="408"/>
      <c r="O17" s="409"/>
    </row>
    <row r="18" spans="1:15" ht="16.5" customHeight="1" x14ac:dyDescent="0.2">
      <c r="A18" s="101" t="s">
        <v>118</v>
      </c>
      <c r="B18" s="404">
        <v>5483.2699115044252</v>
      </c>
      <c r="C18" s="404">
        <v>9611.4709672566369</v>
      </c>
      <c r="D18" s="404">
        <v>9308.9070796460182</v>
      </c>
      <c r="E18" s="404">
        <v>11361.146017699115</v>
      </c>
      <c r="F18" s="404">
        <v>15005.608407079646</v>
      </c>
      <c r="G18" s="404">
        <v>11440.891592920354</v>
      </c>
      <c r="H18" s="404">
        <v>11783.608121590742</v>
      </c>
      <c r="I18" s="404">
        <v>12105.363290017225</v>
      </c>
      <c r="J18" s="404">
        <v>12483.356865708893</v>
      </c>
      <c r="K18" s="404">
        <v>12725.567726547413</v>
      </c>
      <c r="L18" s="404">
        <v>13114.149868963308</v>
      </c>
      <c r="M18" s="404">
        <v>13500.992219014506</v>
      </c>
      <c r="N18" s="404">
        <v>13906.079330717686</v>
      </c>
      <c r="O18" s="404">
        <v>14323.234830108244</v>
      </c>
    </row>
    <row r="19" spans="1:15" ht="16.5" customHeight="1" x14ac:dyDescent="0.2">
      <c r="A19" s="102" t="s">
        <v>119</v>
      </c>
      <c r="B19" s="405">
        <v>2460.7019911504422</v>
      </c>
      <c r="C19" s="405">
        <v>4313.295921725663</v>
      </c>
      <c r="D19" s="405">
        <v>4177.5157079646015</v>
      </c>
      <c r="E19" s="405">
        <v>5098.4896017699111</v>
      </c>
      <c r="F19" s="405">
        <v>6733.9983407079644</v>
      </c>
      <c r="G19" s="405">
        <v>5134.2766592920352</v>
      </c>
      <c r="H19" s="405">
        <v>5288.075990368191</v>
      </c>
      <c r="I19" s="405">
        <v>5432.4685875571122</v>
      </c>
      <c r="J19" s="405">
        <v>5602.0990378829401</v>
      </c>
      <c r="K19" s="405">
        <v>5710.7948995061533</v>
      </c>
      <c r="L19" s="405">
        <v>5885.1771325532864</v>
      </c>
      <c r="M19" s="405">
        <v>6058.7786069281137</v>
      </c>
      <c r="N19" s="405">
        <v>6240.567699649233</v>
      </c>
      <c r="O19" s="405">
        <v>6427.7726675856129</v>
      </c>
    </row>
    <row r="20" spans="1:15" ht="16.5" customHeight="1" x14ac:dyDescent="0.2">
      <c r="A20" s="102" t="s">
        <v>120</v>
      </c>
      <c r="B20" s="405">
        <v>22012.620907079647</v>
      </c>
      <c r="C20" s="405">
        <v>38585.309528119469</v>
      </c>
      <c r="D20" s="405">
        <v>37370.664933628323</v>
      </c>
      <c r="E20" s="405">
        <v>45609.39081858407</v>
      </c>
      <c r="F20" s="405">
        <v>60240.107577433635</v>
      </c>
      <c r="G20" s="405">
        <v>45929.529922566377</v>
      </c>
      <c r="H20" s="405">
        <v>47305.367542447777</v>
      </c>
      <c r="I20" s="405">
        <v>48597.055652238902</v>
      </c>
      <c r="J20" s="405">
        <v>50114.513195146777</v>
      </c>
      <c r="K20" s="405">
        <v>51086.870191111797</v>
      </c>
      <c r="L20" s="405">
        <v>52646.8356004956</v>
      </c>
      <c r="M20" s="405">
        <v>54199.816602691877</v>
      </c>
      <c r="N20" s="405">
        <v>55826.041313162023</v>
      </c>
      <c r="O20" s="405">
        <v>57500.714640499362</v>
      </c>
    </row>
    <row r="21" spans="1:15" ht="16.5" customHeight="1" x14ac:dyDescent="0.2">
      <c r="A21" s="102" t="s">
        <v>121</v>
      </c>
      <c r="B21" s="405">
        <v>0</v>
      </c>
      <c r="C21" s="405">
        <v>0</v>
      </c>
      <c r="D21" s="405">
        <v>0</v>
      </c>
      <c r="E21" s="405">
        <v>0</v>
      </c>
      <c r="F21" s="405">
        <v>0</v>
      </c>
      <c r="G21" s="405">
        <v>0</v>
      </c>
      <c r="H21" s="405">
        <v>0</v>
      </c>
      <c r="I21" s="405">
        <v>0</v>
      </c>
      <c r="J21" s="405">
        <v>0</v>
      </c>
      <c r="K21" s="405">
        <v>0</v>
      </c>
      <c r="L21" s="405">
        <v>0</v>
      </c>
      <c r="M21" s="405">
        <v>0</v>
      </c>
      <c r="N21" s="405">
        <v>0</v>
      </c>
      <c r="O21" s="405">
        <v>0</v>
      </c>
    </row>
    <row r="22" spans="1:15" ht="16.5" customHeight="1" thickBot="1" x14ac:dyDescent="0.25">
      <c r="A22" s="103" t="s">
        <v>122</v>
      </c>
      <c r="B22" s="406">
        <v>641.40719026548675</v>
      </c>
      <c r="C22" s="406">
        <v>1124.3047828982299</v>
      </c>
      <c r="D22" s="406">
        <v>1088.912278761062</v>
      </c>
      <c r="E22" s="406">
        <v>1328.9735619469027</v>
      </c>
      <c r="F22" s="406">
        <v>1755.2856747787609</v>
      </c>
      <c r="G22" s="406">
        <v>1338.3018252212389</v>
      </c>
      <c r="H22" s="406">
        <v>1378.3911969391638</v>
      </c>
      <c r="I22" s="406">
        <v>1416.0286070730024</v>
      </c>
      <c r="J22" s="406">
        <v>1460.2445222542192</v>
      </c>
      <c r="K22" s="406">
        <v>1488.5772124572436</v>
      </c>
      <c r="L22" s="406">
        <v>1534.0317284991029</v>
      </c>
      <c r="M22" s="406">
        <v>1579.2827317921287</v>
      </c>
      <c r="N22" s="406">
        <v>1626.6679217104947</v>
      </c>
      <c r="O22" s="406">
        <v>1675.4648150034027</v>
      </c>
    </row>
    <row r="23" spans="1:15" ht="13.5" customHeight="1" thickTop="1" thickBot="1" x14ac:dyDescent="0.25">
      <c r="A23" s="104" t="s">
        <v>125</v>
      </c>
      <c r="B23" s="407">
        <v>30598</v>
      </c>
      <c r="C23" s="407">
        <v>53634.381199999996</v>
      </c>
      <c r="D23" s="407">
        <v>51946</v>
      </c>
      <c r="E23" s="407">
        <v>63398</v>
      </c>
      <c r="F23" s="407">
        <v>83735</v>
      </c>
      <c r="G23" s="407">
        <v>63843</v>
      </c>
      <c r="H23" s="407">
        <v>65755.44285134587</v>
      </c>
      <c r="I23" s="407">
        <v>67550.916136886241</v>
      </c>
      <c r="J23" s="407">
        <v>69660.213620992829</v>
      </c>
      <c r="K23" s="407">
        <v>71011.810029622604</v>
      </c>
      <c r="L23" s="407">
        <v>73180.194330511295</v>
      </c>
      <c r="M23" s="407">
        <v>75338.870160426595</v>
      </c>
      <c r="N23" s="407">
        <v>77599.356265239432</v>
      </c>
      <c r="O23" s="407">
        <v>79927.186953196622</v>
      </c>
    </row>
    <row r="24" spans="1:15" ht="16.5" customHeight="1" thickBot="1" x14ac:dyDescent="0.25">
      <c r="A24" s="105" t="s">
        <v>126</v>
      </c>
      <c r="B24" s="408"/>
      <c r="C24" s="408"/>
      <c r="D24" s="408"/>
      <c r="E24" s="408"/>
      <c r="F24" s="408"/>
      <c r="G24" s="408"/>
      <c r="H24" s="408"/>
      <c r="I24" s="408"/>
      <c r="J24" s="408"/>
      <c r="K24" s="408"/>
      <c r="L24" s="408"/>
      <c r="M24" s="408"/>
      <c r="N24" s="408"/>
      <c r="O24" s="409"/>
    </row>
    <row r="25" spans="1:15" ht="16.5" customHeight="1" x14ac:dyDescent="0.2">
      <c r="A25" s="101" t="s">
        <v>118</v>
      </c>
      <c r="B25" s="404">
        <v>6087.9847803306202</v>
      </c>
      <c r="C25" s="404">
        <v>6772.6059892675485</v>
      </c>
      <c r="D25" s="404">
        <v>9036.3555442522902</v>
      </c>
      <c r="E25" s="404">
        <v>9937.0991861648017</v>
      </c>
      <c r="F25" s="404">
        <v>10571.438453713125</v>
      </c>
      <c r="G25" s="404">
        <v>10913.590030518821</v>
      </c>
      <c r="H25" s="404">
        <v>11530.151854074385</v>
      </c>
      <c r="I25" s="404">
        <v>10999.756745403636</v>
      </c>
      <c r="J25" s="404">
        <v>10608.790083574493</v>
      </c>
      <c r="K25" s="404">
        <v>10605.478689438798</v>
      </c>
      <c r="L25" s="404">
        <v>11145.647856836102</v>
      </c>
      <c r="M25" s="404">
        <v>11144.875990404867</v>
      </c>
      <c r="N25" s="404">
        <v>12056.307941531051</v>
      </c>
      <c r="O25" s="404">
        <v>11054.939860346669</v>
      </c>
    </row>
    <row r="26" spans="1:15" ht="16.5" customHeight="1" x14ac:dyDescent="0.2">
      <c r="A26" s="102" t="s">
        <v>119</v>
      </c>
      <c r="B26" s="405">
        <v>2932.897777385554</v>
      </c>
      <c r="C26" s="405">
        <v>3262.7152940996948</v>
      </c>
      <c r="D26" s="405">
        <v>4353.2807731434386</v>
      </c>
      <c r="E26" s="405">
        <v>4787.2156663275691</v>
      </c>
      <c r="F26" s="405">
        <v>5092.8097660223802</v>
      </c>
      <c r="G26" s="405">
        <v>5257.6419125127168</v>
      </c>
      <c r="H26" s="405">
        <v>5554.671696123426</v>
      </c>
      <c r="I26" s="405">
        <v>5299.1528846470073</v>
      </c>
      <c r="J26" s="405">
        <v>5110.8039818680036</v>
      </c>
      <c r="K26" s="405">
        <v>5109.208711700443</v>
      </c>
      <c r="L26" s="405">
        <v>5369.4361938042539</v>
      </c>
      <c r="M26" s="405">
        <v>5369.0643457424912</v>
      </c>
      <c r="N26" s="405">
        <v>5808.1483513945213</v>
      </c>
      <c r="O26" s="405">
        <v>5325.7374509699284</v>
      </c>
    </row>
    <row r="27" spans="1:15" ht="16.5" customHeight="1" x14ac:dyDescent="0.2">
      <c r="A27" s="102" t="s">
        <v>120</v>
      </c>
      <c r="B27" s="405">
        <v>77588.477565381472</v>
      </c>
      <c r="C27" s="405">
        <v>86313.650053001023</v>
      </c>
      <c r="D27" s="405">
        <v>115164.06408952187</v>
      </c>
      <c r="E27" s="405">
        <v>126643.61444557477</v>
      </c>
      <c r="F27" s="405">
        <v>134727.96744659205</v>
      </c>
      <c r="G27" s="405">
        <v>139088.52695829095</v>
      </c>
      <c r="H27" s="405">
        <v>146946.31487017428</v>
      </c>
      <c r="I27" s="405">
        <v>140186.68085747992</v>
      </c>
      <c r="J27" s="405">
        <v>135203.99624759899</v>
      </c>
      <c r="K27" s="405">
        <v>135161.79410043897</v>
      </c>
      <c r="L27" s="405">
        <v>142045.99385427617</v>
      </c>
      <c r="M27" s="405">
        <v>142036.15678282408</v>
      </c>
      <c r="N27" s="405">
        <v>153651.9245687096</v>
      </c>
      <c r="O27" s="405">
        <v>140889.96347565899</v>
      </c>
    </row>
    <row r="28" spans="1:15" ht="16.5" customHeight="1" x14ac:dyDescent="0.2">
      <c r="A28" s="102" t="s">
        <v>121</v>
      </c>
      <c r="B28" s="405">
        <v>0</v>
      </c>
      <c r="C28" s="405">
        <v>0</v>
      </c>
      <c r="D28" s="405">
        <v>0</v>
      </c>
      <c r="E28" s="405">
        <v>0</v>
      </c>
      <c r="F28" s="405">
        <v>0</v>
      </c>
      <c r="G28" s="405">
        <v>0</v>
      </c>
      <c r="H28" s="405">
        <v>0</v>
      </c>
      <c r="I28" s="405">
        <v>0</v>
      </c>
      <c r="J28" s="405">
        <v>0</v>
      </c>
      <c r="K28" s="405">
        <v>0</v>
      </c>
      <c r="L28" s="405">
        <v>0</v>
      </c>
      <c r="M28" s="405">
        <v>0</v>
      </c>
      <c r="N28" s="405">
        <v>0</v>
      </c>
      <c r="O28" s="405">
        <v>0</v>
      </c>
    </row>
    <row r="29" spans="1:15" ht="16.5" customHeight="1" thickBot="1" x14ac:dyDescent="0.25">
      <c r="A29" s="103" t="s">
        <v>122</v>
      </c>
      <c r="B29" s="406">
        <v>755.44336690233979</v>
      </c>
      <c r="C29" s="406">
        <v>840.39636363173963</v>
      </c>
      <c r="D29" s="406">
        <v>1121.2995930824009</v>
      </c>
      <c r="E29" s="406">
        <v>1233.0707019328588</v>
      </c>
      <c r="F29" s="406">
        <v>1311.7843336724316</v>
      </c>
      <c r="G29" s="406">
        <v>1354.241098677518</v>
      </c>
      <c r="H29" s="406">
        <v>1430.74877021361</v>
      </c>
      <c r="I29" s="406">
        <v>1364.9333187727141</v>
      </c>
      <c r="J29" s="406">
        <v>1316.4192074508494</v>
      </c>
      <c r="K29" s="406">
        <v>1316.008304528902</v>
      </c>
      <c r="L29" s="406">
        <v>1383.036595373823</v>
      </c>
      <c r="M29" s="406">
        <v>1382.9408163276114</v>
      </c>
      <c r="N29" s="406">
        <v>1496.0382117228312</v>
      </c>
      <c r="O29" s="406">
        <v>1371.7808585831633</v>
      </c>
    </row>
    <row r="30" spans="1:15" ht="13.5" customHeight="1" thickTop="1" thickBot="1" x14ac:dyDescent="0.25">
      <c r="A30" s="104" t="s">
        <v>127</v>
      </c>
      <c r="B30" s="407">
        <v>87364.803489999991</v>
      </c>
      <c r="C30" s="407">
        <v>97189.367700000003</v>
      </c>
      <c r="D30" s="407">
        <v>129675</v>
      </c>
      <c r="E30" s="407">
        <v>142601</v>
      </c>
      <c r="F30" s="407">
        <v>151704</v>
      </c>
      <c r="G30" s="407">
        <v>156614</v>
      </c>
      <c r="H30" s="407">
        <v>165461.88719058569</v>
      </c>
      <c r="I30" s="407">
        <v>157850.52380630327</v>
      </c>
      <c r="J30" s="407">
        <v>152240.00952049234</v>
      </c>
      <c r="K30" s="407">
        <v>152192.48980610713</v>
      </c>
      <c r="L30" s="407">
        <v>159944.11450029034</v>
      </c>
      <c r="M30" s="407">
        <v>159933.03793529904</v>
      </c>
      <c r="N30" s="407">
        <v>173012.419073358</v>
      </c>
      <c r="O30" s="407">
        <v>158642.42164555876</v>
      </c>
    </row>
    <row r="31" spans="1:15" s="106" customFormat="1" ht="16.5" customHeight="1" thickBot="1" x14ac:dyDescent="0.25">
      <c r="A31" s="105" t="s">
        <v>128</v>
      </c>
      <c r="B31" s="410">
        <v>401274.42013776</v>
      </c>
      <c r="C31" s="410">
        <v>462384</v>
      </c>
      <c r="D31" s="410">
        <v>521847</v>
      </c>
      <c r="E31" s="410">
        <v>565506</v>
      </c>
      <c r="F31" s="410">
        <v>588036</v>
      </c>
      <c r="G31" s="410">
        <v>596484</v>
      </c>
      <c r="H31" s="410">
        <v>604852</v>
      </c>
      <c r="I31" s="410">
        <v>609119.25</v>
      </c>
      <c r="J31" s="410">
        <v>623348.45750000002</v>
      </c>
      <c r="K31" s="410">
        <v>638804.49122500001</v>
      </c>
      <c r="L31" s="410">
        <v>653208.24596175004</v>
      </c>
      <c r="M31" s="410">
        <v>666069.64334060298</v>
      </c>
      <c r="N31" s="410">
        <v>666069.63264082046</v>
      </c>
      <c r="O31" s="410">
        <v>666070.19162004523</v>
      </c>
    </row>
    <row r="33" spans="1:1" ht="16.5" customHeight="1" x14ac:dyDescent="0.2">
      <c r="A33" s="412" t="s">
        <v>249</v>
      </c>
    </row>
    <row r="34" spans="1:1" ht="16.5" customHeight="1" x14ac:dyDescent="0.2">
      <c r="A34" s="412" t="s">
        <v>250</v>
      </c>
    </row>
    <row r="35" spans="1:1" ht="16.5" customHeight="1" x14ac:dyDescent="0.2">
      <c r="A35" s="412" t="s">
        <v>248</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4" sqref="B4"/>
    </sheetView>
  </sheetViews>
  <sheetFormatPr defaultColWidth="8.6640625" defaultRowHeight="11.25" x14ac:dyDescent="0.2"/>
  <cols>
    <col min="1" max="1" width="64.33203125" style="112" bestFit="1" customWidth="1"/>
    <col min="2" max="2" width="137.33203125" style="112" bestFit="1" customWidth="1"/>
    <col min="3" max="16384" width="8.6640625" style="112"/>
  </cols>
  <sheetData>
    <row r="1" spans="1:3" ht="18" x14ac:dyDescent="0.25">
      <c r="A1" s="188" t="s">
        <v>6</v>
      </c>
      <c r="B1" s="191"/>
      <c r="C1" s="118"/>
    </row>
    <row r="2" spans="1:3" ht="17.25" customHeight="1" x14ac:dyDescent="0.2">
      <c r="A2" s="119" t="s">
        <v>194</v>
      </c>
      <c r="B2" s="116" t="s">
        <v>243</v>
      </c>
      <c r="C2" s="115"/>
    </row>
    <row r="3" spans="1:3" ht="12.75" x14ac:dyDescent="0.2">
      <c r="A3" s="120" t="s">
        <v>41</v>
      </c>
      <c r="B3" s="117">
        <v>43619</v>
      </c>
      <c r="C3" s="115"/>
    </row>
    <row r="4" spans="1:3" ht="15" customHeight="1" x14ac:dyDescent="0.2">
      <c r="A4" s="120" t="s">
        <v>43</v>
      </c>
      <c r="B4" s="117" t="s">
        <v>244</v>
      </c>
      <c r="C4" s="115"/>
    </row>
    <row r="5" spans="1:3" ht="12.75" x14ac:dyDescent="0.2">
      <c r="A5" s="121"/>
      <c r="B5" s="117" t="s">
        <v>245</v>
      </c>
      <c r="C5" s="115"/>
    </row>
    <row r="6" spans="1:3" ht="12.75" x14ac:dyDescent="0.2">
      <c r="A6" s="121"/>
      <c r="B6" s="117" t="s">
        <v>246</v>
      </c>
      <c r="C6" s="115"/>
    </row>
    <row r="7" spans="1:3" ht="13.5" thickBot="1" x14ac:dyDescent="0.25">
      <c r="A7" s="122"/>
      <c r="B7" s="364" t="s">
        <v>247</v>
      </c>
      <c r="C7" s="123"/>
    </row>
    <row r="8" spans="1:3" ht="12.75" x14ac:dyDescent="0.2">
      <c r="A8" s="113"/>
      <c r="B8" s="114"/>
    </row>
    <row r="9" spans="1:3" s="115" customFormat="1" x14ac:dyDescent="0.2">
      <c r="C9" s="111" t="s">
        <v>138</v>
      </c>
    </row>
    <row r="10" spans="1:3" s="115" customFormat="1" x14ac:dyDescent="0.2">
      <c r="A10" s="126" t="s">
        <v>201</v>
      </c>
      <c r="B10" s="124" t="str">
        <f>'Form 1.1b'!B5:K5</f>
        <v>RETAIL SALES OF ELECTRICITY BY CLASS OR SECTOR (GWh) Bundled</v>
      </c>
      <c r="C10" s="125" t="s">
        <v>139</v>
      </c>
    </row>
    <row r="11" spans="1:3" s="115" customFormat="1" x14ac:dyDescent="0.2">
      <c r="A11" s="124" t="s">
        <v>0</v>
      </c>
      <c r="B11" s="124" t="str">
        <f>'Form 1.2'!B5:K5</f>
        <v>TOTAL ENERGY TO SERVE LOAD (GWh)</v>
      </c>
      <c r="C11" s="125" t="s">
        <v>139</v>
      </c>
    </row>
    <row r="12" spans="1:3" s="115" customFormat="1" x14ac:dyDescent="0.2">
      <c r="A12" s="124" t="s">
        <v>1</v>
      </c>
      <c r="B12" s="124" t="str">
        <f>+'Form 1.3'!B5</f>
        <v>LSE COINCIDENT PEAK DEMAND BY SECTOR (Bundled Customers)</v>
      </c>
      <c r="C12" s="125" t="s">
        <v>139</v>
      </c>
    </row>
    <row r="13" spans="1:3" s="115" customFormat="1" x14ac:dyDescent="0.2">
      <c r="A13" s="124" t="s">
        <v>2</v>
      </c>
      <c r="B13" s="124" t="str">
        <f>+'Form 1.5'!B$4</f>
        <v>PEAK DEMAND WEATHER SCENARIOS</v>
      </c>
      <c r="C13" s="125" t="s">
        <v>139</v>
      </c>
    </row>
    <row r="14" spans="1:3" s="115" customFormat="1" x14ac:dyDescent="0.2">
      <c r="A14" s="126" t="s">
        <v>132</v>
      </c>
      <c r="B14" s="124" t="str">
        <f>'Form 1.6a'!$A$4</f>
        <v>RECORDED LSE HOURLY  LOADS FOR 2017, 2018 and Forecast Loads for 2019</v>
      </c>
      <c r="C14" s="125" t="s">
        <v>139</v>
      </c>
    </row>
    <row r="15" spans="1:3" s="115" customFormat="1" x14ac:dyDescent="0.2">
      <c r="A15" s="126" t="s">
        <v>227</v>
      </c>
      <c r="B15" s="240" t="str">
        <f>'Form 1.7a'!B5:AL5</f>
        <v xml:space="preserve">LOCAL PRIVATE SUPPLY BY SECTOR - PHOTOVOLTAIC &amp; CHP INCLUDING FUEL CELLS </v>
      </c>
      <c r="C15" s="125" t="s">
        <v>139</v>
      </c>
    </row>
    <row r="16" spans="1:3" s="115" customFormat="1" x14ac:dyDescent="0.2">
      <c r="A16" s="126" t="s">
        <v>228</v>
      </c>
      <c r="B16" s="124" t="str">
        <f>'Form 1.7b'!B4:AA4</f>
        <v xml:space="preserve">LOCAL PRIVATE SUPPLY BY SECTOR - STANDALONE BATTERY ENERGY STORAGE AND BATTERY ENERGY STORAGE PAIRED WITH PHOTOVOLTAIC SYSTEM </v>
      </c>
      <c r="C16" s="125" t="s">
        <v>139</v>
      </c>
    </row>
    <row r="17" spans="1:3" s="115" customFormat="1" x14ac:dyDescent="0.2">
      <c r="A17" s="126" t="s">
        <v>229</v>
      </c>
      <c r="B17" s="124" t="str">
        <f>'Form 1.7c'!B5:L5</f>
        <v xml:space="preserve">LOCAL PRIVATE SUPPLY BY SECTOR - STANDALONE BATTERY ENERGY STORAGE AND BATTERY ENERGY STORAGE PAIRED WITH PHOTOVOLTAIC SYSTEM </v>
      </c>
      <c r="C17" s="125" t="s">
        <v>139</v>
      </c>
    </row>
    <row r="18" spans="1:3" s="115" customFormat="1" x14ac:dyDescent="0.2">
      <c r="A18" s="126" t="s">
        <v>162</v>
      </c>
      <c r="B18" s="126" t="s">
        <v>163</v>
      </c>
      <c r="C18" s="125" t="s">
        <v>139</v>
      </c>
    </row>
    <row r="19" spans="1:3" s="115" customFormat="1" x14ac:dyDescent="0.2">
      <c r="A19" s="126" t="s">
        <v>144</v>
      </c>
      <c r="B19" s="124" t="str">
        <f>+'Form 2.1'!B$4</f>
        <v>PLANNING AREA ECONOMIC AND DEMOGRAPHIC ASSUMPTIONS</v>
      </c>
      <c r="C19" s="125" t="s">
        <v>139</v>
      </c>
    </row>
    <row r="20" spans="1:3" s="115" customFormat="1" x14ac:dyDescent="0.2">
      <c r="A20" s="126" t="s">
        <v>3</v>
      </c>
      <c r="B20" s="124" t="str">
        <f>+'Form 2.2'!B5</f>
        <v>ELECTRICITY RATE FORECAST</v>
      </c>
      <c r="C20" s="125" t="s">
        <v>139</v>
      </c>
    </row>
    <row r="21" spans="1:3" s="115" customFormat="1" x14ac:dyDescent="0.2">
      <c r="A21" s="126" t="s">
        <v>4</v>
      </c>
      <c r="B21" s="124" t="str">
        <f>+'Form 2.3'!B$4</f>
        <v>CUSTOMER COUNT &amp; OTHER FORECASTING INPUTS</v>
      </c>
      <c r="C21" s="125" t="s">
        <v>139</v>
      </c>
    </row>
    <row r="22" spans="1:3" s="115" customFormat="1" x14ac:dyDescent="0.2">
      <c r="A22" s="124" t="s">
        <v>5</v>
      </c>
      <c r="B22" s="124" t="str">
        <f>+' Form 3.4'!A$4</f>
        <v>DEMAND RESPONSE - CUMULATIVE INCREMENTAL IMPACTS</v>
      </c>
      <c r="C22" s="125" t="s">
        <v>139</v>
      </c>
    </row>
    <row r="23" spans="1:3" s="115" customFormat="1" x14ac:dyDescent="0.2">
      <c r="A23" s="124" t="s">
        <v>204</v>
      </c>
      <c r="B23" s="124" t="s">
        <v>206</v>
      </c>
      <c r="C23" s="125" t="s">
        <v>139</v>
      </c>
    </row>
    <row r="24" spans="1:3" s="115" customFormat="1" x14ac:dyDescent="0.2">
      <c r="A24" s="124" t="s">
        <v>205</v>
      </c>
      <c r="B24" s="124" t="s">
        <v>207</v>
      </c>
      <c r="C24" s="125" t="s">
        <v>139</v>
      </c>
    </row>
    <row r="25" spans="1:3" s="115" customFormat="1" x14ac:dyDescent="0.2">
      <c r="A25" s="126" t="s">
        <v>193</v>
      </c>
      <c r="B25" s="126" t="s">
        <v>133</v>
      </c>
      <c r="C25" s="125" t="s">
        <v>139</v>
      </c>
    </row>
    <row r="26" spans="1:3" x14ac:dyDescent="0.2">
      <c r="A26" s="126" t="s">
        <v>131</v>
      </c>
      <c r="B26" s="126" t="s">
        <v>134</v>
      </c>
      <c r="C26" s="125" t="s">
        <v>139</v>
      </c>
    </row>
    <row r="27" spans="1:3" x14ac:dyDescent="0.2">
      <c r="A27" s="115"/>
      <c r="B27" s="115"/>
      <c r="C27" s="115"/>
    </row>
    <row r="28" spans="1:3" x14ac:dyDescent="0.2">
      <c r="A28" s="115"/>
      <c r="B28" s="115"/>
      <c r="C28" s="115"/>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pane xSplit="2" ySplit="9" topLeftCell="C10" activePane="bottomRight" state="frozen"/>
      <selection pane="topRight" activeCell="C1" sqref="C1"/>
      <selection pane="bottomLeft" activeCell="A10" sqref="A10"/>
      <selection pane="bottomRight" activeCell="B3" sqref="B3:K3"/>
    </sheetView>
  </sheetViews>
  <sheetFormatPr defaultColWidth="8.6640625" defaultRowHeight="11.25" x14ac:dyDescent="0.2"/>
  <cols>
    <col min="1" max="1" width="1.6640625" style="141" customWidth="1"/>
    <col min="2" max="2" width="11" style="141" customWidth="1"/>
    <col min="3" max="3" width="13.1640625" style="141" customWidth="1"/>
    <col min="4" max="4" width="13.6640625" style="141" customWidth="1"/>
    <col min="5" max="5" width="13.1640625" style="141" customWidth="1"/>
    <col min="6" max="7" width="15.1640625" style="141" customWidth="1"/>
    <col min="8" max="8" width="13.6640625" style="141" customWidth="1"/>
    <col min="9" max="10" width="13.1640625" style="141" customWidth="1"/>
    <col min="11" max="11" width="13.6640625" style="141" customWidth="1"/>
    <col min="12" max="12" width="5.1640625" style="141" customWidth="1"/>
    <col min="13" max="13" width="8.6640625" style="141" customWidth="1"/>
    <col min="14" max="16384" width="8.6640625" style="141"/>
  </cols>
  <sheetData>
    <row r="1" spans="2:13" s="137" customFormat="1" ht="15.75" x14ac:dyDescent="0.25">
      <c r="B1" s="273" t="s">
        <v>200</v>
      </c>
      <c r="C1" s="273"/>
      <c r="D1" s="273"/>
      <c r="E1" s="273"/>
      <c r="F1" s="273"/>
      <c r="G1" s="273"/>
      <c r="H1" s="273"/>
      <c r="I1" s="273"/>
      <c r="J1" s="273"/>
      <c r="K1" s="273"/>
      <c r="L1" s="273"/>
      <c r="M1" s="273"/>
    </row>
    <row r="2" spans="2:13" s="139" customFormat="1" ht="12.75" x14ac:dyDescent="0.2">
      <c r="B2" s="274" t="str">
        <f>+'FormsList&amp;FilerInfo'!B2</f>
        <v xml:space="preserve">City of Santa Clara dba Silicon Valley Power </v>
      </c>
      <c r="C2" s="275"/>
      <c r="D2" s="275"/>
      <c r="E2" s="275"/>
      <c r="F2" s="275"/>
      <c r="G2" s="275"/>
      <c r="H2" s="275"/>
      <c r="I2" s="275"/>
      <c r="J2" s="275"/>
      <c r="K2" s="275"/>
      <c r="L2" s="275"/>
      <c r="M2" s="275"/>
    </row>
    <row r="3" spans="2:13" s="139" customFormat="1" ht="12.75" x14ac:dyDescent="0.2">
      <c r="B3" s="275"/>
      <c r="C3" s="275"/>
      <c r="D3" s="275"/>
      <c r="E3" s="275"/>
      <c r="F3" s="275"/>
      <c r="G3" s="275"/>
      <c r="H3" s="275"/>
      <c r="I3" s="275"/>
      <c r="J3" s="275"/>
      <c r="K3" s="275"/>
    </row>
    <row r="4" spans="2:13" s="139" customFormat="1" ht="12.75" x14ac:dyDescent="0.2">
      <c r="B4" s="275"/>
      <c r="C4" s="275"/>
      <c r="D4" s="275"/>
      <c r="E4" s="275"/>
      <c r="F4" s="275"/>
      <c r="G4" s="275"/>
      <c r="H4" s="275"/>
      <c r="I4" s="275"/>
      <c r="J4" s="275"/>
      <c r="K4" s="275"/>
    </row>
    <row r="5" spans="2:13" s="137" customFormat="1" ht="30.75" customHeight="1" x14ac:dyDescent="0.2">
      <c r="B5" s="276" t="s">
        <v>187</v>
      </c>
      <c r="C5" s="276"/>
      <c r="D5" s="276"/>
      <c r="E5" s="276"/>
      <c r="F5" s="276"/>
      <c r="G5" s="276"/>
      <c r="H5" s="276"/>
      <c r="I5" s="276"/>
      <c r="J5" s="276"/>
      <c r="K5" s="276"/>
    </row>
    <row r="6" spans="2:13" ht="12.75" x14ac:dyDescent="0.2">
      <c r="B6" s="140"/>
      <c r="C6" s="140"/>
      <c r="D6" s="140"/>
      <c r="E6" s="140"/>
      <c r="F6" s="140"/>
      <c r="G6" s="140"/>
      <c r="H6" s="140"/>
      <c r="I6" s="140"/>
      <c r="J6" s="140"/>
      <c r="K6" s="140"/>
    </row>
    <row r="7" spans="2:13" ht="12.75" x14ac:dyDescent="0.2">
      <c r="C7" s="139" t="s">
        <v>54</v>
      </c>
      <c r="D7" s="139"/>
      <c r="E7" s="139"/>
      <c r="F7" s="139"/>
      <c r="G7" s="139"/>
      <c r="H7" s="139"/>
      <c r="I7" s="139"/>
      <c r="J7" s="139"/>
      <c r="K7" s="139"/>
    </row>
    <row r="8" spans="2:13" ht="48" customHeight="1" x14ac:dyDescent="0.2">
      <c r="B8" s="142" t="s">
        <v>7</v>
      </c>
      <c r="C8" s="143" t="s">
        <v>11</v>
      </c>
      <c r="D8" s="143" t="s">
        <v>12</v>
      </c>
      <c r="E8" s="143" t="s">
        <v>10</v>
      </c>
      <c r="F8" s="143" t="s">
        <v>14</v>
      </c>
      <c r="G8" s="143" t="s">
        <v>44</v>
      </c>
      <c r="H8" s="144" t="s">
        <v>15</v>
      </c>
      <c r="I8" s="144" t="s">
        <v>13</v>
      </c>
      <c r="J8" s="145" t="s">
        <v>129</v>
      </c>
      <c r="K8" s="146" t="s">
        <v>8</v>
      </c>
    </row>
    <row r="9" spans="2:13" x14ac:dyDescent="0.2">
      <c r="K9" s="184"/>
      <c r="L9" s="150"/>
      <c r="M9" s="150"/>
    </row>
    <row r="10" spans="2:13" x14ac:dyDescent="0.2">
      <c r="B10" s="147">
        <v>2002</v>
      </c>
      <c r="C10" s="171"/>
      <c r="D10" s="171"/>
      <c r="E10" s="171"/>
      <c r="F10" s="171"/>
      <c r="G10" s="171"/>
      <c r="H10" s="171"/>
      <c r="I10" s="171"/>
      <c r="J10" s="171"/>
      <c r="K10" s="171">
        <f t="shared" ref="K10:K32" si="0">SUM(C10:I10)</f>
        <v>0</v>
      </c>
      <c r="L10" s="183"/>
      <c r="M10" s="183"/>
    </row>
    <row r="11" spans="2:13" ht="11.25" customHeight="1" x14ac:dyDescent="0.2">
      <c r="B11" s="147">
        <v>2003</v>
      </c>
      <c r="C11" s="171"/>
      <c r="D11" s="171"/>
      <c r="E11" s="171"/>
      <c r="F11" s="171"/>
      <c r="G11" s="171"/>
      <c r="H11" s="171"/>
      <c r="I11" s="171"/>
      <c r="J11" s="171"/>
      <c r="K11" s="171">
        <f t="shared" si="0"/>
        <v>0</v>
      </c>
      <c r="L11" s="183"/>
      <c r="M11" s="183"/>
    </row>
    <row r="12" spans="2:13" x14ac:dyDescent="0.2">
      <c r="B12" s="147">
        <v>2004</v>
      </c>
      <c r="C12" s="171"/>
      <c r="D12" s="171"/>
      <c r="E12" s="171"/>
      <c r="F12" s="171"/>
      <c r="G12" s="171"/>
      <c r="H12" s="171"/>
      <c r="I12" s="171"/>
      <c r="J12" s="171"/>
      <c r="K12" s="171">
        <f t="shared" si="0"/>
        <v>0</v>
      </c>
      <c r="L12" s="183"/>
      <c r="M12" s="183"/>
    </row>
    <row r="13" spans="2:13" x14ac:dyDescent="0.2">
      <c r="B13" s="147">
        <v>2005</v>
      </c>
      <c r="C13" s="171"/>
      <c r="D13" s="171"/>
      <c r="E13" s="171"/>
      <c r="F13" s="171"/>
      <c r="G13" s="171"/>
      <c r="H13" s="171"/>
      <c r="I13" s="171"/>
      <c r="J13" s="171"/>
      <c r="K13" s="171">
        <f t="shared" si="0"/>
        <v>0</v>
      </c>
      <c r="L13" s="183"/>
      <c r="M13" s="183"/>
    </row>
    <row r="14" spans="2:13" x14ac:dyDescent="0.2">
      <c r="B14" s="147">
        <v>2006</v>
      </c>
      <c r="C14" s="171"/>
      <c r="D14" s="171"/>
      <c r="E14" s="171"/>
      <c r="F14" s="171"/>
      <c r="G14" s="171"/>
      <c r="H14" s="171"/>
      <c r="I14" s="171"/>
      <c r="J14" s="171"/>
      <c r="K14" s="171">
        <f t="shared" si="0"/>
        <v>0</v>
      </c>
      <c r="L14" s="183"/>
      <c r="M14" s="183"/>
    </row>
    <row r="15" spans="2:13" x14ac:dyDescent="0.2">
      <c r="B15" s="147">
        <v>2007</v>
      </c>
      <c r="C15" s="171"/>
      <c r="D15" s="171"/>
      <c r="E15" s="171"/>
      <c r="F15" s="171"/>
      <c r="G15" s="171"/>
      <c r="H15" s="171"/>
      <c r="I15" s="171"/>
      <c r="J15" s="171"/>
      <c r="K15" s="171">
        <f t="shared" si="0"/>
        <v>0</v>
      </c>
      <c r="L15" s="183"/>
      <c r="M15" s="183"/>
    </row>
    <row r="16" spans="2:13" x14ac:dyDescent="0.2">
      <c r="B16" s="147">
        <v>2008</v>
      </c>
      <c r="C16" s="171"/>
      <c r="D16" s="171"/>
      <c r="E16" s="171"/>
      <c r="F16" s="171"/>
      <c r="G16" s="171"/>
      <c r="H16" s="171"/>
      <c r="I16" s="171"/>
      <c r="J16" s="171"/>
      <c r="K16" s="171">
        <f t="shared" si="0"/>
        <v>0</v>
      </c>
      <c r="L16" s="183"/>
      <c r="M16" s="183"/>
    </row>
    <row r="17" spans="2:13" x14ac:dyDescent="0.2">
      <c r="B17" s="147">
        <v>2009</v>
      </c>
      <c r="C17" s="171"/>
      <c r="D17" s="171"/>
      <c r="E17" s="171"/>
      <c r="F17" s="171"/>
      <c r="G17" s="171"/>
      <c r="H17" s="171"/>
      <c r="I17" s="171"/>
      <c r="J17" s="171"/>
      <c r="K17" s="171">
        <f t="shared" si="0"/>
        <v>0</v>
      </c>
      <c r="L17" s="183"/>
      <c r="M17" s="183"/>
    </row>
    <row r="18" spans="2:13" ht="11.25" customHeight="1" x14ac:dyDescent="0.2">
      <c r="B18" s="147">
        <v>2010</v>
      </c>
      <c r="C18" s="171"/>
      <c r="D18" s="171"/>
      <c r="E18" s="171"/>
      <c r="F18" s="171"/>
      <c r="G18" s="171"/>
      <c r="H18" s="171"/>
      <c r="I18" s="171"/>
      <c r="J18" s="171"/>
      <c r="K18" s="171">
        <f t="shared" si="0"/>
        <v>0</v>
      </c>
      <c r="L18" s="183"/>
      <c r="M18" s="183"/>
    </row>
    <row r="19" spans="2:13" x14ac:dyDescent="0.2">
      <c r="B19" s="147">
        <v>2011</v>
      </c>
      <c r="C19" s="171"/>
      <c r="D19" s="171"/>
      <c r="E19" s="171"/>
      <c r="F19" s="171"/>
      <c r="G19" s="171"/>
      <c r="H19" s="171"/>
      <c r="I19" s="171"/>
      <c r="J19" s="171"/>
      <c r="K19" s="171">
        <f t="shared" si="0"/>
        <v>0</v>
      </c>
      <c r="L19" s="183"/>
      <c r="M19" s="183"/>
    </row>
    <row r="20" spans="2:13" x14ac:dyDescent="0.2">
      <c r="B20" s="147">
        <v>2012</v>
      </c>
      <c r="C20" s="171"/>
      <c r="D20" s="171"/>
      <c r="E20" s="171"/>
      <c r="F20" s="171"/>
      <c r="G20" s="171"/>
      <c r="H20" s="171"/>
      <c r="I20" s="171"/>
      <c r="J20" s="171"/>
      <c r="K20" s="171">
        <f t="shared" si="0"/>
        <v>0</v>
      </c>
      <c r="L20" s="183"/>
      <c r="M20" s="183"/>
    </row>
    <row r="21" spans="2:13" x14ac:dyDescent="0.2">
      <c r="B21" s="147">
        <v>2013</v>
      </c>
      <c r="C21" s="171"/>
      <c r="D21" s="171"/>
      <c r="E21" s="171"/>
      <c r="F21" s="171"/>
      <c r="G21" s="171"/>
      <c r="H21" s="171"/>
      <c r="I21" s="171"/>
      <c r="J21" s="171"/>
      <c r="K21" s="171">
        <f t="shared" si="0"/>
        <v>0</v>
      </c>
      <c r="L21" s="183"/>
      <c r="M21" s="183"/>
    </row>
    <row r="22" spans="2:13" x14ac:dyDescent="0.2">
      <c r="B22" s="147">
        <v>2014</v>
      </c>
      <c r="C22" s="171"/>
      <c r="D22" s="171"/>
      <c r="E22" s="171"/>
      <c r="F22" s="171"/>
      <c r="G22" s="171"/>
      <c r="H22" s="171"/>
      <c r="I22" s="171"/>
      <c r="J22" s="171"/>
      <c r="K22" s="171">
        <f t="shared" si="0"/>
        <v>0</v>
      </c>
      <c r="L22" s="183"/>
      <c r="M22" s="183"/>
    </row>
    <row r="23" spans="2:13" x14ac:dyDescent="0.2">
      <c r="B23" s="147">
        <v>2015</v>
      </c>
      <c r="C23" s="171"/>
      <c r="D23" s="171"/>
      <c r="E23" s="171"/>
      <c r="F23" s="171"/>
      <c r="G23" s="171"/>
      <c r="H23" s="171"/>
      <c r="I23" s="171"/>
      <c r="J23" s="171"/>
      <c r="K23" s="171">
        <f t="shared" si="0"/>
        <v>0</v>
      </c>
      <c r="L23" s="183"/>
      <c r="M23" s="183"/>
    </row>
    <row r="24" spans="2:13" x14ac:dyDescent="0.2">
      <c r="B24" s="147">
        <v>2016</v>
      </c>
      <c r="C24" s="171"/>
      <c r="D24" s="171"/>
      <c r="E24" s="171"/>
      <c r="F24" s="171"/>
      <c r="G24" s="171"/>
      <c r="H24" s="171"/>
      <c r="I24" s="171"/>
      <c r="J24" s="171"/>
      <c r="K24" s="171">
        <f t="shared" si="0"/>
        <v>0</v>
      </c>
      <c r="L24" s="183"/>
      <c r="M24" s="183"/>
    </row>
    <row r="25" spans="2:13" x14ac:dyDescent="0.2">
      <c r="B25" s="147">
        <v>2017</v>
      </c>
      <c r="C25" s="149"/>
      <c r="D25" s="149"/>
      <c r="E25" s="149"/>
      <c r="F25" s="149"/>
      <c r="G25" s="149"/>
      <c r="H25" s="149"/>
      <c r="I25" s="149"/>
      <c r="J25" s="149"/>
      <c r="K25" s="149">
        <f t="shared" si="0"/>
        <v>0</v>
      </c>
      <c r="L25" s="183"/>
      <c r="M25" s="183"/>
    </row>
    <row r="26" spans="2:13" x14ac:dyDescent="0.2">
      <c r="B26" s="147">
        <v>2018</v>
      </c>
      <c r="C26" s="149"/>
      <c r="D26" s="149"/>
      <c r="E26" s="149"/>
      <c r="F26" s="149"/>
      <c r="G26" s="149"/>
      <c r="H26" s="149"/>
      <c r="I26" s="149"/>
      <c r="J26" s="149"/>
      <c r="K26" s="149">
        <f t="shared" si="0"/>
        <v>0</v>
      </c>
      <c r="L26" s="183"/>
      <c r="M26" s="183"/>
    </row>
    <row r="27" spans="2:13" x14ac:dyDescent="0.2">
      <c r="B27" s="147">
        <v>2019</v>
      </c>
      <c r="C27" s="148"/>
      <c r="D27" s="148"/>
      <c r="E27" s="148"/>
      <c r="F27" s="148"/>
      <c r="G27" s="148"/>
      <c r="H27" s="148"/>
      <c r="I27" s="148"/>
      <c r="J27" s="148"/>
      <c r="K27" s="149">
        <f t="shared" si="0"/>
        <v>0</v>
      </c>
    </row>
    <row r="28" spans="2:13" x14ac:dyDescent="0.2">
      <c r="B28" s="147">
        <v>2020</v>
      </c>
      <c r="C28" s="148"/>
      <c r="D28" s="148"/>
      <c r="E28" s="148"/>
      <c r="F28" s="148"/>
      <c r="G28" s="148"/>
      <c r="H28" s="148"/>
      <c r="I28" s="148"/>
      <c r="J28" s="148"/>
      <c r="K28" s="149">
        <f t="shared" si="0"/>
        <v>0</v>
      </c>
    </row>
    <row r="29" spans="2:13" x14ac:dyDescent="0.2">
      <c r="B29" s="147">
        <v>2021</v>
      </c>
      <c r="C29" s="148"/>
      <c r="D29" s="148"/>
      <c r="E29" s="148"/>
      <c r="F29" s="148"/>
      <c r="G29" s="148"/>
      <c r="H29" s="148"/>
      <c r="I29" s="148"/>
      <c r="J29" s="148"/>
      <c r="K29" s="149">
        <f t="shared" si="0"/>
        <v>0</v>
      </c>
    </row>
    <row r="30" spans="2:13" x14ac:dyDescent="0.2">
      <c r="B30" s="147">
        <v>2022</v>
      </c>
      <c r="C30" s="148"/>
      <c r="D30" s="148"/>
      <c r="E30" s="148"/>
      <c r="F30" s="148"/>
      <c r="G30" s="148"/>
      <c r="H30" s="148"/>
      <c r="I30" s="148"/>
      <c r="J30" s="148"/>
      <c r="K30" s="149">
        <f t="shared" si="0"/>
        <v>0</v>
      </c>
    </row>
    <row r="31" spans="2:13" x14ac:dyDescent="0.2">
      <c r="B31" s="147">
        <v>2023</v>
      </c>
      <c r="C31" s="148"/>
      <c r="D31" s="148"/>
      <c r="E31" s="148"/>
      <c r="F31" s="148"/>
      <c r="G31" s="148"/>
      <c r="H31" s="148"/>
      <c r="I31" s="148"/>
      <c r="J31" s="148"/>
      <c r="K31" s="149">
        <f t="shared" si="0"/>
        <v>0</v>
      </c>
    </row>
    <row r="32" spans="2:13" x14ac:dyDescent="0.2">
      <c r="B32" s="147">
        <v>2024</v>
      </c>
      <c r="C32" s="148"/>
      <c r="D32" s="148"/>
      <c r="E32" s="148"/>
      <c r="F32" s="148"/>
      <c r="G32" s="148"/>
      <c r="H32" s="148"/>
      <c r="I32" s="148"/>
      <c r="J32" s="148"/>
      <c r="K32" s="149">
        <f t="shared" si="0"/>
        <v>0</v>
      </c>
    </row>
    <row r="33" spans="2:13" x14ac:dyDescent="0.2">
      <c r="B33" s="147">
        <v>2025</v>
      </c>
      <c r="C33" s="148"/>
      <c r="D33" s="148"/>
      <c r="E33" s="148"/>
      <c r="F33" s="148"/>
      <c r="G33" s="148"/>
      <c r="H33" s="148"/>
      <c r="I33" s="148"/>
      <c r="J33" s="148"/>
      <c r="K33" s="149">
        <f t="shared" ref="K33:K38" si="1">SUM(C33:I33)</f>
        <v>0</v>
      </c>
    </row>
    <row r="34" spans="2:13" x14ac:dyDescent="0.2">
      <c r="B34" s="147">
        <v>2026</v>
      </c>
      <c r="C34" s="148"/>
      <c r="D34" s="148"/>
      <c r="E34" s="148"/>
      <c r="F34" s="148"/>
      <c r="G34" s="148"/>
      <c r="H34" s="148"/>
      <c r="I34" s="148"/>
      <c r="J34" s="148"/>
      <c r="K34" s="149">
        <f t="shared" si="1"/>
        <v>0</v>
      </c>
    </row>
    <row r="35" spans="2:13" s="150" customFormat="1" x14ac:dyDescent="0.2">
      <c r="B35" s="147">
        <v>2027</v>
      </c>
      <c r="C35" s="148"/>
      <c r="D35" s="148"/>
      <c r="E35" s="148"/>
      <c r="F35" s="148"/>
      <c r="G35" s="148"/>
      <c r="H35" s="148"/>
      <c r="I35" s="148"/>
      <c r="J35" s="148"/>
      <c r="K35" s="149">
        <f t="shared" si="1"/>
        <v>0</v>
      </c>
      <c r="L35" s="141"/>
      <c r="M35" s="141"/>
    </row>
    <row r="36" spans="2:13" x14ac:dyDescent="0.2">
      <c r="B36" s="147">
        <v>2028</v>
      </c>
      <c r="C36" s="148"/>
      <c r="D36" s="148"/>
      <c r="E36" s="148"/>
      <c r="F36" s="148"/>
      <c r="G36" s="148"/>
      <c r="H36" s="148"/>
      <c r="I36" s="148"/>
      <c r="J36" s="148"/>
      <c r="K36" s="149">
        <f t="shared" si="1"/>
        <v>0</v>
      </c>
    </row>
    <row r="37" spans="2:13" x14ac:dyDescent="0.2">
      <c r="B37" s="147">
        <v>2029</v>
      </c>
      <c r="C37" s="148"/>
      <c r="D37" s="148"/>
      <c r="E37" s="148"/>
      <c r="F37" s="148"/>
      <c r="G37" s="148"/>
      <c r="H37" s="148"/>
      <c r="I37" s="148"/>
      <c r="J37" s="148"/>
      <c r="K37" s="149">
        <f t="shared" si="1"/>
        <v>0</v>
      </c>
    </row>
    <row r="38" spans="2:13" x14ac:dyDescent="0.2">
      <c r="B38" s="147">
        <v>2030</v>
      </c>
      <c r="C38" s="148"/>
      <c r="D38" s="148"/>
      <c r="E38" s="148"/>
      <c r="F38" s="148"/>
      <c r="G38" s="148"/>
      <c r="H38" s="148"/>
      <c r="I38" s="148"/>
      <c r="J38" s="148"/>
      <c r="K38" s="149">
        <f t="shared" si="1"/>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selection activeCell="B3" sqref="B3:H3"/>
    </sheetView>
  </sheetViews>
  <sheetFormatPr defaultColWidth="8.6640625" defaultRowHeight="11.25" x14ac:dyDescent="0.2"/>
  <cols>
    <col min="1" max="1" width="1.6640625" style="141" customWidth="1"/>
    <col min="2" max="2" width="11" style="141" customWidth="1"/>
    <col min="3" max="3" width="15.6640625" style="141" customWidth="1"/>
    <col min="4" max="4" width="21.6640625" style="141" customWidth="1"/>
    <col min="5" max="6" width="14.6640625" style="141" customWidth="1"/>
    <col min="7" max="7" width="8.6640625" style="141" customWidth="1"/>
    <col min="8" max="8" width="16.1640625" style="183" customWidth="1"/>
    <col min="9" max="9" width="7.5" style="141" customWidth="1"/>
    <col min="10" max="10" width="18.83203125" style="141" customWidth="1"/>
    <col min="11" max="11" width="18.6640625" style="141" customWidth="1"/>
    <col min="12" max="16384" width="8.6640625" style="141"/>
  </cols>
  <sheetData>
    <row r="1" spans="2:11" s="137" customFormat="1" ht="15.75" x14ac:dyDescent="0.25">
      <c r="B1" s="273" t="s">
        <v>34</v>
      </c>
      <c r="C1" s="273"/>
      <c r="D1" s="273"/>
      <c r="E1" s="273"/>
      <c r="F1" s="273"/>
      <c r="G1" s="273"/>
      <c r="H1" s="273"/>
      <c r="I1" s="273"/>
      <c r="J1" s="273"/>
      <c r="K1" s="273"/>
    </row>
    <row r="2" spans="2:11" s="139" customFormat="1" ht="12.75" x14ac:dyDescent="0.2">
      <c r="B2" s="274" t="str">
        <f>+'FormsList&amp;FilerInfo'!B2</f>
        <v xml:space="preserve">City of Santa Clara dba Silicon Valley Power </v>
      </c>
      <c r="C2" s="275"/>
      <c r="D2" s="275"/>
      <c r="E2" s="275"/>
      <c r="F2" s="275"/>
      <c r="G2" s="275"/>
      <c r="H2" s="275"/>
      <c r="I2" s="275"/>
      <c r="J2" s="275"/>
      <c r="K2" s="275"/>
    </row>
    <row r="3" spans="2:11" s="139" customFormat="1" ht="12.75" x14ac:dyDescent="0.2">
      <c r="B3" s="275"/>
      <c r="C3" s="275"/>
      <c r="D3" s="275"/>
      <c r="E3" s="275"/>
      <c r="F3" s="275"/>
      <c r="G3" s="275"/>
      <c r="H3" s="275"/>
      <c r="I3" s="138"/>
    </row>
    <row r="4" spans="2:11" s="139" customFormat="1" ht="12.75" x14ac:dyDescent="0.2">
      <c r="B4" s="277"/>
      <c r="C4" s="275"/>
      <c r="D4" s="275"/>
      <c r="E4" s="275"/>
      <c r="F4" s="214"/>
      <c r="H4" s="220"/>
    </row>
    <row r="5" spans="2:11" s="137" customFormat="1" ht="15.75" x14ac:dyDescent="0.25">
      <c r="B5" s="278" t="s">
        <v>197</v>
      </c>
      <c r="C5" s="278"/>
      <c r="D5" s="278"/>
      <c r="E5" s="278"/>
      <c r="F5" s="278"/>
      <c r="G5" s="278"/>
      <c r="H5" s="278"/>
      <c r="I5" s="278"/>
      <c r="J5" s="278"/>
      <c r="K5" s="278"/>
    </row>
    <row r="6" spans="2:11" ht="12.75" x14ac:dyDescent="0.2">
      <c r="B6" s="275"/>
      <c r="C6" s="275"/>
      <c r="D6" s="275"/>
      <c r="E6" s="275"/>
      <c r="F6" s="275"/>
      <c r="G6" s="275"/>
      <c r="H6" s="275"/>
      <c r="I6" s="275"/>
      <c r="J6" s="275"/>
      <c r="K6" s="275"/>
    </row>
    <row r="7" spans="2:11" ht="12.75" x14ac:dyDescent="0.2">
      <c r="B7" s="138"/>
      <c r="C7" s="138"/>
      <c r="D7" s="138"/>
      <c r="E7" s="138"/>
      <c r="F7" s="214"/>
      <c r="G7" s="138"/>
      <c r="H7" s="221"/>
    </row>
    <row r="8" spans="2:11" ht="12.75" x14ac:dyDescent="0.2">
      <c r="B8" s="151"/>
      <c r="C8" s="151"/>
      <c r="D8" s="151"/>
      <c r="E8" s="151"/>
      <c r="F8" s="151"/>
      <c r="G8" s="152"/>
      <c r="H8" s="222"/>
    </row>
    <row r="9" spans="2:11" ht="63.75" customHeight="1" x14ac:dyDescent="0.2">
      <c r="B9" s="153" t="s">
        <v>7</v>
      </c>
      <c r="C9" s="154" t="s">
        <v>188</v>
      </c>
      <c r="D9" s="154" t="s">
        <v>191</v>
      </c>
      <c r="E9" s="154" t="s">
        <v>32</v>
      </c>
      <c r="F9" s="154" t="s">
        <v>190</v>
      </c>
      <c r="G9" s="154" t="s">
        <v>16</v>
      </c>
      <c r="H9" s="223" t="s">
        <v>196</v>
      </c>
      <c r="J9" s="155" t="s">
        <v>198</v>
      </c>
      <c r="K9" s="155" t="s">
        <v>199</v>
      </c>
    </row>
    <row r="10" spans="2:11" x14ac:dyDescent="0.2">
      <c r="B10" s="147">
        <v>2002</v>
      </c>
      <c r="C10" s="171">
        <v>0</v>
      </c>
      <c r="D10" s="171"/>
      <c r="E10" s="171">
        <f t="shared" ref="E10:E38" si="0">SUM(C10:D10)</f>
        <v>0</v>
      </c>
      <c r="F10" s="171"/>
      <c r="G10" s="171"/>
      <c r="H10" s="171">
        <f t="shared" ref="H10:H32" si="1">+E10+G10</f>
        <v>0</v>
      </c>
      <c r="I10" s="183"/>
      <c r="J10" s="171">
        <v>0</v>
      </c>
      <c r="K10" s="171">
        <f t="shared" ref="K10:K28" si="2">+H10-J10</f>
        <v>0</v>
      </c>
    </row>
    <row r="11" spans="2:11" ht="11.25" customHeight="1" x14ac:dyDescent="0.2">
      <c r="B11" s="147">
        <v>2003</v>
      </c>
      <c r="C11" s="171">
        <v>0</v>
      </c>
      <c r="D11" s="171"/>
      <c r="E11" s="171">
        <f t="shared" si="0"/>
        <v>0</v>
      </c>
      <c r="F11" s="171"/>
      <c r="G11" s="171"/>
      <c r="H11" s="171">
        <f t="shared" si="1"/>
        <v>0</v>
      </c>
      <c r="I11" s="183"/>
      <c r="J11" s="171">
        <v>0</v>
      </c>
      <c r="K11" s="171">
        <f t="shared" si="2"/>
        <v>0</v>
      </c>
    </row>
    <row r="12" spans="2:11" x14ac:dyDescent="0.2">
      <c r="B12" s="147">
        <v>2004</v>
      </c>
      <c r="C12" s="171">
        <v>0</v>
      </c>
      <c r="D12" s="171"/>
      <c r="E12" s="171">
        <f t="shared" si="0"/>
        <v>0</v>
      </c>
      <c r="F12" s="171"/>
      <c r="G12" s="171"/>
      <c r="H12" s="171">
        <f t="shared" si="1"/>
        <v>0</v>
      </c>
      <c r="I12" s="183"/>
      <c r="J12" s="171">
        <v>0</v>
      </c>
      <c r="K12" s="171">
        <f t="shared" si="2"/>
        <v>0</v>
      </c>
    </row>
    <row r="13" spans="2:11" x14ac:dyDescent="0.2">
      <c r="B13" s="147">
        <v>2005</v>
      </c>
      <c r="C13" s="171">
        <v>0</v>
      </c>
      <c r="D13" s="171"/>
      <c r="E13" s="171">
        <f t="shared" si="0"/>
        <v>0</v>
      </c>
      <c r="F13" s="171"/>
      <c r="G13" s="171"/>
      <c r="H13" s="171">
        <f t="shared" si="1"/>
        <v>0</v>
      </c>
      <c r="I13" s="183"/>
      <c r="J13" s="171">
        <v>0</v>
      </c>
      <c r="K13" s="171">
        <f t="shared" si="2"/>
        <v>0</v>
      </c>
    </row>
    <row r="14" spans="2:11" x14ac:dyDescent="0.2">
      <c r="B14" s="147">
        <v>2006</v>
      </c>
      <c r="C14" s="171">
        <v>0</v>
      </c>
      <c r="D14" s="171"/>
      <c r="E14" s="171">
        <f t="shared" si="0"/>
        <v>0</v>
      </c>
      <c r="F14" s="171"/>
      <c r="G14" s="171"/>
      <c r="H14" s="171">
        <f t="shared" si="1"/>
        <v>0</v>
      </c>
      <c r="I14" s="183"/>
      <c r="J14" s="171">
        <v>0</v>
      </c>
      <c r="K14" s="171">
        <f t="shared" si="2"/>
        <v>0</v>
      </c>
    </row>
    <row r="15" spans="2:11" x14ac:dyDescent="0.2">
      <c r="B15" s="147">
        <v>2007</v>
      </c>
      <c r="C15" s="171">
        <v>0</v>
      </c>
      <c r="D15" s="171"/>
      <c r="E15" s="171">
        <f t="shared" si="0"/>
        <v>0</v>
      </c>
      <c r="F15" s="171"/>
      <c r="G15" s="171"/>
      <c r="H15" s="171">
        <f t="shared" si="1"/>
        <v>0</v>
      </c>
      <c r="I15" s="183"/>
      <c r="J15" s="171">
        <v>0</v>
      </c>
      <c r="K15" s="171">
        <f t="shared" si="2"/>
        <v>0</v>
      </c>
    </row>
    <row r="16" spans="2:11" x14ac:dyDescent="0.2">
      <c r="B16" s="147">
        <v>2008</v>
      </c>
      <c r="C16" s="171">
        <v>0</v>
      </c>
      <c r="D16" s="171"/>
      <c r="E16" s="171">
        <f t="shared" si="0"/>
        <v>0</v>
      </c>
      <c r="F16" s="171"/>
      <c r="G16" s="171"/>
      <c r="H16" s="171">
        <f t="shared" si="1"/>
        <v>0</v>
      </c>
      <c r="I16" s="183"/>
      <c r="J16" s="171">
        <v>0</v>
      </c>
      <c r="K16" s="171">
        <f t="shared" si="2"/>
        <v>0</v>
      </c>
    </row>
    <row r="17" spans="2:11" x14ac:dyDescent="0.2">
      <c r="B17" s="147">
        <v>2009</v>
      </c>
      <c r="C17" s="171">
        <v>0</v>
      </c>
      <c r="D17" s="171"/>
      <c r="E17" s="171">
        <f t="shared" si="0"/>
        <v>0</v>
      </c>
      <c r="F17" s="171"/>
      <c r="G17" s="171"/>
      <c r="H17" s="171">
        <f t="shared" si="1"/>
        <v>0</v>
      </c>
      <c r="I17" s="183"/>
      <c r="J17" s="171">
        <v>0</v>
      </c>
      <c r="K17" s="171">
        <f t="shared" si="2"/>
        <v>0</v>
      </c>
    </row>
    <row r="18" spans="2:11" ht="11.25" customHeight="1" x14ac:dyDescent="0.2">
      <c r="B18" s="147">
        <v>2010</v>
      </c>
      <c r="C18" s="171">
        <v>0</v>
      </c>
      <c r="D18" s="171"/>
      <c r="E18" s="171">
        <f t="shared" si="0"/>
        <v>0</v>
      </c>
      <c r="F18" s="171"/>
      <c r="G18" s="171"/>
      <c r="H18" s="171">
        <f t="shared" si="1"/>
        <v>0</v>
      </c>
      <c r="I18" s="183"/>
      <c r="J18" s="171">
        <v>0</v>
      </c>
      <c r="K18" s="171">
        <f t="shared" si="2"/>
        <v>0</v>
      </c>
    </row>
    <row r="19" spans="2:11" x14ac:dyDescent="0.2">
      <c r="B19" s="147">
        <v>2011</v>
      </c>
      <c r="C19" s="171">
        <v>0</v>
      </c>
      <c r="D19" s="171"/>
      <c r="E19" s="171">
        <f t="shared" si="0"/>
        <v>0</v>
      </c>
      <c r="F19" s="171"/>
      <c r="G19" s="171"/>
      <c r="H19" s="171">
        <f t="shared" si="1"/>
        <v>0</v>
      </c>
      <c r="I19" s="183"/>
      <c r="J19" s="171">
        <v>0</v>
      </c>
      <c r="K19" s="171">
        <f t="shared" si="2"/>
        <v>0</v>
      </c>
    </row>
    <row r="20" spans="2:11" x14ac:dyDescent="0.2">
      <c r="B20" s="147">
        <v>2012</v>
      </c>
      <c r="C20" s="171">
        <v>0</v>
      </c>
      <c r="D20" s="171"/>
      <c r="E20" s="171">
        <f t="shared" si="0"/>
        <v>0</v>
      </c>
      <c r="F20" s="171"/>
      <c r="G20" s="171"/>
      <c r="H20" s="171">
        <f t="shared" si="1"/>
        <v>0</v>
      </c>
      <c r="I20" s="183"/>
      <c r="J20" s="171">
        <v>0</v>
      </c>
      <c r="K20" s="171">
        <f t="shared" si="2"/>
        <v>0</v>
      </c>
    </row>
    <row r="21" spans="2:11" x14ac:dyDescent="0.2">
      <c r="B21" s="147">
        <v>2013</v>
      </c>
      <c r="C21" s="171">
        <v>0</v>
      </c>
      <c r="D21" s="171"/>
      <c r="E21" s="171">
        <f t="shared" si="0"/>
        <v>0</v>
      </c>
      <c r="F21" s="171"/>
      <c r="G21" s="171"/>
      <c r="H21" s="171">
        <f t="shared" si="1"/>
        <v>0</v>
      </c>
      <c r="I21" s="183"/>
      <c r="J21" s="171">
        <v>0</v>
      </c>
      <c r="K21" s="171">
        <f t="shared" si="2"/>
        <v>0</v>
      </c>
    </row>
    <row r="22" spans="2:11" x14ac:dyDescent="0.2">
      <c r="B22" s="147">
        <v>2014</v>
      </c>
      <c r="C22" s="171">
        <v>0</v>
      </c>
      <c r="D22" s="171"/>
      <c r="E22" s="171">
        <f t="shared" si="0"/>
        <v>0</v>
      </c>
      <c r="F22" s="171"/>
      <c r="G22" s="171"/>
      <c r="H22" s="171">
        <f t="shared" si="1"/>
        <v>0</v>
      </c>
      <c r="I22" s="183"/>
      <c r="J22" s="171">
        <v>0</v>
      </c>
      <c r="K22" s="171">
        <f t="shared" si="2"/>
        <v>0</v>
      </c>
    </row>
    <row r="23" spans="2:11" x14ac:dyDescent="0.2">
      <c r="B23" s="156">
        <v>2015</v>
      </c>
      <c r="C23" s="171">
        <v>0</v>
      </c>
      <c r="D23" s="171"/>
      <c r="E23" s="171">
        <f t="shared" si="0"/>
        <v>0</v>
      </c>
      <c r="F23" s="171"/>
      <c r="G23" s="171"/>
      <c r="H23" s="171">
        <f t="shared" si="1"/>
        <v>0</v>
      </c>
      <c r="I23" s="183"/>
      <c r="J23" s="171">
        <v>0</v>
      </c>
      <c r="K23" s="171">
        <f t="shared" si="2"/>
        <v>0</v>
      </c>
    </row>
    <row r="24" spans="2:11" x14ac:dyDescent="0.2">
      <c r="B24" s="147">
        <v>2016</v>
      </c>
      <c r="C24" s="171">
        <v>0</v>
      </c>
      <c r="D24" s="171"/>
      <c r="E24" s="171">
        <f t="shared" si="0"/>
        <v>0</v>
      </c>
      <c r="F24" s="171"/>
      <c r="G24" s="171"/>
      <c r="H24" s="171">
        <f t="shared" si="1"/>
        <v>0</v>
      </c>
      <c r="I24" s="183"/>
      <c r="J24" s="171">
        <v>0</v>
      </c>
      <c r="K24" s="171">
        <f t="shared" si="2"/>
        <v>0</v>
      </c>
    </row>
    <row r="25" spans="2:11" x14ac:dyDescent="0.2">
      <c r="B25" s="156">
        <v>2017</v>
      </c>
      <c r="C25" s="149">
        <v>0</v>
      </c>
      <c r="D25" s="158"/>
      <c r="E25" s="158">
        <f t="shared" si="0"/>
        <v>0</v>
      </c>
      <c r="F25" s="158"/>
      <c r="G25" s="149"/>
      <c r="H25" s="149">
        <f t="shared" si="1"/>
        <v>0</v>
      </c>
      <c r="I25" s="183"/>
      <c r="J25" s="158">
        <v>0</v>
      </c>
      <c r="K25" s="149">
        <f t="shared" si="2"/>
        <v>0</v>
      </c>
    </row>
    <row r="26" spans="2:11" x14ac:dyDescent="0.2">
      <c r="B26" s="147">
        <v>2018</v>
      </c>
      <c r="C26" s="149">
        <v>0</v>
      </c>
      <c r="D26" s="158"/>
      <c r="E26" s="158">
        <f t="shared" si="0"/>
        <v>0</v>
      </c>
      <c r="F26" s="158"/>
      <c r="G26" s="149"/>
      <c r="H26" s="149">
        <f t="shared" si="1"/>
        <v>0</v>
      </c>
      <c r="I26" s="183"/>
      <c r="J26" s="158">
        <v>0</v>
      </c>
      <c r="K26" s="149">
        <f t="shared" si="2"/>
        <v>0</v>
      </c>
    </row>
    <row r="27" spans="2:11" x14ac:dyDescent="0.2">
      <c r="B27" s="156">
        <v>2019</v>
      </c>
      <c r="C27" s="158">
        <v>0</v>
      </c>
      <c r="D27" s="157"/>
      <c r="E27" s="158">
        <f t="shared" si="0"/>
        <v>0</v>
      </c>
      <c r="F27" s="158"/>
      <c r="G27" s="157"/>
      <c r="H27" s="158">
        <f t="shared" si="1"/>
        <v>0</v>
      </c>
      <c r="J27" s="158">
        <v>0</v>
      </c>
      <c r="K27" s="149">
        <f t="shared" si="2"/>
        <v>0</v>
      </c>
    </row>
    <row r="28" spans="2:11" x14ac:dyDescent="0.2">
      <c r="B28" s="147">
        <v>2020</v>
      </c>
      <c r="C28" s="149">
        <v>0</v>
      </c>
      <c r="D28" s="148"/>
      <c r="E28" s="149">
        <f t="shared" si="0"/>
        <v>0</v>
      </c>
      <c r="F28" s="149"/>
      <c r="G28" s="148"/>
      <c r="H28" s="149">
        <f t="shared" si="1"/>
        <v>0</v>
      </c>
      <c r="J28" s="149">
        <v>0</v>
      </c>
      <c r="K28" s="149">
        <f t="shared" si="2"/>
        <v>0</v>
      </c>
    </row>
    <row r="29" spans="2:11" x14ac:dyDescent="0.2">
      <c r="B29" s="156">
        <v>2021</v>
      </c>
      <c r="C29" s="149">
        <v>0</v>
      </c>
      <c r="D29" s="157"/>
      <c r="E29" s="149">
        <f t="shared" si="0"/>
        <v>0</v>
      </c>
      <c r="F29" s="149"/>
      <c r="G29" s="148"/>
      <c r="H29" s="149">
        <f t="shared" si="1"/>
        <v>0</v>
      </c>
      <c r="J29" s="149">
        <v>0</v>
      </c>
      <c r="K29" s="149">
        <f t="shared" ref="K29:K34" si="3">+H29-J29</f>
        <v>0</v>
      </c>
    </row>
    <row r="30" spans="2:11" x14ac:dyDescent="0.2">
      <c r="B30" s="147">
        <v>2022</v>
      </c>
      <c r="C30" s="149">
        <v>0</v>
      </c>
      <c r="D30" s="157"/>
      <c r="E30" s="149">
        <f t="shared" si="0"/>
        <v>0</v>
      </c>
      <c r="F30" s="149"/>
      <c r="G30" s="148"/>
      <c r="H30" s="149">
        <f t="shared" si="1"/>
        <v>0</v>
      </c>
      <c r="J30" s="149">
        <v>0</v>
      </c>
      <c r="K30" s="149">
        <f t="shared" si="3"/>
        <v>0</v>
      </c>
    </row>
    <row r="31" spans="2:11" x14ac:dyDescent="0.2">
      <c r="B31" s="147">
        <v>2023</v>
      </c>
      <c r="C31" s="158">
        <v>0</v>
      </c>
      <c r="D31" s="157"/>
      <c r="E31" s="158">
        <f t="shared" si="0"/>
        <v>0</v>
      </c>
      <c r="F31" s="158"/>
      <c r="G31" s="157"/>
      <c r="H31" s="158">
        <f t="shared" si="1"/>
        <v>0</v>
      </c>
      <c r="J31" s="158">
        <v>0</v>
      </c>
      <c r="K31" s="149">
        <f t="shared" si="3"/>
        <v>0</v>
      </c>
    </row>
    <row r="32" spans="2:11" x14ac:dyDescent="0.2">
      <c r="B32" s="147">
        <v>2024</v>
      </c>
      <c r="C32" s="149">
        <v>0</v>
      </c>
      <c r="D32" s="148"/>
      <c r="E32" s="149">
        <f t="shared" si="0"/>
        <v>0</v>
      </c>
      <c r="F32" s="149"/>
      <c r="G32" s="148"/>
      <c r="H32" s="149">
        <f t="shared" si="1"/>
        <v>0</v>
      </c>
      <c r="J32" s="149">
        <v>0</v>
      </c>
      <c r="K32" s="149">
        <f t="shared" si="3"/>
        <v>0</v>
      </c>
    </row>
    <row r="33" spans="2:13" x14ac:dyDescent="0.2">
      <c r="B33" s="147">
        <v>2025</v>
      </c>
      <c r="C33" s="158">
        <v>0</v>
      </c>
      <c r="D33" s="157"/>
      <c r="E33" s="158">
        <f t="shared" si="0"/>
        <v>0</v>
      </c>
      <c r="F33" s="158"/>
      <c r="G33" s="157"/>
      <c r="H33" s="158">
        <f t="shared" ref="H33:H38" si="4">+E33+G33</f>
        <v>0</v>
      </c>
      <c r="J33" s="158">
        <v>0</v>
      </c>
      <c r="K33" s="149">
        <f t="shared" si="3"/>
        <v>0</v>
      </c>
    </row>
    <row r="34" spans="2:13" x14ac:dyDescent="0.2">
      <c r="B34" s="147">
        <v>2026</v>
      </c>
      <c r="C34" s="149">
        <v>0</v>
      </c>
      <c r="D34" s="148"/>
      <c r="E34" s="149">
        <f t="shared" si="0"/>
        <v>0</v>
      </c>
      <c r="F34" s="149"/>
      <c r="G34" s="148"/>
      <c r="H34" s="149">
        <f t="shared" si="4"/>
        <v>0</v>
      </c>
      <c r="J34" s="149">
        <v>0</v>
      </c>
      <c r="K34" s="149">
        <f t="shared" si="3"/>
        <v>0</v>
      </c>
    </row>
    <row r="35" spans="2:13" x14ac:dyDescent="0.2">
      <c r="B35" s="147">
        <v>2027</v>
      </c>
      <c r="C35" s="158">
        <v>0</v>
      </c>
      <c r="D35" s="157"/>
      <c r="E35" s="158">
        <f t="shared" si="0"/>
        <v>0</v>
      </c>
      <c r="F35" s="158"/>
      <c r="G35" s="157"/>
      <c r="H35" s="158">
        <f t="shared" si="4"/>
        <v>0</v>
      </c>
      <c r="J35" s="158">
        <v>0</v>
      </c>
      <c r="K35" s="149">
        <f>+H35-J35</f>
        <v>0</v>
      </c>
      <c r="M35" s="150"/>
    </row>
    <row r="36" spans="2:13" s="150" customFormat="1" x14ac:dyDescent="0.2">
      <c r="B36" s="147">
        <v>2028</v>
      </c>
      <c r="C36" s="149">
        <v>0</v>
      </c>
      <c r="D36" s="148"/>
      <c r="E36" s="149">
        <f t="shared" si="0"/>
        <v>0</v>
      </c>
      <c r="F36" s="149"/>
      <c r="G36" s="148"/>
      <c r="H36" s="149">
        <f t="shared" si="4"/>
        <v>0</v>
      </c>
      <c r="I36" s="141"/>
      <c r="J36" s="149">
        <v>0</v>
      </c>
      <c r="K36" s="149">
        <f>+H36-J36</f>
        <v>0</v>
      </c>
    </row>
    <row r="37" spans="2:13" x14ac:dyDescent="0.2">
      <c r="B37" s="147">
        <v>2029</v>
      </c>
      <c r="C37" s="149">
        <v>0</v>
      </c>
      <c r="D37" s="148"/>
      <c r="E37" s="149">
        <f t="shared" si="0"/>
        <v>0</v>
      </c>
      <c r="F37" s="149"/>
      <c r="G37" s="148"/>
      <c r="H37" s="149">
        <f t="shared" si="4"/>
        <v>0</v>
      </c>
      <c r="J37" s="149">
        <v>0</v>
      </c>
      <c r="K37" s="149">
        <f>+H37-J37</f>
        <v>0</v>
      </c>
    </row>
    <row r="38" spans="2:13" x14ac:dyDescent="0.2">
      <c r="B38" s="147">
        <v>2030</v>
      </c>
      <c r="C38" s="149">
        <v>0</v>
      </c>
      <c r="D38" s="148"/>
      <c r="E38" s="149">
        <f t="shared" si="0"/>
        <v>0</v>
      </c>
      <c r="F38" s="149"/>
      <c r="G38" s="148"/>
      <c r="H38" s="149">
        <f t="shared" si="4"/>
        <v>0</v>
      </c>
      <c r="J38" s="149">
        <v>0</v>
      </c>
      <c r="K38" s="149">
        <f>+H38-J38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B3" sqref="B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1" width="12" customWidth="1"/>
    <col min="12" max="12" width="5.1640625" customWidth="1"/>
  </cols>
  <sheetData>
    <row r="1" spans="2:12" s="26" customFormat="1" ht="15.75" x14ac:dyDescent="0.25">
      <c r="B1" s="283" t="s">
        <v>35</v>
      </c>
      <c r="C1" s="283"/>
      <c r="D1" s="283"/>
      <c r="E1" s="283"/>
      <c r="F1" s="283"/>
      <c r="G1" s="283"/>
      <c r="H1" s="283"/>
      <c r="I1" s="283"/>
      <c r="J1" s="283"/>
      <c r="K1" s="283"/>
      <c r="L1" s="283"/>
    </row>
    <row r="2" spans="2:12" ht="12.75" x14ac:dyDescent="0.2">
      <c r="B2" s="284" t="str">
        <f>+'FormsList&amp;FilerInfo'!B2</f>
        <v xml:space="preserve">City of Santa Clara dba Silicon Valley Power </v>
      </c>
      <c r="C2" s="285"/>
      <c r="D2" s="285"/>
      <c r="E2" s="285"/>
      <c r="F2" s="285"/>
      <c r="G2" s="285"/>
      <c r="H2" s="285"/>
      <c r="I2" s="285"/>
      <c r="J2" s="285"/>
      <c r="K2" s="285"/>
      <c r="L2" s="285"/>
    </row>
    <row r="3" spans="2:12" ht="12.75" x14ac:dyDescent="0.2">
      <c r="B3" s="10"/>
      <c r="C3" s="175"/>
      <c r="D3" s="175"/>
      <c r="E3" s="175"/>
      <c r="F3" s="175"/>
      <c r="G3" s="175"/>
      <c r="H3" s="175"/>
      <c r="I3" s="175"/>
      <c r="J3" s="175"/>
      <c r="K3" s="175"/>
    </row>
    <row r="4" spans="2:12" ht="12.75" x14ac:dyDescent="0.2">
      <c r="B4" s="10"/>
      <c r="C4" s="175"/>
      <c r="D4" s="175"/>
      <c r="E4" s="175"/>
      <c r="F4" s="175"/>
      <c r="G4" s="175"/>
      <c r="H4" s="175"/>
      <c r="I4" s="175"/>
      <c r="J4" s="175"/>
      <c r="K4" s="175"/>
    </row>
    <row r="5" spans="2:12" s="26" customFormat="1" ht="39.75" customHeight="1" x14ac:dyDescent="0.2">
      <c r="B5" s="46" t="s">
        <v>55</v>
      </c>
      <c r="C5" s="47"/>
      <c r="D5" s="47"/>
      <c r="E5" s="47"/>
      <c r="F5" s="47"/>
      <c r="G5" s="47"/>
      <c r="H5" s="47"/>
      <c r="I5" s="47"/>
      <c r="J5" s="47"/>
      <c r="K5" s="47"/>
    </row>
    <row r="6" spans="2:12" s="2" customFormat="1" ht="12.75" x14ac:dyDescent="0.2">
      <c r="B6" s="19" t="s">
        <v>192</v>
      </c>
      <c r="C6" s="217"/>
      <c r="D6" s="217"/>
      <c r="E6" s="217"/>
      <c r="F6" s="217"/>
      <c r="G6" s="217"/>
      <c r="H6" s="217"/>
      <c r="I6" s="217"/>
      <c r="J6" s="217"/>
      <c r="K6" s="217"/>
    </row>
    <row r="7" spans="2:12" s="2" customFormat="1" ht="12.75" x14ac:dyDescent="0.2">
      <c r="B7" s="19"/>
      <c r="C7" s="217"/>
      <c r="D7" s="217"/>
      <c r="E7" s="217"/>
      <c r="F7" s="217"/>
      <c r="G7" s="217"/>
      <c r="H7" s="217"/>
      <c r="I7" s="217"/>
      <c r="J7" s="217"/>
      <c r="K7" s="217"/>
    </row>
    <row r="8" spans="2:12" ht="12.75" x14ac:dyDescent="0.2">
      <c r="B8" s="10"/>
      <c r="C8" s="175" t="s">
        <v>189</v>
      </c>
      <c r="D8" s="175"/>
      <c r="E8" s="175"/>
      <c r="F8" s="175"/>
      <c r="G8" s="175"/>
      <c r="H8" s="175"/>
      <c r="I8" s="175"/>
      <c r="J8" s="175"/>
      <c r="K8" s="175"/>
    </row>
    <row r="9" spans="2:12" ht="22.5" customHeight="1" x14ac:dyDescent="0.2">
      <c r="B9" s="286" t="s">
        <v>7</v>
      </c>
      <c r="C9" s="286" t="s">
        <v>11</v>
      </c>
      <c r="D9" s="286" t="s">
        <v>12</v>
      </c>
      <c r="E9" s="281" t="s">
        <v>10</v>
      </c>
      <c r="F9" s="281" t="s">
        <v>46</v>
      </c>
      <c r="G9" s="215"/>
      <c r="H9" s="281" t="s">
        <v>45</v>
      </c>
      <c r="I9" s="215"/>
      <c r="J9" s="215"/>
      <c r="K9" s="279" t="s">
        <v>33</v>
      </c>
    </row>
    <row r="10" spans="2:12" ht="22.5" customHeight="1" x14ac:dyDescent="0.2">
      <c r="B10" s="287"/>
      <c r="C10" s="287"/>
      <c r="D10" s="287"/>
      <c r="E10" s="282"/>
      <c r="F10" s="282"/>
      <c r="G10" s="216" t="s">
        <v>44</v>
      </c>
      <c r="H10" s="282"/>
      <c r="I10" s="108" t="s">
        <v>130</v>
      </c>
      <c r="J10" s="216" t="s">
        <v>16</v>
      </c>
      <c r="K10" s="280"/>
    </row>
    <row r="11" spans="2:12" x14ac:dyDescent="0.2">
      <c r="B11" s="3">
        <v>2002</v>
      </c>
      <c r="C11" s="172"/>
      <c r="D11" s="172"/>
      <c r="E11" s="172"/>
      <c r="F11" s="172"/>
      <c r="G11" s="172"/>
      <c r="H11" s="172"/>
      <c r="I11" s="172"/>
      <c r="J11" s="172"/>
      <c r="K11" s="172">
        <f t="shared" ref="K11:K35" si="0">SUM(C11:J11)</f>
        <v>0</v>
      </c>
      <c r="L11" s="112"/>
    </row>
    <row r="12" spans="2:12" ht="11.25" customHeight="1" x14ac:dyDescent="0.2">
      <c r="B12" s="3">
        <v>2003</v>
      </c>
      <c r="C12" s="172"/>
      <c r="D12" s="172"/>
      <c r="E12" s="172"/>
      <c r="F12" s="172"/>
      <c r="G12" s="172"/>
      <c r="H12" s="172"/>
      <c r="I12" s="172"/>
      <c r="J12" s="172"/>
      <c r="K12" s="172">
        <f t="shared" si="0"/>
        <v>0</v>
      </c>
      <c r="L12" s="112"/>
    </row>
    <row r="13" spans="2:12" x14ac:dyDescent="0.2">
      <c r="B13" s="3">
        <v>2004</v>
      </c>
      <c r="C13" s="172"/>
      <c r="D13" s="172"/>
      <c r="E13" s="172"/>
      <c r="F13" s="172"/>
      <c r="G13" s="172"/>
      <c r="H13" s="172"/>
      <c r="I13" s="172"/>
      <c r="J13" s="172"/>
      <c r="K13" s="172">
        <f t="shared" si="0"/>
        <v>0</v>
      </c>
      <c r="L13" s="112"/>
    </row>
    <row r="14" spans="2:12" x14ac:dyDescent="0.2">
      <c r="B14" s="3">
        <v>2005</v>
      </c>
      <c r="C14" s="172"/>
      <c r="D14" s="172"/>
      <c r="E14" s="172"/>
      <c r="F14" s="172"/>
      <c r="G14" s="172"/>
      <c r="H14" s="172"/>
      <c r="I14" s="172"/>
      <c r="J14" s="172"/>
      <c r="K14" s="172">
        <f t="shared" si="0"/>
        <v>0</v>
      </c>
      <c r="L14" s="112"/>
    </row>
    <row r="15" spans="2:12" x14ac:dyDescent="0.2">
      <c r="B15" s="3">
        <v>2006</v>
      </c>
      <c r="C15" s="172"/>
      <c r="D15" s="172"/>
      <c r="E15" s="172"/>
      <c r="F15" s="172"/>
      <c r="G15" s="172"/>
      <c r="H15" s="172"/>
      <c r="I15" s="172"/>
      <c r="J15" s="172"/>
      <c r="K15" s="172">
        <f t="shared" si="0"/>
        <v>0</v>
      </c>
      <c r="L15" s="112"/>
    </row>
    <row r="16" spans="2:12" x14ac:dyDescent="0.2">
      <c r="B16" s="3">
        <v>2007</v>
      </c>
      <c r="C16" s="172"/>
      <c r="D16" s="172"/>
      <c r="E16" s="172"/>
      <c r="F16" s="172"/>
      <c r="G16" s="172"/>
      <c r="H16" s="172"/>
      <c r="I16" s="172"/>
      <c r="J16" s="172"/>
      <c r="K16" s="172">
        <f t="shared" si="0"/>
        <v>0</v>
      </c>
      <c r="L16" s="112"/>
    </row>
    <row r="17" spans="2:12" x14ac:dyDescent="0.2">
      <c r="B17" s="3">
        <v>2008</v>
      </c>
      <c r="C17" s="172"/>
      <c r="D17" s="172"/>
      <c r="E17" s="172"/>
      <c r="F17" s="172"/>
      <c r="G17" s="172"/>
      <c r="H17" s="172"/>
      <c r="I17" s="172"/>
      <c r="J17" s="172"/>
      <c r="K17" s="172">
        <f t="shared" si="0"/>
        <v>0</v>
      </c>
      <c r="L17" s="112"/>
    </row>
    <row r="18" spans="2:12" x14ac:dyDescent="0.2">
      <c r="B18" s="3">
        <v>2009</v>
      </c>
      <c r="C18" s="172"/>
      <c r="D18" s="172"/>
      <c r="E18" s="172"/>
      <c r="F18" s="172"/>
      <c r="G18" s="172"/>
      <c r="H18" s="172"/>
      <c r="I18" s="172"/>
      <c r="J18" s="172"/>
      <c r="K18" s="172">
        <f t="shared" si="0"/>
        <v>0</v>
      </c>
      <c r="L18" s="112"/>
    </row>
    <row r="19" spans="2:12" ht="11.25" customHeight="1" x14ac:dyDescent="0.2">
      <c r="B19" s="3">
        <v>2010</v>
      </c>
      <c r="C19" s="172"/>
      <c r="D19" s="172"/>
      <c r="E19" s="172"/>
      <c r="F19" s="172"/>
      <c r="G19" s="172"/>
      <c r="H19" s="172"/>
      <c r="I19" s="172"/>
      <c r="J19" s="172"/>
      <c r="K19" s="172">
        <f t="shared" si="0"/>
        <v>0</v>
      </c>
      <c r="L19" s="112"/>
    </row>
    <row r="20" spans="2:12" x14ac:dyDescent="0.2">
      <c r="B20" s="3">
        <v>2011</v>
      </c>
      <c r="C20" s="172"/>
      <c r="D20" s="172"/>
      <c r="E20" s="172"/>
      <c r="F20" s="172"/>
      <c r="G20" s="172"/>
      <c r="H20" s="172"/>
      <c r="I20" s="172"/>
      <c r="J20" s="172"/>
      <c r="K20" s="172">
        <f t="shared" si="0"/>
        <v>0</v>
      </c>
      <c r="L20" s="112"/>
    </row>
    <row r="21" spans="2:12" x14ac:dyDescent="0.2">
      <c r="B21" s="3">
        <v>2012</v>
      </c>
      <c r="C21" s="172"/>
      <c r="D21" s="172"/>
      <c r="E21" s="172"/>
      <c r="F21" s="172"/>
      <c r="G21" s="172"/>
      <c r="H21" s="172"/>
      <c r="I21" s="172"/>
      <c r="J21" s="172"/>
      <c r="K21" s="172">
        <f t="shared" si="0"/>
        <v>0</v>
      </c>
      <c r="L21" s="112"/>
    </row>
    <row r="22" spans="2:12" x14ac:dyDescent="0.2">
      <c r="B22" s="3">
        <v>2013</v>
      </c>
      <c r="C22" s="172"/>
      <c r="D22" s="172"/>
      <c r="E22" s="172"/>
      <c r="F22" s="172"/>
      <c r="G22" s="172"/>
      <c r="H22" s="172"/>
      <c r="I22" s="172"/>
      <c r="J22" s="172"/>
      <c r="K22" s="172">
        <f t="shared" si="0"/>
        <v>0</v>
      </c>
      <c r="L22" s="112"/>
    </row>
    <row r="23" spans="2:12" x14ac:dyDescent="0.2">
      <c r="B23" s="3">
        <v>2014</v>
      </c>
      <c r="C23" s="172"/>
      <c r="D23" s="172"/>
      <c r="E23" s="172"/>
      <c r="F23" s="172"/>
      <c r="G23" s="172"/>
      <c r="H23" s="172"/>
      <c r="I23" s="172"/>
      <c r="J23" s="172"/>
      <c r="K23" s="172">
        <f t="shared" si="0"/>
        <v>0</v>
      </c>
      <c r="L23" s="112"/>
    </row>
    <row r="24" spans="2:12" x14ac:dyDescent="0.2">
      <c r="B24" s="6">
        <v>2015</v>
      </c>
      <c r="C24" s="172"/>
      <c r="D24" s="172"/>
      <c r="E24" s="172"/>
      <c r="F24" s="172"/>
      <c r="G24" s="172"/>
      <c r="H24" s="172"/>
      <c r="I24" s="172"/>
      <c r="J24" s="172"/>
      <c r="K24" s="172">
        <f t="shared" si="0"/>
        <v>0</v>
      </c>
      <c r="L24" s="112"/>
    </row>
    <row r="25" spans="2:12" x14ac:dyDescent="0.2">
      <c r="B25" s="6">
        <v>2016</v>
      </c>
      <c r="C25" s="172"/>
      <c r="D25" s="172"/>
      <c r="E25" s="172"/>
      <c r="F25" s="172"/>
      <c r="G25" s="172"/>
      <c r="H25" s="172"/>
      <c r="I25" s="172"/>
      <c r="J25" s="172"/>
      <c r="K25" s="172">
        <f t="shared" si="0"/>
        <v>0</v>
      </c>
      <c r="L25" s="112"/>
    </row>
    <row r="26" spans="2:12" x14ac:dyDescent="0.2">
      <c r="B26" s="6">
        <v>2017</v>
      </c>
      <c r="C26" s="169"/>
      <c r="D26" s="169"/>
      <c r="E26" s="169"/>
      <c r="F26" s="169"/>
      <c r="G26" s="169"/>
      <c r="H26" s="169"/>
      <c r="I26" s="169"/>
      <c r="J26" s="169"/>
      <c r="K26" s="161">
        <f t="shared" si="0"/>
        <v>0</v>
      </c>
      <c r="L26" s="112"/>
    </row>
    <row r="27" spans="2:12" x14ac:dyDescent="0.2">
      <c r="B27" s="3">
        <v>2018</v>
      </c>
      <c r="C27" s="169"/>
      <c r="D27" s="169"/>
      <c r="E27" s="169"/>
      <c r="F27" s="169"/>
      <c r="G27" s="169"/>
      <c r="H27" s="169"/>
      <c r="I27" s="169"/>
      <c r="J27" s="169"/>
      <c r="K27" s="161">
        <f>SUM(C27:J27)</f>
        <v>0</v>
      </c>
      <c r="L27" s="112"/>
    </row>
    <row r="28" spans="2:12" x14ac:dyDescent="0.2">
      <c r="B28" s="6">
        <v>2019</v>
      </c>
      <c r="C28" s="22"/>
      <c r="D28" s="22"/>
      <c r="E28" s="22"/>
      <c r="F28" s="22"/>
      <c r="G28" s="22"/>
      <c r="H28" s="22"/>
      <c r="I28" s="22"/>
      <c r="J28" s="22"/>
      <c r="K28" s="161">
        <f t="shared" si="0"/>
        <v>0</v>
      </c>
    </row>
    <row r="29" spans="2:12" x14ac:dyDescent="0.2">
      <c r="B29" s="3">
        <v>2020</v>
      </c>
      <c r="C29" s="4"/>
      <c r="D29" s="4"/>
      <c r="E29" s="4"/>
      <c r="F29" s="4"/>
      <c r="G29" s="4"/>
      <c r="H29" s="4"/>
      <c r="I29" s="4"/>
      <c r="J29" s="4"/>
      <c r="K29" s="174">
        <f t="shared" si="0"/>
        <v>0</v>
      </c>
    </row>
    <row r="30" spans="2:12" x14ac:dyDescent="0.2">
      <c r="B30" s="6">
        <v>2021</v>
      </c>
      <c r="C30" s="22"/>
      <c r="D30" s="22"/>
      <c r="E30" s="22"/>
      <c r="F30" s="22"/>
      <c r="G30" s="22"/>
      <c r="H30" s="22"/>
      <c r="I30" s="22"/>
      <c r="J30" s="22"/>
      <c r="K30" s="174">
        <f t="shared" si="0"/>
        <v>0</v>
      </c>
    </row>
    <row r="31" spans="2:12" x14ac:dyDescent="0.2">
      <c r="B31" s="3">
        <v>2022</v>
      </c>
      <c r="C31" s="22"/>
      <c r="D31" s="22"/>
      <c r="E31" s="22"/>
      <c r="F31" s="22"/>
      <c r="G31" s="22"/>
      <c r="H31" s="22"/>
      <c r="I31" s="22"/>
      <c r="J31" s="22"/>
      <c r="K31" s="174">
        <f t="shared" si="0"/>
        <v>0</v>
      </c>
    </row>
    <row r="32" spans="2:12" x14ac:dyDescent="0.2">
      <c r="B32" s="6">
        <v>2023</v>
      </c>
      <c r="C32" s="22"/>
      <c r="D32" s="22"/>
      <c r="E32" s="22"/>
      <c r="F32" s="22"/>
      <c r="G32" s="22"/>
      <c r="H32" s="22"/>
      <c r="I32" s="22"/>
      <c r="J32" s="22"/>
      <c r="K32" s="161">
        <f t="shared" si="0"/>
        <v>0</v>
      </c>
    </row>
    <row r="33" spans="2:15" x14ac:dyDescent="0.2">
      <c r="B33" s="3">
        <v>2024</v>
      </c>
      <c r="C33" s="4"/>
      <c r="D33" s="4"/>
      <c r="E33" s="4"/>
      <c r="F33" s="4"/>
      <c r="G33" s="4"/>
      <c r="H33" s="4"/>
      <c r="I33" s="4"/>
      <c r="J33" s="4"/>
      <c r="K33" s="174">
        <f t="shared" si="0"/>
        <v>0</v>
      </c>
    </row>
    <row r="34" spans="2:15" x14ac:dyDescent="0.2">
      <c r="B34" s="6">
        <v>2025</v>
      </c>
      <c r="C34" s="22"/>
      <c r="D34" s="22"/>
      <c r="E34" s="22"/>
      <c r="F34" s="22"/>
      <c r="G34" s="22"/>
      <c r="H34" s="22"/>
      <c r="I34" s="22"/>
      <c r="J34" s="22"/>
      <c r="K34" s="161">
        <f t="shared" si="0"/>
        <v>0</v>
      </c>
    </row>
    <row r="35" spans="2:15" x14ac:dyDescent="0.2">
      <c r="B35" s="3">
        <v>2026</v>
      </c>
      <c r="C35" s="4"/>
      <c r="D35" s="4"/>
      <c r="E35" s="4"/>
      <c r="F35" s="4"/>
      <c r="G35" s="4"/>
      <c r="H35" s="4"/>
      <c r="I35" s="4"/>
      <c r="J35" s="4"/>
      <c r="K35" s="174">
        <f t="shared" si="0"/>
        <v>0</v>
      </c>
    </row>
    <row r="36" spans="2:15" x14ac:dyDescent="0.2">
      <c r="B36" s="3">
        <v>2027</v>
      </c>
      <c r="C36" s="22"/>
      <c r="D36" s="22"/>
      <c r="E36" s="22"/>
      <c r="F36" s="22"/>
      <c r="G36" s="22"/>
      <c r="H36" s="22"/>
      <c r="I36" s="22"/>
      <c r="J36" s="22"/>
      <c r="K36" s="161">
        <f>SUM(C36:J36)</f>
        <v>0</v>
      </c>
    </row>
    <row r="37" spans="2:15" s="2" customFormat="1" x14ac:dyDescent="0.2">
      <c r="B37" s="3">
        <v>2028</v>
      </c>
      <c r="C37" s="4"/>
      <c r="D37" s="4"/>
      <c r="E37" s="4"/>
      <c r="F37" s="4"/>
      <c r="G37" s="4"/>
      <c r="H37" s="4"/>
      <c r="I37" s="4"/>
      <c r="J37" s="4"/>
      <c r="K37" s="174">
        <f>SUM(C37:J37)</f>
        <v>0</v>
      </c>
      <c r="L37"/>
      <c r="M37"/>
      <c r="N37"/>
      <c r="O37"/>
    </row>
    <row r="38" spans="2:15" x14ac:dyDescent="0.2">
      <c r="B38" s="3">
        <v>2029</v>
      </c>
      <c r="C38" s="4"/>
      <c r="D38" s="4"/>
      <c r="E38" s="4"/>
      <c r="F38" s="4"/>
      <c r="G38" s="4"/>
      <c r="H38" s="4"/>
      <c r="I38" s="4"/>
      <c r="J38" s="4"/>
      <c r="K38" s="174">
        <f>SUM(C38:J38)</f>
        <v>0</v>
      </c>
    </row>
    <row r="39" spans="2:15" x14ac:dyDescent="0.2">
      <c r="B39" s="3">
        <v>2030</v>
      </c>
      <c r="C39" s="4"/>
      <c r="D39" s="4"/>
      <c r="E39" s="4"/>
      <c r="F39" s="4"/>
      <c r="G39" s="4"/>
      <c r="H39" s="4"/>
      <c r="I39" s="4"/>
      <c r="J39" s="4"/>
      <c r="K39" s="174">
        <f>SUM(C39:J39)</f>
        <v>0</v>
      </c>
    </row>
  </sheetData>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B3" sqref="B3:F3"/>
    </sheetView>
  </sheetViews>
  <sheetFormatPr defaultColWidth="8.6640625" defaultRowHeight="11.25" x14ac:dyDescent="0.2"/>
  <cols>
    <col min="1" max="1" width="1.6640625" customWidth="1"/>
    <col min="2" max="2" width="12" customWidth="1"/>
    <col min="3" max="6" width="15.6640625" customWidth="1"/>
  </cols>
  <sheetData>
    <row r="1" spans="2:6" s="27" customFormat="1" ht="15" x14ac:dyDescent="0.25">
      <c r="B1" s="291" t="s">
        <v>36</v>
      </c>
      <c r="C1" s="291"/>
      <c r="D1" s="291"/>
      <c r="E1" s="291"/>
      <c r="F1" s="291"/>
    </row>
    <row r="2" spans="2:6" s="8" customFormat="1" ht="12.75" x14ac:dyDescent="0.2">
      <c r="B2" s="284" t="str">
        <f>+'FormsList&amp;FilerInfo'!B2</f>
        <v xml:space="preserve">City of Santa Clara dba Silicon Valley Power </v>
      </c>
      <c r="C2" s="285"/>
      <c r="D2" s="285"/>
      <c r="E2" s="285"/>
      <c r="F2" s="285"/>
    </row>
    <row r="3" spans="2:6" s="8" customFormat="1" ht="12.75" x14ac:dyDescent="0.2">
      <c r="B3" s="285"/>
      <c r="C3" s="285"/>
      <c r="D3" s="285"/>
      <c r="E3" s="285"/>
      <c r="F3" s="285"/>
    </row>
    <row r="4" spans="2:6" s="8" customFormat="1" ht="15.75" x14ac:dyDescent="0.25">
      <c r="B4" s="25" t="s">
        <v>60</v>
      </c>
      <c r="C4" s="10"/>
      <c r="D4" s="10"/>
      <c r="E4" s="10"/>
      <c r="F4" s="10"/>
    </row>
    <row r="5" spans="2:6" s="8" customFormat="1" ht="12.75" customHeight="1" x14ac:dyDescent="0.2">
      <c r="B5" s="292" t="s">
        <v>236</v>
      </c>
      <c r="C5" s="292"/>
      <c r="D5" s="292"/>
      <c r="E5" s="292"/>
      <c r="F5" s="292"/>
    </row>
    <row r="6" spans="2:6" ht="13.5" customHeight="1" x14ac:dyDescent="0.2">
      <c r="B6" s="292"/>
      <c r="C6" s="292"/>
      <c r="D6" s="292"/>
      <c r="E6" s="292"/>
      <c r="F6" s="292"/>
    </row>
    <row r="7" spans="2:6" ht="12.75" x14ac:dyDescent="0.2">
      <c r="B7" s="293" t="s">
        <v>49</v>
      </c>
      <c r="C7" s="294"/>
      <c r="D7" s="294"/>
      <c r="E7" s="294"/>
      <c r="F7" s="294"/>
    </row>
    <row r="8" spans="2:6" ht="13.5" customHeight="1" x14ac:dyDescent="0.2">
      <c r="B8" s="6"/>
      <c r="C8" s="288" t="s">
        <v>9</v>
      </c>
      <c r="D8" s="289"/>
      <c r="E8" s="289"/>
      <c r="F8" s="290"/>
    </row>
    <row r="9" spans="2:6" ht="22.5" x14ac:dyDescent="0.2">
      <c r="B9" s="5" t="s">
        <v>7</v>
      </c>
      <c r="C9" s="24" t="s">
        <v>26</v>
      </c>
      <c r="D9" s="24" t="s">
        <v>27</v>
      </c>
      <c r="E9" s="24" t="s">
        <v>28</v>
      </c>
      <c r="F9" s="24" t="s">
        <v>29</v>
      </c>
    </row>
    <row r="10" spans="2:6" x14ac:dyDescent="0.2">
      <c r="B10" s="176">
        <v>2002</v>
      </c>
      <c r="C10" s="172"/>
      <c r="D10" s="172"/>
      <c r="E10" s="172"/>
      <c r="F10" s="172"/>
    </row>
    <row r="11" spans="2:6" ht="11.25" customHeight="1" x14ac:dyDescent="0.2">
      <c r="B11" s="176">
        <v>2003</v>
      </c>
      <c r="C11" s="172"/>
      <c r="D11" s="172"/>
      <c r="E11" s="172"/>
      <c r="F11" s="172"/>
    </row>
    <row r="12" spans="2:6" x14ac:dyDescent="0.2">
      <c r="B12" s="176">
        <v>2004</v>
      </c>
      <c r="C12" s="172"/>
      <c r="D12" s="172"/>
      <c r="E12" s="172"/>
      <c r="F12" s="172"/>
    </row>
    <row r="13" spans="2:6" x14ac:dyDescent="0.2">
      <c r="B13" s="176">
        <v>2005</v>
      </c>
      <c r="C13" s="172"/>
      <c r="D13" s="172"/>
      <c r="E13" s="172"/>
      <c r="F13" s="172"/>
    </row>
    <row r="14" spans="2:6" x14ac:dyDescent="0.2">
      <c r="B14" s="176">
        <v>2006</v>
      </c>
      <c r="C14" s="172"/>
      <c r="D14" s="172"/>
      <c r="E14" s="172"/>
      <c r="F14" s="172"/>
    </row>
    <row r="15" spans="2:6" x14ac:dyDescent="0.2">
      <c r="B15" s="176">
        <v>2007</v>
      </c>
      <c r="C15" s="172"/>
      <c r="D15" s="172"/>
      <c r="E15" s="172"/>
      <c r="F15" s="172"/>
    </row>
    <row r="16" spans="2:6" x14ac:dyDescent="0.2">
      <c r="B16" s="176">
        <v>2008</v>
      </c>
      <c r="C16" s="172"/>
      <c r="D16" s="172"/>
      <c r="E16" s="172"/>
      <c r="F16" s="172"/>
    </row>
    <row r="17" spans="2:17" x14ac:dyDescent="0.2">
      <c r="B17" s="176">
        <v>2009</v>
      </c>
      <c r="C17" s="172"/>
      <c r="D17" s="172"/>
      <c r="E17" s="172"/>
      <c r="F17" s="172"/>
    </row>
    <row r="18" spans="2:17" ht="11.25" customHeight="1" x14ac:dyDescent="0.2">
      <c r="B18" s="176">
        <v>2010</v>
      </c>
      <c r="C18" s="172"/>
      <c r="D18" s="172"/>
      <c r="E18" s="172"/>
      <c r="F18" s="172"/>
    </row>
    <row r="19" spans="2:17" x14ac:dyDescent="0.2">
      <c r="B19" s="176">
        <v>2011</v>
      </c>
      <c r="C19" s="172"/>
      <c r="D19" s="172"/>
      <c r="E19" s="172"/>
      <c r="F19" s="172"/>
    </row>
    <row r="20" spans="2:17" x14ac:dyDescent="0.2">
      <c r="B20" s="176">
        <v>2012</v>
      </c>
      <c r="C20" s="172"/>
      <c r="D20" s="172"/>
      <c r="E20" s="172"/>
      <c r="F20" s="172"/>
    </row>
    <row r="21" spans="2:17" x14ac:dyDescent="0.2">
      <c r="B21" s="176">
        <v>2013</v>
      </c>
      <c r="C21" s="172"/>
      <c r="D21" s="172"/>
      <c r="E21" s="172"/>
      <c r="F21" s="172"/>
    </row>
    <row r="22" spans="2:17" x14ac:dyDescent="0.2">
      <c r="B22" s="176">
        <v>2014</v>
      </c>
      <c r="C22" s="172"/>
      <c r="D22" s="172"/>
      <c r="E22" s="172"/>
      <c r="F22" s="172"/>
    </row>
    <row r="23" spans="2:17" x14ac:dyDescent="0.2">
      <c r="B23" s="185">
        <v>2015</v>
      </c>
      <c r="C23" s="172"/>
      <c r="D23" s="172"/>
      <c r="E23" s="172"/>
      <c r="F23" s="172"/>
    </row>
    <row r="24" spans="2:17" x14ac:dyDescent="0.2">
      <c r="B24" s="185">
        <v>2016</v>
      </c>
      <c r="C24" s="172"/>
      <c r="D24" s="172"/>
      <c r="E24" s="172"/>
      <c r="F24" s="172"/>
    </row>
    <row r="25" spans="2:17" x14ac:dyDescent="0.2">
      <c r="B25" s="6">
        <v>2017</v>
      </c>
      <c r="C25" s="169"/>
      <c r="D25" s="169"/>
      <c r="E25" s="169"/>
      <c r="F25" s="169"/>
    </row>
    <row r="26" spans="2:17" x14ac:dyDescent="0.2">
      <c r="B26" s="3">
        <v>2018</v>
      </c>
      <c r="C26" s="169"/>
      <c r="D26" s="169"/>
      <c r="E26" s="169"/>
      <c r="F26" s="169"/>
    </row>
    <row r="27" spans="2:17" x14ac:dyDescent="0.2">
      <c r="B27" s="6">
        <v>2019</v>
      </c>
      <c r="C27" s="22"/>
      <c r="D27" s="169"/>
      <c r="E27" s="169"/>
      <c r="F27" s="169"/>
    </row>
    <row r="28" spans="2:17" x14ac:dyDescent="0.2">
      <c r="B28" s="3">
        <v>2020</v>
      </c>
      <c r="C28" s="4"/>
      <c r="D28" s="161"/>
      <c r="E28" s="161"/>
      <c r="F28" s="161"/>
      <c r="G28" s="2"/>
      <c r="H28" s="2"/>
      <c r="I28" s="2"/>
      <c r="J28" s="2"/>
      <c r="K28" s="2"/>
      <c r="L28" s="2"/>
      <c r="M28" s="2"/>
      <c r="N28" s="2"/>
      <c r="O28" s="2"/>
      <c r="P28" s="2"/>
      <c r="Q28" s="2"/>
    </row>
    <row r="29" spans="2:17" x14ac:dyDescent="0.2">
      <c r="B29" s="6">
        <v>2021</v>
      </c>
      <c r="C29" s="22"/>
      <c r="D29" s="169"/>
      <c r="E29" s="169"/>
      <c r="F29" s="169"/>
      <c r="G29" s="2"/>
      <c r="H29" s="2"/>
      <c r="I29" s="2"/>
      <c r="J29" s="2"/>
      <c r="K29" s="2"/>
      <c r="L29" s="2"/>
      <c r="M29" s="2"/>
      <c r="N29" s="2"/>
      <c r="O29" s="2"/>
      <c r="P29" s="2"/>
      <c r="Q29" s="2"/>
    </row>
    <row r="30" spans="2:17" x14ac:dyDescent="0.2">
      <c r="B30" s="3">
        <v>2022</v>
      </c>
      <c r="C30" s="22"/>
      <c r="D30" s="169"/>
      <c r="E30" s="169"/>
      <c r="F30" s="169"/>
      <c r="G30" s="2"/>
      <c r="H30" s="2"/>
      <c r="I30" s="2"/>
      <c r="J30" s="2"/>
      <c r="K30" s="2"/>
      <c r="L30" s="2"/>
      <c r="M30" s="2"/>
      <c r="N30" s="2"/>
      <c r="O30" s="2"/>
      <c r="P30" s="2"/>
      <c r="Q30" s="2"/>
    </row>
    <row r="31" spans="2:17" x14ac:dyDescent="0.2">
      <c r="B31" s="6">
        <v>2023</v>
      </c>
      <c r="C31" s="22"/>
      <c r="D31" s="169"/>
      <c r="E31" s="169"/>
      <c r="F31" s="169"/>
    </row>
    <row r="32" spans="2:17" x14ac:dyDescent="0.2">
      <c r="B32" s="3">
        <v>2024</v>
      </c>
      <c r="C32" s="4"/>
      <c r="D32" s="161"/>
      <c r="E32" s="161"/>
      <c r="F32" s="161"/>
      <c r="G32" s="2"/>
      <c r="H32" s="2"/>
      <c r="I32" s="2"/>
      <c r="J32" s="2"/>
      <c r="K32" s="2"/>
      <c r="L32" s="2"/>
      <c r="M32" s="2"/>
      <c r="N32" s="2"/>
      <c r="O32" s="2"/>
      <c r="P32" s="2"/>
      <c r="Q32" s="2"/>
    </row>
    <row r="33" spans="2:17" x14ac:dyDescent="0.2">
      <c r="B33" s="6">
        <v>2025</v>
      </c>
      <c r="C33" s="22"/>
      <c r="D33" s="169"/>
      <c r="E33" s="169"/>
      <c r="F33" s="169"/>
    </row>
    <row r="34" spans="2:17" x14ac:dyDescent="0.2">
      <c r="B34" s="3">
        <v>2026</v>
      </c>
      <c r="C34" s="4"/>
      <c r="D34" s="161"/>
      <c r="E34" s="161"/>
      <c r="F34" s="161"/>
      <c r="G34" s="2"/>
      <c r="H34" s="2"/>
      <c r="I34" s="2"/>
      <c r="J34" s="2"/>
      <c r="K34" s="2"/>
      <c r="L34" s="2"/>
      <c r="M34" s="2"/>
      <c r="N34" s="2"/>
      <c r="O34" s="2"/>
      <c r="P34" s="2"/>
      <c r="Q34" s="2"/>
    </row>
    <row r="35" spans="2:17" x14ac:dyDescent="0.2">
      <c r="B35" s="3">
        <v>2027</v>
      </c>
      <c r="C35" s="22"/>
      <c r="D35" s="169"/>
      <c r="E35" s="169"/>
      <c r="F35" s="169"/>
      <c r="G35" s="2"/>
      <c r="H35" s="2"/>
      <c r="I35" s="2"/>
      <c r="J35" s="2"/>
      <c r="K35" s="2"/>
      <c r="L35" s="2"/>
      <c r="M35" s="2"/>
      <c r="N35" s="2"/>
      <c r="O35" s="2"/>
      <c r="P35" s="2"/>
      <c r="Q35" s="2"/>
    </row>
    <row r="36" spans="2:17" s="2" customFormat="1" x14ac:dyDescent="0.2">
      <c r="B36" s="3">
        <v>2028</v>
      </c>
      <c r="C36" s="4"/>
      <c r="D36" s="161"/>
      <c r="E36" s="161"/>
      <c r="F36" s="161"/>
      <c r="I36"/>
    </row>
    <row r="37" spans="2:17" x14ac:dyDescent="0.2">
      <c r="B37" s="176">
        <v>2029</v>
      </c>
      <c r="C37" s="4"/>
      <c r="D37" s="161"/>
      <c r="E37" s="161"/>
      <c r="F37" s="161"/>
    </row>
    <row r="38" spans="2:17" x14ac:dyDescent="0.2">
      <c r="B38" s="176">
        <v>2030</v>
      </c>
      <c r="C38" s="4"/>
      <c r="D38" s="161"/>
      <c r="E38" s="161"/>
      <c r="F38" s="161"/>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3" sqref="A3"/>
    </sheetView>
  </sheetViews>
  <sheetFormatPr defaultRowHeight="12.75" x14ac:dyDescent="0.2"/>
  <cols>
    <col min="1" max="1" width="14.6640625" style="65" customWidth="1"/>
    <col min="2" max="2" width="14.83203125" style="66" customWidth="1"/>
    <col min="3" max="3" width="19.83203125" style="67" customWidth="1"/>
    <col min="4" max="13" width="19.83203125" style="57" customWidth="1"/>
    <col min="14" max="16384" width="9.33203125" style="57"/>
  </cols>
  <sheetData>
    <row r="1" spans="1:13" s="48" customFormat="1" ht="15.75" x14ac:dyDescent="0.2">
      <c r="A1" s="295" t="s">
        <v>157</v>
      </c>
      <c r="B1" s="295"/>
      <c r="C1" s="295"/>
      <c r="D1" s="295"/>
      <c r="E1" s="295"/>
      <c r="F1" s="295"/>
      <c r="G1" s="295"/>
      <c r="H1" s="295"/>
      <c r="I1" s="295"/>
      <c r="J1" s="295"/>
      <c r="K1" s="295"/>
      <c r="L1" s="295"/>
      <c r="M1" s="295"/>
    </row>
    <row r="2" spans="1:13" s="165" customFormat="1" ht="15" x14ac:dyDescent="0.2">
      <c r="A2" s="296" t="str">
        <f>+'FormsList&amp;FilerInfo'!B2</f>
        <v xml:space="preserve">City of Santa Clara dba Silicon Valley Power </v>
      </c>
      <c r="B2" s="297"/>
      <c r="C2" s="297"/>
      <c r="D2" s="297"/>
      <c r="E2" s="297"/>
      <c r="F2" s="297"/>
      <c r="G2" s="297"/>
      <c r="H2" s="297"/>
      <c r="I2" s="297"/>
      <c r="J2" s="297"/>
      <c r="K2" s="297"/>
      <c r="L2" s="297"/>
      <c r="M2" s="297"/>
    </row>
    <row r="3" spans="1:13" s="165" customFormat="1" ht="15.75" x14ac:dyDescent="0.2">
      <c r="A3" s="166"/>
      <c r="B3" s="166"/>
      <c r="C3" s="166"/>
      <c r="D3" s="166"/>
      <c r="E3" s="166"/>
      <c r="F3" s="166"/>
      <c r="G3" s="166"/>
      <c r="H3" s="166"/>
      <c r="I3" s="166"/>
      <c r="J3" s="166"/>
      <c r="K3" s="166"/>
      <c r="L3" s="166"/>
      <c r="M3" s="166"/>
    </row>
    <row r="4" spans="1:13" s="51" customFormat="1" ht="15.75" x14ac:dyDescent="0.2">
      <c r="A4" s="110" t="s">
        <v>233</v>
      </c>
      <c r="B4" s="49"/>
      <c r="C4" s="50"/>
    </row>
    <row r="5" spans="1:13" s="51" customFormat="1" x14ac:dyDescent="0.2">
      <c r="A5" s="52"/>
      <c r="B5" s="53"/>
      <c r="C5" s="54"/>
    </row>
    <row r="6" spans="1:13" ht="14.25" x14ac:dyDescent="0.2">
      <c r="A6" s="55" t="s">
        <v>62</v>
      </c>
      <c r="B6" s="56"/>
      <c r="C6" s="57"/>
    </row>
    <row r="7" spans="1:13" ht="14.25" x14ac:dyDescent="0.2">
      <c r="A7" s="55" t="s">
        <v>63</v>
      </c>
      <c r="B7" s="56"/>
      <c r="C7" s="57"/>
    </row>
    <row r="8" spans="1:13" ht="14.25" x14ac:dyDescent="0.2">
      <c r="A8" s="58"/>
      <c r="B8" s="56"/>
      <c r="C8" s="57"/>
      <c r="I8" s="135"/>
    </row>
    <row r="9" spans="1:13" ht="12.75" customHeight="1" x14ac:dyDescent="0.2">
      <c r="A9" s="58" t="s">
        <v>234</v>
      </c>
      <c r="B9" s="55"/>
      <c r="C9" s="55"/>
      <c r="K9" s="135"/>
    </row>
    <row r="10" spans="1:13" ht="14.25" x14ac:dyDescent="0.2">
      <c r="A10" s="58" t="s">
        <v>150</v>
      </c>
      <c r="B10" s="55"/>
      <c r="C10" s="55"/>
      <c r="K10" s="135"/>
    </row>
    <row r="11" spans="1:13" ht="14.25" x14ac:dyDescent="0.2">
      <c r="A11" s="58" t="s">
        <v>235</v>
      </c>
      <c r="B11" s="55"/>
      <c r="C11" s="55"/>
      <c r="K11" s="135"/>
    </row>
    <row r="12" spans="1:13" ht="14.25" x14ac:dyDescent="0.2">
      <c r="A12" s="55" t="s">
        <v>64</v>
      </c>
      <c r="B12" s="55"/>
      <c r="C12" s="55"/>
    </row>
    <row r="13" spans="1:13" ht="14.25" x14ac:dyDescent="0.2">
      <c r="A13" s="55" t="s">
        <v>65</v>
      </c>
      <c r="B13" s="55"/>
      <c r="C13" s="55"/>
    </row>
    <row r="14" spans="1:13" ht="14.25" customHeight="1" x14ac:dyDescent="0.2">
      <c r="A14" s="55" t="s">
        <v>66</v>
      </c>
      <c r="B14" s="55"/>
      <c r="C14" s="55"/>
    </row>
    <row r="15" spans="1:13" s="61" customFormat="1" ht="15" thickBot="1" x14ac:dyDescent="0.25">
      <c r="A15" s="59"/>
      <c r="B15" s="60"/>
    </row>
    <row r="16" spans="1:13" s="61" customFormat="1" ht="14.25" customHeight="1" x14ac:dyDescent="0.2">
      <c r="A16" s="304" t="s">
        <v>67</v>
      </c>
      <c r="B16" s="305"/>
      <c r="C16" s="305"/>
      <c r="D16" s="298"/>
      <c r="E16" s="298"/>
      <c r="F16" s="298"/>
      <c r="G16" s="298"/>
      <c r="H16" s="298"/>
      <c r="I16" s="298"/>
      <c r="J16" s="298"/>
      <c r="K16" s="298"/>
      <c r="L16" s="298"/>
      <c r="M16" s="299"/>
    </row>
    <row r="17" spans="1:13" ht="14.25" customHeight="1" x14ac:dyDescent="0.2">
      <c r="A17" s="306" t="s">
        <v>68</v>
      </c>
      <c r="B17" s="307"/>
      <c r="C17" s="307"/>
      <c r="D17" s="300"/>
      <c r="E17" s="300"/>
      <c r="F17" s="300"/>
      <c r="G17" s="300"/>
      <c r="H17" s="300"/>
      <c r="I17" s="300"/>
      <c r="J17" s="300"/>
      <c r="K17" s="300"/>
      <c r="L17" s="300"/>
      <c r="M17" s="301"/>
    </row>
    <row r="18" spans="1:13" s="62" customFormat="1" ht="14.25" customHeight="1" thickBot="1" x14ac:dyDescent="0.25">
      <c r="A18" s="308" t="s">
        <v>69</v>
      </c>
      <c r="B18" s="309"/>
      <c r="C18" s="309"/>
      <c r="D18" s="302"/>
      <c r="E18" s="302"/>
      <c r="F18" s="302"/>
      <c r="G18" s="302"/>
      <c r="H18" s="302"/>
      <c r="I18" s="302"/>
      <c r="J18" s="302"/>
      <c r="K18" s="302"/>
      <c r="L18" s="302"/>
      <c r="M18" s="303"/>
    </row>
    <row r="19" spans="1:13" s="62" customFormat="1" ht="14.25" customHeight="1" x14ac:dyDescent="0.2">
      <c r="A19" s="63"/>
      <c r="B19" s="64"/>
      <c r="C19" s="63"/>
    </row>
    <row r="20" spans="1:13" s="132" customFormat="1" ht="45" x14ac:dyDescent="0.2">
      <c r="A20" s="130" t="s">
        <v>70</v>
      </c>
      <c r="B20" s="130" t="s">
        <v>71</v>
      </c>
      <c r="C20" s="133" t="s">
        <v>50</v>
      </c>
      <c r="D20" s="133" t="s">
        <v>40</v>
      </c>
      <c r="E20" s="133" t="s">
        <v>51</v>
      </c>
      <c r="F20" s="133" t="s">
        <v>52</v>
      </c>
      <c r="G20" s="133" t="s">
        <v>140</v>
      </c>
      <c r="H20" s="133" t="s">
        <v>53</v>
      </c>
      <c r="I20" s="133" t="s">
        <v>57</v>
      </c>
      <c r="J20" s="133" t="s">
        <v>58</v>
      </c>
      <c r="K20" s="133" t="s">
        <v>135</v>
      </c>
      <c r="L20" s="131" t="s">
        <v>136</v>
      </c>
      <c r="M20" s="131" t="s">
        <v>137</v>
      </c>
    </row>
    <row r="21" spans="1:13" s="65" customFormat="1" x14ac:dyDescent="0.2">
      <c r="A21" s="127">
        <v>42736</v>
      </c>
      <c r="B21" s="128">
        <v>1</v>
      </c>
      <c r="C21" s="167"/>
      <c r="D21" s="168"/>
      <c r="E21" s="168"/>
      <c r="F21" s="168"/>
      <c r="G21" s="129"/>
      <c r="H21" s="129"/>
      <c r="I21" s="129"/>
      <c r="J21" s="129"/>
      <c r="K21" s="129"/>
      <c r="L21" s="129"/>
      <c r="M21" s="129"/>
    </row>
    <row r="22" spans="1:13" s="65" customFormat="1" x14ac:dyDescent="0.2">
      <c r="A22" s="127">
        <v>42736</v>
      </c>
      <c r="B22" s="128">
        <v>2</v>
      </c>
      <c r="C22" s="167"/>
      <c r="D22" s="168"/>
      <c r="E22" s="168"/>
      <c r="F22" s="168"/>
      <c r="G22" s="129"/>
      <c r="H22" s="129"/>
      <c r="I22" s="129"/>
      <c r="J22" s="129"/>
      <c r="K22" s="129"/>
      <c r="L22" s="129"/>
      <c r="M22" s="129"/>
    </row>
    <row r="23" spans="1:13" s="65" customFormat="1" x14ac:dyDescent="0.2">
      <c r="A23" s="127">
        <v>42736</v>
      </c>
      <c r="B23" s="128">
        <v>3</v>
      </c>
      <c r="C23" s="167"/>
      <c r="D23" s="168"/>
      <c r="E23" s="168"/>
      <c r="F23" s="168"/>
      <c r="G23" s="129"/>
      <c r="H23" s="129"/>
      <c r="I23" s="129"/>
      <c r="J23" s="129"/>
      <c r="K23" s="129"/>
      <c r="L23" s="129"/>
      <c r="M23" s="129"/>
    </row>
    <row r="24" spans="1:13" s="65" customFormat="1" x14ac:dyDescent="0.2">
      <c r="A24" s="127">
        <v>42736</v>
      </c>
      <c r="B24" s="128">
        <v>4</v>
      </c>
      <c r="C24" s="167"/>
      <c r="D24" s="168"/>
      <c r="E24" s="168"/>
      <c r="F24" s="168"/>
      <c r="G24" s="129"/>
      <c r="H24" s="129"/>
      <c r="I24" s="129"/>
      <c r="J24" s="129"/>
      <c r="K24" s="129"/>
      <c r="L24" s="129"/>
      <c r="M24" s="129"/>
    </row>
    <row r="25" spans="1:13" s="65" customFormat="1" ht="11.25" customHeight="1" x14ac:dyDescent="0.2">
      <c r="A25" s="127">
        <v>42736</v>
      </c>
      <c r="B25" s="128">
        <v>5</v>
      </c>
      <c r="C25" s="167"/>
      <c r="D25" s="168"/>
      <c r="E25" s="168"/>
      <c r="F25" s="168"/>
      <c r="G25" s="129"/>
      <c r="H25" s="129"/>
      <c r="I25" s="129"/>
      <c r="J25" s="129"/>
      <c r="K25" s="129"/>
      <c r="L25" s="129"/>
      <c r="M25" s="129"/>
    </row>
    <row r="26" spans="1:13" s="65" customFormat="1" x14ac:dyDescent="0.2">
      <c r="A26" s="127">
        <v>42736</v>
      </c>
      <c r="B26" s="128">
        <v>6</v>
      </c>
      <c r="C26" s="167"/>
      <c r="D26" s="168"/>
      <c r="E26" s="168"/>
      <c r="F26" s="168"/>
      <c r="G26" s="129"/>
      <c r="H26" s="129"/>
      <c r="I26" s="129"/>
      <c r="J26" s="129"/>
      <c r="K26" s="129"/>
      <c r="L26" s="129"/>
      <c r="M26" s="129"/>
    </row>
    <row r="27" spans="1:13" s="65" customFormat="1" x14ac:dyDescent="0.2">
      <c r="A27" s="127">
        <v>42736</v>
      </c>
      <c r="B27" s="128">
        <v>7</v>
      </c>
      <c r="C27" s="167"/>
      <c r="D27" s="168"/>
      <c r="E27" s="168"/>
      <c r="F27" s="168"/>
      <c r="G27" s="129"/>
      <c r="H27" s="129"/>
      <c r="I27" s="129"/>
      <c r="J27" s="129"/>
      <c r="K27" s="129"/>
      <c r="L27" s="129"/>
      <c r="M27" s="129"/>
    </row>
    <row r="28" spans="1:13" s="65" customFormat="1" x14ac:dyDescent="0.2">
      <c r="A28" s="127">
        <v>42736</v>
      </c>
      <c r="B28" s="128">
        <v>8</v>
      </c>
      <c r="C28" s="167"/>
      <c r="D28" s="168"/>
      <c r="E28" s="168"/>
      <c r="F28" s="168"/>
      <c r="G28" s="129"/>
      <c r="H28" s="129"/>
      <c r="I28" s="129"/>
      <c r="J28" s="129"/>
      <c r="K28" s="129"/>
      <c r="L28" s="129"/>
      <c r="M28" s="129"/>
    </row>
    <row r="29" spans="1:13" s="65" customFormat="1" x14ac:dyDescent="0.2">
      <c r="A29" s="127">
        <v>42736</v>
      </c>
      <c r="B29" s="128">
        <v>9</v>
      </c>
      <c r="C29" s="167"/>
      <c r="D29" s="168"/>
      <c r="E29" s="168"/>
      <c r="F29" s="168"/>
      <c r="G29" s="129"/>
      <c r="H29" s="129"/>
      <c r="I29" s="129"/>
      <c r="J29" s="129"/>
      <c r="K29" s="129"/>
      <c r="L29" s="129"/>
      <c r="M29" s="129"/>
    </row>
    <row r="30" spans="1:13" s="65" customFormat="1" x14ac:dyDescent="0.2">
      <c r="A30" s="127">
        <v>42736</v>
      </c>
      <c r="B30" s="128">
        <v>10</v>
      </c>
      <c r="C30" s="167"/>
      <c r="D30" s="168"/>
      <c r="E30" s="168"/>
      <c r="F30" s="168"/>
      <c r="G30" s="129"/>
      <c r="H30" s="129"/>
      <c r="I30" s="129"/>
      <c r="J30" s="129"/>
      <c r="K30" s="129"/>
      <c r="L30" s="129"/>
      <c r="M30" s="129"/>
    </row>
    <row r="31" spans="1:13" s="65" customFormat="1" x14ac:dyDescent="0.2">
      <c r="A31" s="127">
        <v>42736</v>
      </c>
      <c r="B31" s="128">
        <v>11</v>
      </c>
      <c r="C31" s="167"/>
      <c r="D31" s="168"/>
      <c r="E31" s="168"/>
      <c r="F31" s="168"/>
      <c r="G31" s="129"/>
      <c r="H31" s="129"/>
      <c r="I31" s="129"/>
      <c r="J31" s="129"/>
      <c r="K31" s="129"/>
      <c r="L31" s="129"/>
      <c r="M31" s="129"/>
    </row>
    <row r="32" spans="1:13" s="65" customFormat="1" ht="11.25" customHeight="1" x14ac:dyDescent="0.2">
      <c r="A32" s="127">
        <v>42736</v>
      </c>
      <c r="B32" s="128">
        <v>12</v>
      </c>
      <c r="C32" s="167"/>
      <c r="D32" s="168"/>
      <c r="E32" s="168"/>
      <c r="F32" s="168"/>
      <c r="G32" s="129"/>
      <c r="H32" s="129"/>
      <c r="I32" s="129"/>
      <c r="J32" s="129"/>
      <c r="K32" s="129"/>
      <c r="L32" s="129"/>
      <c r="M32" s="129"/>
    </row>
    <row r="33" spans="1:13" s="65" customFormat="1" x14ac:dyDescent="0.2">
      <c r="A33" s="127">
        <v>42736</v>
      </c>
      <c r="B33" s="128">
        <v>13</v>
      </c>
      <c r="C33" s="167"/>
      <c r="D33" s="168"/>
      <c r="E33" s="168"/>
      <c r="F33" s="168"/>
      <c r="G33" s="129"/>
      <c r="H33" s="129"/>
      <c r="I33" s="129"/>
      <c r="J33" s="129"/>
      <c r="K33" s="129"/>
      <c r="L33" s="129"/>
      <c r="M33" s="129"/>
    </row>
    <row r="34" spans="1:13" s="65" customFormat="1" x14ac:dyDescent="0.2">
      <c r="A34" s="127">
        <v>42736</v>
      </c>
      <c r="B34" s="128">
        <v>14</v>
      </c>
      <c r="C34" s="167"/>
      <c r="D34" s="168"/>
      <c r="E34" s="168"/>
      <c r="F34" s="168"/>
      <c r="G34" s="129"/>
      <c r="H34" s="129"/>
      <c r="I34" s="129"/>
      <c r="J34" s="129"/>
      <c r="K34" s="129"/>
      <c r="L34" s="129"/>
      <c r="M34" s="129"/>
    </row>
    <row r="35" spans="1:13" s="65" customFormat="1" x14ac:dyDescent="0.2">
      <c r="A35" s="127">
        <v>42736</v>
      </c>
      <c r="B35" s="128">
        <v>15</v>
      </c>
      <c r="C35" s="167"/>
      <c r="D35" s="168"/>
      <c r="E35" s="168"/>
      <c r="F35" s="168"/>
      <c r="G35" s="129"/>
      <c r="H35" s="129"/>
      <c r="I35" s="129"/>
      <c r="J35" s="129"/>
      <c r="K35" s="129"/>
      <c r="L35" s="129"/>
      <c r="M35" s="129"/>
    </row>
    <row r="36" spans="1:13" s="65" customFormat="1" x14ac:dyDescent="0.2">
      <c r="A36" s="127">
        <v>42736</v>
      </c>
      <c r="B36" s="128">
        <v>16</v>
      </c>
      <c r="C36" s="167"/>
      <c r="D36" s="168"/>
      <c r="E36" s="168"/>
      <c r="F36" s="168"/>
      <c r="G36" s="129"/>
      <c r="H36" s="129"/>
      <c r="I36" s="129"/>
      <c r="J36" s="129"/>
      <c r="K36" s="129"/>
      <c r="L36" s="129"/>
      <c r="M36" s="129"/>
    </row>
    <row r="37" spans="1:13" s="65" customFormat="1" x14ac:dyDescent="0.2">
      <c r="A37" s="127">
        <v>42736</v>
      </c>
      <c r="B37" s="128">
        <v>17</v>
      </c>
      <c r="C37" s="167"/>
      <c r="D37" s="168"/>
      <c r="E37" s="168"/>
      <c r="F37" s="168"/>
      <c r="G37" s="129"/>
      <c r="H37" s="129"/>
      <c r="I37" s="129"/>
      <c r="J37" s="129"/>
      <c r="K37" s="129"/>
      <c r="L37" s="129"/>
      <c r="M37" s="129"/>
    </row>
    <row r="38" spans="1:13" s="65" customFormat="1" x14ac:dyDescent="0.2">
      <c r="A38" s="127">
        <v>42736</v>
      </c>
      <c r="B38" s="128">
        <v>18</v>
      </c>
      <c r="C38" s="167"/>
      <c r="D38" s="168"/>
      <c r="E38" s="168"/>
      <c r="F38" s="168"/>
      <c r="G38" s="129"/>
      <c r="H38" s="129"/>
      <c r="I38" s="129"/>
      <c r="J38" s="129"/>
      <c r="K38" s="129"/>
      <c r="L38" s="129"/>
      <c r="M38" s="129"/>
    </row>
    <row r="39" spans="1:13" s="65" customFormat="1" ht="11.25" customHeight="1" x14ac:dyDescent="0.2">
      <c r="A39" s="127">
        <v>42736</v>
      </c>
      <c r="B39" s="128">
        <v>19</v>
      </c>
      <c r="C39" s="167"/>
      <c r="D39" s="168"/>
      <c r="E39" s="168"/>
      <c r="F39" s="168"/>
      <c r="G39" s="129"/>
      <c r="H39" s="129"/>
      <c r="I39" s="129"/>
      <c r="J39" s="129"/>
      <c r="K39" s="129"/>
      <c r="L39" s="129"/>
      <c r="M39" s="129"/>
    </row>
    <row r="40" spans="1:13" s="65" customFormat="1" x14ac:dyDescent="0.2">
      <c r="A40" s="127">
        <v>42736</v>
      </c>
      <c r="B40" s="128">
        <v>20</v>
      </c>
      <c r="C40" s="167"/>
      <c r="D40" s="168"/>
      <c r="E40" s="168"/>
      <c r="F40" s="168"/>
      <c r="G40" s="129"/>
      <c r="H40" s="129"/>
      <c r="I40" s="129"/>
      <c r="J40" s="129"/>
      <c r="K40" s="129"/>
      <c r="L40" s="129"/>
      <c r="M40" s="129"/>
    </row>
    <row r="41" spans="1:13" s="65" customFormat="1" x14ac:dyDescent="0.2">
      <c r="A41" s="127">
        <v>42736</v>
      </c>
      <c r="B41" s="128">
        <v>21</v>
      </c>
      <c r="C41" s="167"/>
      <c r="D41" s="168"/>
      <c r="E41" s="168"/>
      <c r="F41" s="168"/>
      <c r="G41" s="129"/>
      <c r="H41" s="129"/>
      <c r="I41" s="129"/>
      <c r="J41" s="129"/>
      <c r="K41" s="129"/>
      <c r="L41" s="129"/>
      <c r="M41" s="129"/>
    </row>
    <row r="42" spans="1:13" s="65" customFormat="1" x14ac:dyDescent="0.2">
      <c r="A42" s="127">
        <v>42736</v>
      </c>
      <c r="B42" s="128">
        <v>22</v>
      </c>
      <c r="C42" s="167"/>
      <c r="D42" s="168"/>
      <c r="E42" s="168"/>
      <c r="F42" s="168"/>
      <c r="G42" s="129"/>
      <c r="H42" s="129"/>
      <c r="I42" s="129"/>
      <c r="J42" s="129"/>
      <c r="K42" s="129"/>
      <c r="L42" s="129"/>
      <c r="M42" s="129"/>
    </row>
    <row r="43" spans="1:13" s="65" customFormat="1" x14ac:dyDescent="0.2">
      <c r="A43" s="127">
        <v>42736</v>
      </c>
      <c r="B43" s="128">
        <v>23</v>
      </c>
      <c r="C43" s="167"/>
      <c r="D43" s="168"/>
      <c r="E43" s="168"/>
      <c r="F43" s="168"/>
      <c r="G43" s="129"/>
      <c r="H43" s="129"/>
      <c r="I43" s="129"/>
      <c r="J43" s="129"/>
      <c r="K43" s="129"/>
      <c r="L43" s="129"/>
      <c r="M43" s="129"/>
    </row>
    <row r="44" spans="1:13" s="65" customFormat="1" x14ac:dyDescent="0.2">
      <c r="A44" s="127">
        <v>42736</v>
      </c>
      <c r="B44" s="128">
        <v>24</v>
      </c>
      <c r="C44" s="167"/>
      <c r="D44" s="168"/>
      <c r="E44" s="168"/>
      <c r="F44" s="168"/>
      <c r="G44" s="129"/>
      <c r="H44" s="129"/>
      <c r="I44" s="129"/>
      <c r="J44" s="129"/>
      <c r="K44" s="129"/>
      <c r="L44" s="129"/>
      <c r="M44" s="129"/>
    </row>
    <row r="45" spans="1:13" x14ac:dyDescent="0.2">
      <c r="A45" s="127">
        <v>42737</v>
      </c>
      <c r="B45" s="128">
        <v>1</v>
      </c>
      <c r="C45" s="167"/>
      <c r="D45" s="168"/>
      <c r="E45" s="168"/>
      <c r="F45" s="168"/>
      <c r="G45" s="182"/>
      <c r="H45" s="182"/>
      <c r="I45" s="182"/>
      <c r="J45" s="182"/>
      <c r="K45" s="182"/>
      <c r="L45" s="182"/>
      <c r="M45" s="182"/>
    </row>
    <row r="46" spans="1:13" x14ac:dyDescent="0.2">
      <c r="A46" s="127">
        <v>42737</v>
      </c>
      <c r="B46" s="128">
        <v>2</v>
      </c>
      <c r="C46" s="167"/>
      <c r="D46" s="168"/>
      <c r="E46" s="168"/>
      <c r="F46" s="168"/>
      <c r="G46" s="182"/>
      <c r="H46" s="182"/>
      <c r="I46" s="182"/>
      <c r="J46" s="182"/>
      <c r="K46" s="182"/>
      <c r="L46" s="182"/>
      <c r="M46" s="182"/>
    </row>
    <row r="47" spans="1:13" x14ac:dyDescent="0.2">
      <c r="A47" s="127">
        <v>42737</v>
      </c>
      <c r="B47" s="128">
        <v>3</v>
      </c>
      <c r="C47" s="167"/>
      <c r="D47" s="168"/>
      <c r="E47" s="168"/>
      <c r="F47" s="168"/>
      <c r="G47" s="182"/>
      <c r="H47" s="182"/>
      <c r="I47" s="182"/>
      <c r="J47" s="182"/>
      <c r="K47" s="182"/>
      <c r="L47" s="182"/>
      <c r="M47" s="182"/>
    </row>
    <row r="48" spans="1:13" x14ac:dyDescent="0.2">
      <c r="A48" s="127">
        <v>42737</v>
      </c>
      <c r="B48" s="128">
        <v>4</v>
      </c>
      <c r="C48" s="167"/>
      <c r="D48" s="168"/>
      <c r="E48" s="168"/>
      <c r="F48" s="168"/>
      <c r="G48" s="182"/>
      <c r="H48" s="182"/>
      <c r="I48" s="182"/>
      <c r="J48" s="182"/>
      <c r="K48" s="182"/>
      <c r="L48" s="182"/>
      <c r="M48" s="182"/>
    </row>
    <row r="49" spans="1:13" x14ac:dyDescent="0.2">
      <c r="A49" s="127">
        <v>42737</v>
      </c>
      <c r="B49" s="128">
        <v>5</v>
      </c>
      <c r="C49" s="167"/>
      <c r="D49" s="168"/>
      <c r="E49" s="168"/>
      <c r="F49" s="168"/>
      <c r="G49" s="182"/>
      <c r="H49" s="182"/>
      <c r="I49" s="182"/>
      <c r="J49" s="182"/>
      <c r="K49" s="182"/>
      <c r="L49" s="182"/>
      <c r="M49" s="182"/>
    </row>
    <row r="50" spans="1:13" x14ac:dyDescent="0.2">
      <c r="A50" s="127">
        <v>42737</v>
      </c>
      <c r="B50" s="128">
        <v>6</v>
      </c>
      <c r="C50" s="167"/>
      <c r="D50" s="168"/>
      <c r="E50" s="168"/>
      <c r="F50" s="168"/>
      <c r="G50" s="182"/>
      <c r="H50" s="182"/>
      <c r="I50" s="182"/>
      <c r="J50" s="182"/>
      <c r="K50" s="182"/>
      <c r="L50" s="182"/>
      <c r="M50" s="182"/>
    </row>
    <row r="51" spans="1:13" x14ac:dyDescent="0.2">
      <c r="A51" s="127">
        <v>42737</v>
      </c>
      <c r="B51" s="128">
        <v>7</v>
      </c>
      <c r="C51" s="167"/>
      <c r="D51" s="168"/>
      <c r="E51" s="168"/>
      <c r="F51" s="168"/>
      <c r="G51" s="182"/>
      <c r="H51" s="182"/>
      <c r="I51" s="182"/>
      <c r="J51" s="182"/>
      <c r="K51" s="182"/>
      <c r="L51" s="182"/>
      <c r="M51" s="182"/>
    </row>
    <row r="52" spans="1:13" x14ac:dyDescent="0.2">
      <c r="A52" s="127">
        <v>42737</v>
      </c>
      <c r="B52" s="128">
        <v>8</v>
      </c>
      <c r="C52" s="167"/>
      <c r="D52" s="168"/>
      <c r="E52" s="168"/>
      <c r="F52" s="168"/>
      <c r="G52" s="182"/>
      <c r="H52" s="182"/>
      <c r="I52" s="182"/>
      <c r="J52" s="182"/>
      <c r="K52" s="182"/>
      <c r="L52" s="182"/>
      <c r="M52" s="182"/>
    </row>
    <row r="53" spans="1:13" x14ac:dyDescent="0.2">
      <c r="A53" s="127">
        <v>42737</v>
      </c>
      <c r="B53" s="128">
        <v>9</v>
      </c>
      <c r="C53" s="167"/>
      <c r="D53" s="168"/>
      <c r="E53" s="168"/>
      <c r="F53" s="168"/>
      <c r="G53" s="182"/>
      <c r="H53" s="182"/>
      <c r="I53" s="182"/>
      <c r="J53" s="182"/>
      <c r="K53" s="182"/>
      <c r="L53" s="182"/>
      <c r="M53" s="182"/>
    </row>
    <row r="54" spans="1:13" x14ac:dyDescent="0.2">
      <c r="A54" s="127">
        <v>42737</v>
      </c>
      <c r="B54" s="128">
        <v>10</v>
      </c>
      <c r="C54" s="167"/>
      <c r="D54" s="168"/>
      <c r="E54" s="168"/>
      <c r="F54" s="168"/>
      <c r="G54" s="182"/>
      <c r="H54" s="182"/>
      <c r="I54" s="182"/>
      <c r="J54" s="182"/>
      <c r="K54" s="182"/>
      <c r="L54" s="182"/>
      <c r="M54" s="182"/>
    </row>
    <row r="55" spans="1:13" x14ac:dyDescent="0.2">
      <c r="A55" s="127">
        <v>42737</v>
      </c>
      <c r="B55" s="128">
        <v>11</v>
      </c>
      <c r="C55" s="167"/>
      <c r="D55" s="168"/>
      <c r="E55" s="168"/>
      <c r="F55" s="168"/>
      <c r="G55" s="182"/>
      <c r="H55" s="182"/>
      <c r="I55" s="182"/>
      <c r="J55" s="182"/>
      <c r="K55" s="182"/>
      <c r="L55" s="182"/>
      <c r="M55" s="182"/>
    </row>
    <row r="56" spans="1:13" x14ac:dyDescent="0.2">
      <c r="A56" s="127">
        <v>42737</v>
      </c>
      <c r="B56" s="128">
        <v>12</v>
      </c>
      <c r="C56" s="167"/>
      <c r="D56" s="168"/>
      <c r="E56" s="168"/>
      <c r="F56" s="168"/>
      <c r="G56" s="182"/>
      <c r="H56" s="182"/>
      <c r="I56" s="182"/>
      <c r="J56" s="182"/>
      <c r="K56" s="182"/>
      <c r="L56" s="182"/>
      <c r="M56" s="182"/>
    </row>
    <row r="57" spans="1:13" x14ac:dyDescent="0.2">
      <c r="A57" s="127">
        <v>42737</v>
      </c>
      <c r="B57" s="128">
        <v>13</v>
      </c>
      <c r="C57" s="167"/>
      <c r="D57" s="168"/>
      <c r="E57" s="168"/>
      <c r="F57" s="168"/>
      <c r="G57" s="182"/>
      <c r="H57" s="182"/>
      <c r="I57" s="182"/>
      <c r="J57" s="182"/>
      <c r="K57" s="182"/>
      <c r="L57" s="182"/>
      <c r="M57" s="182"/>
    </row>
    <row r="58" spans="1:13" x14ac:dyDescent="0.2">
      <c r="A58" s="127">
        <v>42737</v>
      </c>
      <c r="B58" s="128">
        <v>14</v>
      </c>
      <c r="C58" s="167"/>
      <c r="D58" s="168"/>
      <c r="E58" s="168"/>
      <c r="F58" s="168"/>
      <c r="G58" s="182"/>
      <c r="H58" s="182"/>
      <c r="I58" s="182"/>
      <c r="J58" s="182"/>
      <c r="K58" s="182"/>
      <c r="L58" s="182"/>
      <c r="M58" s="182"/>
    </row>
    <row r="59" spans="1:13" x14ac:dyDescent="0.2">
      <c r="A59" s="127">
        <v>42737</v>
      </c>
      <c r="B59" s="128">
        <v>15</v>
      </c>
      <c r="C59" s="167"/>
      <c r="D59" s="168"/>
      <c r="E59" s="168"/>
      <c r="F59" s="168"/>
      <c r="G59" s="182"/>
      <c r="H59" s="182"/>
      <c r="I59" s="182"/>
      <c r="J59" s="182"/>
      <c r="K59" s="182"/>
      <c r="L59" s="182"/>
      <c r="M59" s="182"/>
    </row>
    <row r="60" spans="1:13" x14ac:dyDescent="0.2">
      <c r="A60" s="127">
        <v>42737</v>
      </c>
      <c r="B60" s="128">
        <v>16</v>
      </c>
      <c r="C60" s="167"/>
      <c r="D60" s="168"/>
      <c r="E60" s="168"/>
      <c r="F60" s="168"/>
      <c r="G60" s="182"/>
      <c r="H60" s="182"/>
      <c r="I60" s="182"/>
      <c r="J60" s="182"/>
      <c r="K60" s="182"/>
      <c r="L60" s="182"/>
      <c r="M60" s="182"/>
    </row>
    <row r="61" spans="1:13" x14ac:dyDescent="0.2">
      <c r="A61" s="127">
        <v>42737</v>
      </c>
      <c r="B61" s="128">
        <v>17</v>
      </c>
      <c r="C61" s="167"/>
      <c r="D61" s="168"/>
      <c r="E61" s="168"/>
      <c r="F61" s="168"/>
      <c r="G61" s="182"/>
      <c r="H61" s="182"/>
      <c r="I61" s="182"/>
      <c r="J61" s="182"/>
      <c r="K61" s="182"/>
      <c r="L61" s="182"/>
      <c r="M61" s="182"/>
    </row>
    <row r="62" spans="1:13" x14ac:dyDescent="0.2">
      <c r="A62" s="127">
        <v>42737</v>
      </c>
      <c r="B62" s="128">
        <v>18</v>
      </c>
      <c r="C62" s="167"/>
      <c r="D62" s="168"/>
      <c r="E62" s="168"/>
      <c r="F62" s="168"/>
      <c r="G62" s="182"/>
      <c r="H62" s="182"/>
      <c r="I62" s="182"/>
      <c r="J62" s="182"/>
      <c r="K62" s="182"/>
      <c r="L62" s="182"/>
      <c r="M62" s="182"/>
    </row>
    <row r="63" spans="1:13" x14ac:dyDescent="0.2">
      <c r="A63" s="127">
        <v>42737</v>
      </c>
      <c r="B63" s="128">
        <v>19</v>
      </c>
      <c r="C63" s="167"/>
      <c r="D63" s="168"/>
      <c r="E63" s="168"/>
      <c r="F63" s="168"/>
      <c r="G63" s="182"/>
      <c r="H63" s="182"/>
      <c r="I63" s="182"/>
      <c r="J63" s="182"/>
      <c r="K63" s="182"/>
      <c r="L63" s="182"/>
      <c r="M63" s="182"/>
    </row>
    <row r="64" spans="1:13" x14ac:dyDescent="0.2">
      <c r="A64" s="127">
        <v>42737</v>
      </c>
      <c r="B64" s="128">
        <v>20</v>
      </c>
      <c r="C64" s="167"/>
      <c r="D64" s="168"/>
      <c r="E64" s="168"/>
      <c r="F64" s="168"/>
      <c r="G64" s="182"/>
      <c r="H64" s="182"/>
      <c r="I64" s="182"/>
      <c r="J64" s="182"/>
      <c r="K64" s="182"/>
      <c r="L64" s="182"/>
      <c r="M64" s="182"/>
    </row>
    <row r="65" spans="1:13" x14ac:dyDescent="0.2">
      <c r="A65" s="127">
        <v>42737</v>
      </c>
      <c r="B65" s="128">
        <v>21</v>
      </c>
      <c r="C65" s="167"/>
      <c r="D65" s="168"/>
      <c r="E65" s="168"/>
      <c r="F65" s="168"/>
      <c r="G65" s="182"/>
      <c r="H65" s="182"/>
      <c r="I65" s="182"/>
      <c r="J65" s="182"/>
      <c r="K65" s="182"/>
      <c r="L65" s="182"/>
      <c r="M65" s="182"/>
    </row>
    <row r="66" spans="1:13" x14ac:dyDescent="0.2">
      <c r="A66" s="127">
        <v>42737</v>
      </c>
      <c r="B66" s="128">
        <v>22</v>
      </c>
      <c r="C66" s="167"/>
      <c r="D66" s="168"/>
      <c r="E66" s="168"/>
      <c r="F66" s="168"/>
      <c r="G66" s="182"/>
      <c r="H66" s="182"/>
      <c r="I66" s="182"/>
      <c r="J66" s="182"/>
      <c r="K66" s="182"/>
      <c r="L66" s="182"/>
      <c r="M66" s="182"/>
    </row>
    <row r="67" spans="1:13" x14ac:dyDescent="0.2">
      <c r="A67" s="127">
        <v>42737</v>
      </c>
      <c r="B67" s="128">
        <v>23</v>
      </c>
      <c r="C67" s="167"/>
      <c r="D67" s="168"/>
      <c r="E67" s="168"/>
      <c r="F67" s="168"/>
      <c r="G67" s="182"/>
      <c r="H67" s="182"/>
      <c r="I67" s="182"/>
      <c r="J67" s="182"/>
      <c r="K67" s="182"/>
      <c r="L67" s="182"/>
      <c r="M67" s="182"/>
    </row>
    <row r="68" spans="1:13" x14ac:dyDescent="0.2">
      <c r="A68" s="127">
        <v>42737</v>
      </c>
      <c r="B68" s="128">
        <v>24</v>
      </c>
      <c r="C68" s="167"/>
      <c r="D68" s="168"/>
      <c r="E68" s="168"/>
      <c r="F68" s="168"/>
      <c r="G68" s="182"/>
      <c r="H68" s="182"/>
      <c r="I68" s="182"/>
      <c r="J68" s="182"/>
      <c r="K68" s="182"/>
      <c r="L68" s="182"/>
      <c r="M68" s="182"/>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
    </sheetView>
  </sheetViews>
  <sheetFormatPr defaultRowHeight="15" x14ac:dyDescent="0.25"/>
  <cols>
    <col min="1" max="1" width="5.5" style="224" customWidth="1"/>
    <col min="2" max="2" width="9.33203125" style="224"/>
    <col min="3" max="3" width="18.5" style="224" customWidth="1"/>
    <col min="4" max="4" width="20" style="224" customWidth="1"/>
    <col min="5" max="5" width="18.5" style="224" customWidth="1"/>
    <col min="6" max="6" width="22.1640625" style="224" customWidth="1"/>
    <col min="7" max="7" width="10.1640625" style="224" customWidth="1"/>
    <col min="8" max="8" width="12" style="224" customWidth="1"/>
    <col min="9" max="9" width="19" style="224" customWidth="1"/>
    <col min="10" max="10" width="19.5" style="224" customWidth="1"/>
    <col min="11" max="11" width="16.5" style="224" customWidth="1"/>
    <col min="12" max="12" width="22.1640625" style="224" customWidth="1"/>
    <col min="13" max="13" width="10.33203125" style="224" customWidth="1"/>
    <col min="14" max="14" width="10.83203125" style="224" customWidth="1"/>
    <col min="15" max="15" width="18.6640625" style="224" customWidth="1"/>
    <col min="16" max="16" width="19.6640625" style="224" customWidth="1"/>
    <col min="17" max="17" width="16.83203125" style="224" customWidth="1"/>
    <col min="18" max="18" width="22.6640625" style="224" customWidth="1"/>
    <col min="19" max="19" width="11" style="224" customWidth="1"/>
    <col min="20" max="20" width="11.1640625" style="224" customWidth="1"/>
    <col min="21" max="21" width="18.83203125" style="224" customWidth="1"/>
    <col min="22" max="22" width="20.33203125" style="224" customWidth="1"/>
    <col min="23" max="23" width="17" style="224" customWidth="1"/>
    <col min="24" max="24" width="21.1640625" style="224" customWidth="1"/>
    <col min="25" max="26" width="11.33203125" style="224" customWidth="1"/>
    <col min="27" max="27" width="18.1640625" style="224" customWidth="1"/>
    <col min="28" max="28" width="20.1640625" style="224" customWidth="1"/>
    <col min="29" max="29" width="16.6640625" style="224" customWidth="1"/>
    <col min="30" max="30" width="21.33203125" style="224" customWidth="1"/>
    <col min="31" max="31" width="11" style="224" customWidth="1"/>
    <col min="32" max="32" width="11.83203125" style="224" customWidth="1"/>
    <col min="33" max="33" width="18.6640625" style="224" customWidth="1"/>
    <col min="34" max="34" width="19.5" style="224" customWidth="1"/>
    <col min="35" max="35" width="18.83203125" style="224" customWidth="1"/>
    <col min="36" max="36" width="21.33203125" style="224" customWidth="1"/>
    <col min="37" max="38" width="10.83203125" style="224" customWidth="1"/>
    <col min="39" max="16384" width="9.33203125" style="224"/>
  </cols>
  <sheetData>
    <row r="1" spans="2:38" ht="15.75" x14ac:dyDescent="0.25">
      <c r="B1" s="311" t="s">
        <v>208</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row>
    <row r="2" spans="2:38" ht="15.75" x14ac:dyDescent="0.25">
      <c r="B2" s="312" t="str">
        <f>+'FormsList&amp;FilerInfo'!B2</f>
        <v xml:space="preserve">City of Santa Clara dba Silicon Valley Power </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row>
    <row r="3" spans="2:38" ht="15.75" x14ac:dyDescent="0.25">
      <c r="B3" s="225"/>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row>
    <row r="4" spans="2:38" ht="15.75" x14ac:dyDescent="0.25">
      <c r="B4" s="314" t="s">
        <v>209</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row>
    <row r="5" spans="2:38" ht="15.75" x14ac:dyDescent="0.25">
      <c r="B5" s="314" t="s">
        <v>210</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row>
    <row r="7" spans="2:38" ht="15.75" x14ac:dyDescent="0.25">
      <c r="B7" s="315" t="s">
        <v>211</v>
      </c>
      <c r="C7" s="315"/>
      <c r="D7" s="315"/>
      <c r="E7" s="315"/>
      <c r="F7" s="315"/>
      <c r="G7" s="315"/>
      <c r="H7" s="315"/>
      <c r="I7" s="315"/>
      <c r="J7" s="315"/>
      <c r="K7" s="315"/>
      <c r="L7" s="315"/>
      <c r="M7" s="315"/>
      <c r="N7" s="315"/>
      <c r="O7" s="316" t="s">
        <v>212</v>
      </c>
      <c r="P7" s="316"/>
      <c r="Q7" s="316"/>
      <c r="R7" s="316"/>
      <c r="S7" s="316"/>
      <c r="T7" s="316"/>
      <c r="U7" s="316"/>
      <c r="V7" s="316"/>
      <c r="W7" s="316"/>
      <c r="X7" s="316"/>
      <c r="Y7" s="316"/>
      <c r="Z7" s="316"/>
      <c r="AA7" s="315" t="s">
        <v>213</v>
      </c>
      <c r="AB7" s="315"/>
      <c r="AC7" s="315"/>
      <c r="AD7" s="315"/>
      <c r="AE7" s="315"/>
      <c r="AF7" s="315"/>
      <c r="AG7" s="315"/>
      <c r="AH7" s="315"/>
      <c r="AI7" s="315"/>
      <c r="AJ7" s="315"/>
      <c r="AK7" s="315"/>
      <c r="AL7" s="315"/>
    </row>
    <row r="8" spans="2:38" ht="15.75" x14ac:dyDescent="0.25">
      <c r="B8" s="310" t="s">
        <v>214</v>
      </c>
      <c r="C8" s="310"/>
      <c r="D8" s="310"/>
      <c r="E8" s="310"/>
      <c r="F8" s="310"/>
      <c r="G8" s="310"/>
      <c r="H8" s="310"/>
      <c r="I8" s="310" t="s">
        <v>215</v>
      </c>
      <c r="J8" s="310"/>
      <c r="K8" s="310"/>
      <c r="L8" s="310"/>
      <c r="M8" s="310"/>
      <c r="N8" s="310"/>
      <c r="O8" s="316" t="s">
        <v>214</v>
      </c>
      <c r="P8" s="316"/>
      <c r="Q8" s="316"/>
      <c r="R8" s="316"/>
      <c r="S8" s="316"/>
      <c r="T8" s="316"/>
      <c r="U8" s="317" t="s">
        <v>215</v>
      </c>
      <c r="V8" s="317"/>
      <c r="W8" s="317"/>
      <c r="X8" s="317"/>
      <c r="Y8" s="317"/>
      <c r="Z8" s="317"/>
      <c r="AA8" s="315" t="s">
        <v>214</v>
      </c>
      <c r="AB8" s="315"/>
      <c r="AC8" s="315"/>
      <c r="AD8" s="315"/>
      <c r="AE8" s="315"/>
      <c r="AF8" s="315"/>
      <c r="AG8" s="310" t="s">
        <v>215</v>
      </c>
      <c r="AH8" s="310"/>
      <c r="AI8" s="310"/>
      <c r="AJ8" s="310"/>
      <c r="AK8" s="310"/>
      <c r="AL8" s="310"/>
    </row>
    <row r="9" spans="2:38" ht="30" x14ac:dyDescent="0.25">
      <c r="B9" s="227" t="s">
        <v>7</v>
      </c>
      <c r="C9" s="227" t="s">
        <v>11</v>
      </c>
      <c r="D9" s="227" t="s">
        <v>12</v>
      </c>
      <c r="E9" s="227" t="s">
        <v>10</v>
      </c>
      <c r="F9" s="227" t="s">
        <v>14</v>
      </c>
      <c r="G9" s="227" t="s">
        <v>216</v>
      </c>
      <c r="H9" s="228" t="s">
        <v>8</v>
      </c>
      <c r="I9" s="227" t="s">
        <v>11</v>
      </c>
      <c r="J9" s="227" t="s">
        <v>12</v>
      </c>
      <c r="K9" s="227" t="s">
        <v>10</v>
      </c>
      <c r="L9" s="227" t="s">
        <v>14</v>
      </c>
      <c r="M9" s="227" t="s">
        <v>216</v>
      </c>
      <c r="N9" s="228" t="s">
        <v>8</v>
      </c>
      <c r="O9" s="229" t="s">
        <v>11</v>
      </c>
      <c r="P9" s="229" t="s">
        <v>12</v>
      </c>
      <c r="Q9" s="229" t="s">
        <v>10</v>
      </c>
      <c r="R9" s="229" t="s">
        <v>14</v>
      </c>
      <c r="S9" s="229" t="s">
        <v>216</v>
      </c>
      <c r="T9" s="228" t="s">
        <v>8</v>
      </c>
      <c r="U9" s="229" t="s">
        <v>11</v>
      </c>
      <c r="V9" s="229" t="s">
        <v>12</v>
      </c>
      <c r="W9" s="229" t="s">
        <v>10</v>
      </c>
      <c r="X9" s="229" t="s">
        <v>14</v>
      </c>
      <c r="Y9" s="229" t="s">
        <v>216</v>
      </c>
      <c r="Z9" s="228" t="s">
        <v>8</v>
      </c>
      <c r="AA9" s="227" t="s">
        <v>11</v>
      </c>
      <c r="AB9" s="227" t="s">
        <v>12</v>
      </c>
      <c r="AC9" s="227" t="s">
        <v>10</v>
      </c>
      <c r="AD9" s="227" t="s">
        <v>14</v>
      </c>
      <c r="AE9" s="227" t="s">
        <v>216</v>
      </c>
      <c r="AF9" s="228" t="s">
        <v>8</v>
      </c>
      <c r="AG9" s="227" t="s">
        <v>11</v>
      </c>
      <c r="AH9" s="227" t="s">
        <v>12</v>
      </c>
      <c r="AI9" s="227" t="s">
        <v>10</v>
      </c>
      <c r="AJ9" s="227" t="s">
        <v>14</v>
      </c>
      <c r="AK9" s="227" t="s">
        <v>216</v>
      </c>
      <c r="AL9" s="228" t="s">
        <v>8</v>
      </c>
    </row>
    <row r="10" spans="2:38" x14ac:dyDescent="0.25">
      <c r="B10" s="230">
        <v>2000</v>
      </c>
      <c r="C10" s="230"/>
      <c r="D10" s="230"/>
      <c r="E10" s="230"/>
      <c r="F10" s="230"/>
      <c r="G10" s="230"/>
      <c r="H10" s="231">
        <f>SUM(C10:G10)</f>
        <v>0</v>
      </c>
      <c r="I10" s="230"/>
      <c r="J10" s="230"/>
      <c r="K10" s="230"/>
      <c r="L10" s="230"/>
      <c r="M10" s="230"/>
      <c r="N10" s="231">
        <f>SUM(I10:M10)</f>
        <v>0</v>
      </c>
      <c r="O10" s="232"/>
      <c r="P10" s="232"/>
      <c r="Q10" s="232"/>
      <c r="R10" s="232"/>
      <c r="S10" s="232"/>
      <c r="T10" s="231">
        <f>SUM(O10:S10)</f>
        <v>0</v>
      </c>
      <c r="U10" s="232"/>
      <c r="V10" s="232"/>
      <c r="W10" s="232"/>
      <c r="X10" s="232"/>
      <c r="Y10" s="232"/>
      <c r="Z10" s="231">
        <f>SUM(U10:Y10)</f>
        <v>0</v>
      </c>
      <c r="AA10" s="230"/>
      <c r="AB10" s="230"/>
      <c r="AC10" s="230"/>
      <c r="AD10" s="230"/>
      <c r="AE10" s="230"/>
      <c r="AF10" s="231">
        <f>SUM(AA10:AE10)</f>
        <v>0</v>
      </c>
      <c r="AG10" s="230"/>
      <c r="AH10" s="230"/>
      <c r="AI10" s="230"/>
      <c r="AJ10" s="230"/>
      <c r="AK10" s="230"/>
      <c r="AL10" s="231">
        <f>SUM(AG10:AK10)</f>
        <v>0</v>
      </c>
    </row>
    <row r="11" spans="2:38" x14ac:dyDescent="0.25">
      <c r="B11" s="230">
        <v>2001</v>
      </c>
      <c r="C11" s="230"/>
      <c r="D11" s="230"/>
      <c r="E11" s="230"/>
      <c r="F11" s="230"/>
      <c r="G11" s="230"/>
      <c r="H11" s="231">
        <f t="shared" ref="H11:H40" si="0">SUM(C11:G11)</f>
        <v>0</v>
      </c>
      <c r="I11" s="230"/>
      <c r="J11" s="230"/>
      <c r="K11" s="230"/>
      <c r="L11" s="230"/>
      <c r="M11" s="230"/>
      <c r="N11" s="231">
        <f t="shared" ref="N11:N40" si="1">SUM(I11:M11)</f>
        <v>0</v>
      </c>
      <c r="O11" s="232"/>
      <c r="P11" s="232"/>
      <c r="Q11" s="232"/>
      <c r="R11" s="232"/>
      <c r="S11" s="232"/>
      <c r="T11" s="231">
        <f t="shared" ref="T11:T40" si="2">SUM(O11:S11)</f>
        <v>0</v>
      </c>
      <c r="U11" s="232"/>
      <c r="V11" s="232"/>
      <c r="W11" s="232"/>
      <c r="X11" s="232"/>
      <c r="Y11" s="232"/>
      <c r="Z11" s="231">
        <f t="shared" ref="Z11:Z40" si="3">SUM(U11:Y11)</f>
        <v>0</v>
      </c>
      <c r="AA11" s="230"/>
      <c r="AB11" s="230"/>
      <c r="AC11" s="230"/>
      <c r="AD11" s="230"/>
      <c r="AE11" s="230"/>
      <c r="AF11" s="231">
        <f t="shared" ref="AF11:AF40" si="4">SUM(AA11:AE11)</f>
        <v>0</v>
      </c>
      <c r="AG11" s="230"/>
      <c r="AH11" s="230"/>
      <c r="AI11" s="230"/>
      <c r="AJ11" s="230"/>
      <c r="AK11" s="230"/>
      <c r="AL11" s="231">
        <f t="shared" ref="AL11:AL40" si="5">SUM(AG11:AK11)</f>
        <v>0</v>
      </c>
    </row>
    <row r="12" spans="2:38" x14ac:dyDescent="0.25">
      <c r="B12" s="230">
        <v>2002</v>
      </c>
      <c r="C12" s="230"/>
      <c r="D12" s="230"/>
      <c r="E12" s="230"/>
      <c r="F12" s="230"/>
      <c r="G12" s="230"/>
      <c r="H12" s="231">
        <f t="shared" si="0"/>
        <v>0</v>
      </c>
      <c r="I12" s="230"/>
      <c r="J12" s="230"/>
      <c r="K12" s="230"/>
      <c r="L12" s="230"/>
      <c r="M12" s="230"/>
      <c r="N12" s="231">
        <f t="shared" si="1"/>
        <v>0</v>
      </c>
      <c r="O12" s="232"/>
      <c r="P12" s="232"/>
      <c r="Q12" s="232"/>
      <c r="R12" s="232"/>
      <c r="S12" s="232"/>
      <c r="T12" s="231">
        <f t="shared" si="2"/>
        <v>0</v>
      </c>
      <c r="U12" s="232"/>
      <c r="V12" s="232"/>
      <c r="W12" s="232"/>
      <c r="X12" s="232"/>
      <c r="Y12" s="232"/>
      <c r="Z12" s="231">
        <f t="shared" si="3"/>
        <v>0</v>
      </c>
      <c r="AA12" s="230"/>
      <c r="AB12" s="230"/>
      <c r="AC12" s="230"/>
      <c r="AD12" s="230"/>
      <c r="AE12" s="230"/>
      <c r="AF12" s="231">
        <f t="shared" si="4"/>
        <v>0</v>
      </c>
      <c r="AG12" s="230"/>
      <c r="AH12" s="230"/>
      <c r="AI12" s="230"/>
      <c r="AJ12" s="230"/>
      <c r="AK12" s="230"/>
      <c r="AL12" s="231">
        <f t="shared" si="5"/>
        <v>0</v>
      </c>
    </row>
    <row r="13" spans="2:38" x14ac:dyDescent="0.25">
      <c r="B13" s="230">
        <v>2003</v>
      </c>
      <c r="C13" s="230"/>
      <c r="D13" s="230"/>
      <c r="E13" s="230"/>
      <c r="F13" s="230"/>
      <c r="G13" s="230"/>
      <c r="H13" s="231">
        <f t="shared" si="0"/>
        <v>0</v>
      </c>
      <c r="I13" s="230"/>
      <c r="J13" s="230"/>
      <c r="K13" s="230"/>
      <c r="L13" s="230"/>
      <c r="M13" s="230"/>
      <c r="N13" s="231">
        <f t="shared" si="1"/>
        <v>0</v>
      </c>
      <c r="O13" s="232"/>
      <c r="P13" s="232"/>
      <c r="Q13" s="232"/>
      <c r="R13" s="232"/>
      <c r="S13" s="232"/>
      <c r="T13" s="231">
        <f t="shared" si="2"/>
        <v>0</v>
      </c>
      <c r="U13" s="232"/>
      <c r="V13" s="232"/>
      <c r="W13" s="232"/>
      <c r="X13" s="232"/>
      <c r="Y13" s="232"/>
      <c r="Z13" s="231">
        <f t="shared" si="3"/>
        <v>0</v>
      </c>
      <c r="AA13" s="230"/>
      <c r="AB13" s="230"/>
      <c r="AC13" s="230"/>
      <c r="AD13" s="230"/>
      <c r="AE13" s="230"/>
      <c r="AF13" s="231">
        <f t="shared" si="4"/>
        <v>0</v>
      </c>
      <c r="AG13" s="230"/>
      <c r="AH13" s="230"/>
      <c r="AI13" s="230"/>
      <c r="AJ13" s="230"/>
      <c r="AK13" s="230"/>
      <c r="AL13" s="231">
        <f t="shared" si="5"/>
        <v>0</v>
      </c>
    </row>
    <row r="14" spans="2:38" x14ac:dyDescent="0.25">
      <c r="B14" s="230">
        <v>2004</v>
      </c>
      <c r="C14" s="230"/>
      <c r="D14" s="230"/>
      <c r="E14" s="230"/>
      <c r="F14" s="230"/>
      <c r="G14" s="230"/>
      <c r="H14" s="231">
        <f t="shared" si="0"/>
        <v>0</v>
      </c>
      <c r="I14" s="230"/>
      <c r="J14" s="230"/>
      <c r="K14" s="230"/>
      <c r="L14" s="230"/>
      <c r="M14" s="230"/>
      <c r="N14" s="231">
        <f t="shared" si="1"/>
        <v>0</v>
      </c>
      <c r="O14" s="232"/>
      <c r="P14" s="232"/>
      <c r="Q14" s="232"/>
      <c r="R14" s="232"/>
      <c r="S14" s="232"/>
      <c r="T14" s="231">
        <f t="shared" si="2"/>
        <v>0</v>
      </c>
      <c r="U14" s="232"/>
      <c r="V14" s="232"/>
      <c r="W14" s="232"/>
      <c r="X14" s="232"/>
      <c r="Y14" s="232"/>
      <c r="Z14" s="231">
        <f t="shared" si="3"/>
        <v>0</v>
      </c>
      <c r="AA14" s="230"/>
      <c r="AB14" s="230"/>
      <c r="AC14" s="230"/>
      <c r="AD14" s="230"/>
      <c r="AE14" s="230"/>
      <c r="AF14" s="231">
        <f t="shared" si="4"/>
        <v>0</v>
      </c>
      <c r="AG14" s="230"/>
      <c r="AH14" s="230"/>
      <c r="AI14" s="230"/>
      <c r="AJ14" s="230"/>
      <c r="AK14" s="230"/>
      <c r="AL14" s="231">
        <f t="shared" si="5"/>
        <v>0</v>
      </c>
    </row>
    <row r="15" spans="2:38" x14ac:dyDescent="0.25">
      <c r="B15" s="230">
        <v>2005</v>
      </c>
      <c r="C15" s="230"/>
      <c r="D15" s="230"/>
      <c r="E15" s="230"/>
      <c r="F15" s="230"/>
      <c r="G15" s="230"/>
      <c r="H15" s="231">
        <f t="shared" si="0"/>
        <v>0</v>
      </c>
      <c r="I15" s="230"/>
      <c r="J15" s="230"/>
      <c r="K15" s="230"/>
      <c r="L15" s="230"/>
      <c r="M15" s="230"/>
      <c r="N15" s="231">
        <f t="shared" si="1"/>
        <v>0</v>
      </c>
      <c r="O15" s="232"/>
      <c r="P15" s="232"/>
      <c r="Q15" s="232"/>
      <c r="R15" s="232"/>
      <c r="S15" s="232"/>
      <c r="T15" s="231">
        <f t="shared" si="2"/>
        <v>0</v>
      </c>
      <c r="U15" s="232"/>
      <c r="V15" s="232"/>
      <c r="W15" s="232"/>
      <c r="X15" s="232"/>
      <c r="Y15" s="232"/>
      <c r="Z15" s="231">
        <f t="shared" si="3"/>
        <v>0</v>
      </c>
      <c r="AA15" s="230"/>
      <c r="AB15" s="230"/>
      <c r="AC15" s="230"/>
      <c r="AD15" s="230"/>
      <c r="AE15" s="230"/>
      <c r="AF15" s="231">
        <f t="shared" si="4"/>
        <v>0</v>
      </c>
      <c r="AG15" s="230"/>
      <c r="AH15" s="230"/>
      <c r="AI15" s="230"/>
      <c r="AJ15" s="230"/>
      <c r="AK15" s="230"/>
      <c r="AL15" s="231">
        <f t="shared" si="5"/>
        <v>0</v>
      </c>
    </row>
    <row r="16" spans="2:38" x14ac:dyDescent="0.25">
      <c r="B16" s="230">
        <v>2006</v>
      </c>
      <c r="C16" s="230"/>
      <c r="D16" s="230"/>
      <c r="E16" s="230"/>
      <c r="F16" s="230"/>
      <c r="G16" s="230"/>
      <c r="H16" s="231">
        <f t="shared" si="0"/>
        <v>0</v>
      </c>
      <c r="I16" s="230"/>
      <c r="J16" s="230"/>
      <c r="K16" s="230"/>
      <c r="L16" s="230"/>
      <c r="M16" s="230"/>
      <c r="N16" s="231">
        <f t="shared" si="1"/>
        <v>0</v>
      </c>
      <c r="O16" s="232"/>
      <c r="P16" s="232"/>
      <c r="Q16" s="232"/>
      <c r="R16" s="232"/>
      <c r="S16" s="232"/>
      <c r="T16" s="231">
        <f t="shared" si="2"/>
        <v>0</v>
      </c>
      <c r="U16" s="232"/>
      <c r="V16" s="232"/>
      <c r="W16" s="232"/>
      <c r="X16" s="232"/>
      <c r="Y16" s="232"/>
      <c r="Z16" s="231">
        <f t="shared" si="3"/>
        <v>0</v>
      </c>
      <c r="AA16" s="230"/>
      <c r="AB16" s="230"/>
      <c r="AC16" s="230"/>
      <c r="AD16" s="230"/>
      <c r="AE16" s="230"/>
      <c r="AF16" s="231">
        <f t="shared" si="4"/>
        <v>0</v>
      </c>
      <c r="AG16" s="230"/>
      <c r="AH16" s="230"/>
      <c r="AI16" s="230"/>
      <c r="AJ16" s="230"/>
      <c r="AK16" s="230"/>
      <c r="AL16" s="231">
        <f t="shared" si="5"/>
        <v>0</v>
      </c>
    </row>
    <row r="17" spans="2:38" x14ac:dyDescent="0.25">
      <c r="B17" s="230">
        <v>2007</v>
      </c>
      <c r="C17" s="230"/>
      <c r="D17" s="230"/>
      <c r="E17" s="230"/>
      <c r="F17" s="230"/>
      <c r="G17" s="230"/>
      <c r="H17" s="231">
        <f t="shared" si="0"/>
        <v>0</v>
      </c>
      <c r="I17" s="230"/>
      <c r="J17" s="230"/>
      <c r="K17" s="230"/>
      <c r="L17" s="230"/>
      <c r="M17" s="230"/>
      <c r="N17" s="231">
        <f t="shared" si="1"/>
        <v>0</v>
      </c>
      <c r="O17" s="232"/>
      <c r="P17" s="232"/>
      <c r="Q17" s="232"/>
      <c r="R17" s="232"/>
      <c r="S17" s="232"/>
      <c r="T17" s="231">
        <f t="shared" si="2"/>
        <v>0</v>
      </c>
      <c r="U17" s="232"/>
      <c r="V17" s="232"/>
      <c r="W17" s="232"/>
      <c r="X17" s="232"/>
      <c r="Y17" s="232"/>
      <c r="Z17" s="231">
        <f t="shared" si="3"/>
        <v>0</v>
      </c>
      <c r="AA17" s="230"/>
      <c r="AB17" s="230"/>
      <c r="AC17" s="230"/>
      <c r="AD17" s="230"/>
      <c r="AE17" s="230"/>
      <c r="AF17" s="231">
        <f t="shared" si="4"/>
        <v>0</v>
      </c>
      <c r="AG17" s="230"/>
      <c r="AH17" s="230"/>
      <c r="AI17" s="230"/>
      <c r="AJ17" s="230"/>
      <c r="AK17" s="230"/>
      <c r="AL17" s="231">
        <f t="shared" si="5"/>
        <v>0</v>
      </c>
    </row>
    <row r="18" spans="2:38" x14ac:dyDescent="0.25">
      <c r="B18" s="230">
        <v>2008</v>
      </c>
      <c r="C18" s="230"/>
      <c r="D18" s="230"/>
      <c r="E18" s="230"/>
      <c r="F18" s="230"/>
      <c r="G18" s="230"/>
      <c r="H18" s="231">
        <f t="shared" si="0"/>
        <v>0</v>
      </c>
      <c r="I18" s="230"/>
      <c r="J18" s="230"/>
      <c r="K18" s="230"/>
      <c r="L18" s="230"/>
      <c r="M18" s="230"/>
      <c r="N18" s="231">
        <f t="shared" si="1"/>
        <v>0</v>
      </c>
      <c r="O18" s="232"/>
      <c r="P18" s="232"/>
      <c r="Q18" s="232"/>
      <c r="R18" s="232"/>
      <c r="S18" s="232"/>
      <c r="T18" s="231">
        <f t="shared" si="2"/>
        <v>0</v>
      </c>
      <c r="U18" s="232"/>
      <c r="V18" s="232"/>
      <c r="W18" s="232"/>
      <c r="X18" s="232"/>
      <c r="Y18" s="232"/>
      <c r="Z18" s="231">
        <f t="shared" si="3"/>
        <v>0</v>
      </c>
      <c r="AA18" s="230"/>
      <c r="AB18" s="230"/>
      <c r="AC18" s="230"/>
      <c r="AD18" s="230"/>
      <c r="AE18" s="230"/>
      <c r="AF18" s="231">
        <f t="shared" si="4"/>
        <v>0</v>
      </c>
      <c r="AG18" s="230"/>
      <c r="AH18" s="230"/>
      <c r="AI18" s="230"/>
      <c r="AJ18" s="230"/>
      <c r="AK18" s="230"/>
      <c r="AL18" s="231">
        <f t="shared" si="5"/>
        <v>0</v>
      </c>
    </row>
    <row r="19" spans="2:38" x14ac:dyDescent="0.25">
      <c r="B19" s="230">
        <v>2009</v>
      </c>
      <c r="C19" s="230"/>
      <c r="D19" s="230"/>
      <c r="E19" s="230"/>
      <c r="F19" s="230"/>
      <c r="G19" s="230"/>
      <c r="H19" s="231">
        <f t="shared" si="0"/>
        <v>0</v>
      </c>
      <c r="I19" s="230"/>
      <c r="J19" s="230"/>
      <c r="K19" s="230"/>
      <c r="L19" s="230"/>
      <c r="M19" s="230"/>
      <c r="N19" s="231">
        <f t="shared" si="1"/>
        <v>0</v>
      </c>
      <c r="O19" s="232"/>
      <c r="P19" s="232"/>
      <c r="Q19" s="232"/>
      <c r="R19" s="232"/>
      <c r="S19" s="232"/>
      <c r="T19" s="231">
        <f t="shared" si="2"/>
        <v>0</v>
      </c>
      <c r="U19" s="232"/>
      <c r="V19" s="232"/>
      <c r="W19" s="232"/>
      <c r="X19" s="232"/>
      <c r="Y19" s="232"/>
      <c r="Z19" s="231">
        <f t="shared" si="3"/>
        <v>0</v>
      </c>
      <c r="AA19" s="230"/>
      <c r="AB19" s="230"/>
      <c r="AC19" s="230"/>
      <c r="AD19" s="230"/>
      <c r="AE19" s="230"/>
      <c r="AF19" s="231">
        <f t="shared" si="4"/>
        <v>0</v>
      </c>
      <c r="AG19" s="230"/>
      <c r="AH19" s="230"/>
      <c r="AI19" s="230"/>
      <c r="AJ19" s="230"/>
      <c r="AK19" s="230"/>
      <c r="AL19" s="231">
        <f t="shared" si="5"/>
        <v>0</v>
      </c>
    </row>
    <row r="20" spans="2:38" x14ac:dyDescent="0.25">
      <c r="B20" s="230">
        <v>2010</v>
      </c>
      <c r="C20" s="230"/>
      <c r="D20" s="230"/>
      <c r="E20" s="230"/>
      <c r="F20" s="230"/>
      <c r="G20" s="230"/>
      <c r="H20" s="231">
        <f t="shared" si="0"/>
        <v>0</v>
      </c>
      <c r="I20" s="230"/>
      <c r="J20" s="230"/>
      <c r="K20" s="230"/>
      <c r="L20" s="230"/>
      <c r="M20" s="230"/>
      <c r="N20" s="231">
        <f t="shared" si="1"/>
        <v>0</v>
      </c>
      <c r="O20" s="232"/>
      <c r="P20" s="232"/>
      <c r="Q20" s="232"/>
      <c r="R20" s="232"/>
      <c r="S20" s="232"/>
      <c r="T20" s="231">
        <f t="shared" si="2"/>
        <v>0</v>
      </c>
      <c r="U20" s="232"/>
      <c r="V20" s="232"/>
      <c r="W20" s="232"/>
      <c r="X20" s="232"/>
      <c r="Y20" s="232"/>
      <c r="Z20" s="231">
        <f t="shared" si="3"/>
        <v>0</v>
      </c>
      <c r="AA20" s="230"/>
      <c r="AB20" s="230"/>
      <c r="AC20" s="230"/>
      <c r="AD20" s="230"/>
      <c r="AE20" s="230"/>
      <c r="AF20" s="231">
        <f t="shared" si="4"/>
        <v>0</v>
      </c>
      <c r="AG20" s="230"/>
      <c r="AH20" s="230"/>
      <c r="AI20" s="230"/>
      <c r="AJ20" s="230"/>
      <c r="AK20" s="230"/>
      <c r="AL20" s="231">
        <f t="shared" si="5"/>
        <v>0</v>
      </c>
    </row>
    <row r="21" spans="2:38" x14ac:dyDescent="0.25">
      <c r="B21" s="230">
        <v>2011</v>
      </c>
      <c r="C21" s="230"/>
      <c r="D21" s="230"/>
      <c r="E21" s="230"/>
      <c r="F21" s="230"/>
      <c r="G21" s="230"/>
      <c r="H21" s="231">
        <f t="shared" si="0"/>
        <v>0</v>
      </c>
      <c r="I21" s="230"/>
      <c r="J21" s="230"/>
      <c r="K21" s="230"/>
      <c r="L21" s="230"/>
      <c r="M21" s="230"/>
      <c r="N21" s="231">
        <f t="shared" si="1"/>
        <v>0</v>
      </c>
      <c r="O21" s="232"/>
      <c r="P21" s="232"/>
      <c r="Q21" s="232"/>
      <c r="R21" s="232"/>
      <c r="S21" s="232"/>
      <c r="T21" s="231">
        <f t="shared" si="2"/>
        <v>0</v>
      </c>
      <c r="U21" s="232"/>
      <c r="V21" s="232"/>
      <c r="W21" s="232"/>
      <c r="X21" s="232"/>
      <c r="Y21" s="232"/>
      <c r="Z21" s="231">
        <f t="shared" si="3"/>
        <v>0</v>
      </c>
      <c r="AA21" s="230"/>
      <c r="AB21" s="230"/>
      <c r="AC21" s="230"/>
      <c r="AD21" s="230"/>
      <c r="AE21" s="230"/>
      <c r="AF21" s="231">
        <f t="shared" si="4"/>
        <v>0</v>
      </c>
      <c r="AG21" s="230"/>
      <c r="AH21" s="230"/>
      <c r="AI21" s="230"/>
      <c r="AJ21" s="230"/>
      <c r="AK21" s="230"/>
      <c r="AL21" s="231">
        <f t="shared" si="5"/>
        <v>0</v>
      </c>
    </row>
    <row r="22" spans="2:38" x14ac:dyDescent="0.25">
      <c r="B22" s="230">
        <v>2012</v>
      </c>
      <c r="C22" s="230"/>
      <c r="D22" s="230"/>
      <c r="E22" s="230"/>
      <c r="F22" s="230"/>
      <c r="G22" s="230"/>
      <c r="H22" s="231">
        <f t="shared" si="0"/>
        <v>0</v>
      </c>
      <c r="I22" s="230"/>
      <c r="J22" s="230"/>
      <c r="K22" s="230"/>
      <c r="L22" s="230"/>
      <c r="M22" s="230"/>
      <c r="N22" s="231">
        <f t="shared" si="1"/>
        <v>0</v>
      </c>
      <c r="O22" s="232"/>
      <c r="P22" s="232"/>
      <c r="Q22" s="232"/>
      <c r="R22" s="232"/>
      <c r="S22" s="232"/>
      <c r="T22" s="231">
        <f t="shared" si="2"/>
        <v>0</v>
      </c>
      <c r="U22" s="232"/>
      <c r="V22" s="232"/>
      <c r="W22" s="232"/>
      <c r="X22" s="232"/>
      <c r="Y22" s="232"/>
      <c r="Z22" s="231">
        <f t="shared" si="3"/>
        <v>0</v>
      </c>
      <c r="AA22" s="230"/>
      <c r="AB22" s="230"/>
      <c r="AC22" s="230"/>
      <c r="AD22" s="230"/>
      <c r="AE22" s="230"/>
      <c r="AF22" s="231">
        <f t="shared" si="4"/>
        <v>0</v>
      </c>
      <c r="AG22" s="230"/>
      <c r="AH22" s="230"/>
      <c r="AI22" s="230"/>
      <c r="AJ22" s="230"/>
      <c r="AK22" s="230"/>
      <c r="AL22" s="231">
        <f t="shared" si="5"/>
        <v>0</v>
      </c>
    </row>
    <row r="23" spans="2:38" x14ac:dyDescent="0.25">
      <c r="B23" s="230">
        <v>2013</v>
      </c>
      <c r="C23" s="230"/>
      <c r="D23" s="230"/>
      <c r="E23" s="230"/>
      <c r="F23" s="230"/>
      <c r="G23" s="230"/>
      <c r="H23" s="231">
        <f t="shared" si="0"/>
        <v>0</v>
      </c>
      <c r="I23" s="230"/>
      <c r="J23" s="230"/>
      <c r="K23" s="230"/>
      <c r="L23" s="230"/>
      <c r="M23" s="230"/>
      <c r="N23" s="231">
        <f t="shared" si="1"/>
        <v>0</v>
      </c>
      <c r="O23" s="232"/>
      <c r="P23" s="232"/>
      <c r="Q23" s="232"/>
      <c r="R23" s="232"/>
      <c r="S23" s="232"/>
      <c r="T23" s="231">
        <f t="shared" si="2"/>
        <v>0</v>
      </c>
      <c r="U23" s="232"/>
      <c r="V23" s="232"/>
      <c r="W23" s="232"/>
      <c r="X23" s="232"/>
      <c r="Y23" s="232"/>
      <c r="Z23" s="231">
        <f t="shared" si="3"/>
        <v>0</v>
      </c>
      <c r="AA23" s="230"/>
      <c r="AB23" s="230"/>
      <c r="AC23" s="230"/>
      <c r="AD23" s="230"/>
      <c r="AE23" s="230"/>
      <c r="AF23" s="231">
        <f t="shared" si="4"/>
        <v>0</v>
      </c>
      <c r="AG23" s="230"/>
      <c r="AH23" s="230"/>
      <c r="AI23" s="230"/>
      <c r="AJ23" s="230"/>
      <c r="AK23" s="230"/>
      <c r="AL23" s="231">
        <f t="shared" si="5"/>
        <v>0</v>
      </c>
    </row>
    <row r="24" spans="2:38" x14ac:dyDescent="0.25">
      <c r="B24" s="230">
        <v>2014</v>
      </c>
      <c r="C24" s="230"/>
      <c r="D24" s="230"/>
      <c r="E24" s="230"/>
      <c r="F24" s="230"/>
      <c r="G24" s="230"/>
      <c r="H24" s="231">
        <f t="shared" si="0"/>
        <v>0</v>
      </c>
      <c r="I24" s="230"/>
      <c r="J24" s="230"/>
      <c r="K24" s="230"/>
      <c r="L24" s="230"/>
      <c r="M24" s="230"/>
      <c r="N24" s="231">
        <f t="shared" si="1"/>
        <v>0</v>
      </c>
      <c r="O24" s="232"/>
      <c r="P24" s="232"/>
      <c r="Q24" s="232"/>
      <c r="R24" s="232"/>
      <c r="S24" s="232"/>
      <c r="T24" s="231">
        <f t="shared" si="2"/>
        <v>0</v>
      </c>
      <c r="U24" s="232"/>
      <c r="V24" s="232"/>
      <c r="W24" s="232"/>
      <c r="X24" s="232"/>
      <c r="Y24" s="232"/>
      <c r="Z24" s="231">
        <f t="shared" si="3"/>
        <v>0</v>
      </c>
      <c r="AA24" s="230"/>
      <c r="AB24" s="230"/>
      <c r="AC24" s="230"/>
      <c r="AD24" s="230"/>
      <c r="AE24" s="230"/>
      <c r="AF24" s="231">
        <f t="shared" si="4"/>
        <v>0</v>
      </c>
      <c r="AG24" s="230"/>
      <c r="AH24" s="230"/>
      <c r="AI24" s="230"/>
      <c r="AJ24" s="230"/>
      <c r="AK24" s="230"/>
      <c r="AL24" s="231">
        <f t="shared" si="5"/>
        <v>0</v>
      </c>
    </row>
    <row r="25" spans="2:38" x14ac:dyDescent="0.25">
      <c r="B25" s="230">
        <v>2015</v>
      </c>
      <c r="C25" s="230"/>
      <c r="D25" s="230"/>
      <c r="E25" s="230"/>
      <c r="F25" s="230"/>
      <c r="G25" s="230"/>
      <c r="H25" s="231">
        <f t="shared" si="0"/>
        <v>0</v>
      </c>
      <c r="I25" s="230"/>
      <c r="J25" s="230"/>
      <c r="K25" s="230"/>
      <c r="L25" s="230"/>
      <c r="M25" s="230"/>
      <c r="N25" s="231">
        <f t="shared" si="1"/>
        <v>0</v>
      </c>
      <c r="O25" s="232"/>
      <c r="P25" s="232"/>
      <c r="Q25" s="232"/>
      <c r="R25" s="232"/>
      <c r="S25" s="232"/>
      <c r="T25" s="231">
        <f t="shared" si="2"/>
        <v>0</v>
      </c>
      <c r="U25" s="232"/>
      <c r="V25" s="232"/>
      <c r="W25" s="232"/>
      <c r="X25" s="232"/>
      <c r="Y25" s="232"/>
      <c r="Z25" s="231">
        <f t="shared" si="3"/>
        <v>0</v>
      </c>
      <c r="AA25" s="230"/>
      <c r="AB25" s="230"/>
      <c r="AC25" s="230"/>
      <c r="AD25" s="230"/>
      <c r="AE25" s="230"/>
      <c r="AF25" s="231">
        <f t="shared" si="4"/>
        <v>0</v>
      </c>
      <c r="AG25" s="230"/>
      <c r="AH25" s="230"/>
      <c r="AI25" s="230"/>
      <c r="AJ25" s="230"/>
      <c r="AK25" s="230"/>
      <c r="AL25" s="231">
        <f t="shared" si="5"/>
        <v>0</v>
      </c>
    </row>
    <row r="26" spans="2:38" x14ac:dyDescent="0.25">
      <c r="B26" s="230">
        <v>2016</v>
      </c>
      <c r="C26" s="230"/>
      <c r="D26" s="230"/>
      <c r="E26" s="230"/>
      <c r="F26" s="230"/>
      <c r="G26" s="230"/>
      <c r="H26" s="231">
        <f t="shared" si="0"/>
        <v>0</v>
      </c>
      <c r="I26" s="230"/>
      <c r="J26" s="230"/>
      <c r="K26" s="230"/>
      <c r="L26" s="230"/>
      <c r="M26" s="230"/>
      <c r="N26" s="231">
        <f t="shared" si="1"/>
        <v>0</v>
      </c>
      <c r="O26" s="232"/>
      <c r="P26" s="232"/>
      <c r="Q26" s="232"/>
      <c r="R26" s="232"/>
      <c r="S26" s="232"/>
      <c r="T26" s="231">
        <f t="shared" si="2"/>
        <v>0</v>
      </c>
      <c r="U26" s="232"/>
      <c r="V26" s="232"/>
      <c r="W26" s="232"/>
      <c r="X26" s="232"/>
      <c r="Y26" s="232"/>
      <c r="Z26" s="231">
        <f t="shared" si="3"/>
        <v>0</v>
      </c>
      <c r="AA26" s="230"/>
      <c r="AB26" s="230"/>
      <c r="AC26" s="230"/>
      <c r="AD26" s="230"/>
      <c r="AE26" s="230"/>
      <c r="AF26" s="231">
        <f t="shared" si="4"/>
        <v>0</v>
      </c>
      <c r="AG26" s="230"/>
      <c r="AH26" s="230"/>
      <c r="AI26" s="230"/>
      <c r="AJ26" s="230"/>
      <c r="AK26" s="230"/>
      <c r="AL26" s="231">
        <f t="shared" si="5"/>
        <v>0</v>
      </c>
    </row>
    <row r="27" spans="2:38" x14ac:dyDescent="0.25">
      <c r="B27" s="230">
        <v>2017</v>
      </c>
      <c r="C27" s="230"/>
      <c r="D27" s="230"/>
      <c r="E27" s="230"/>
      <c r="F27" s="230"/>
      <c r="G27" s="230"/>
      <c r="H27" s="231">
        <f t="shared" si="0"/>
        <v>0</v>
      </c>
      <c r="I27" s="230"/>
      <c r="J27" s="230"/>
      <c r="K27" s="230"/>
      <c r="L27" s="230"/>
      <c r="M27" s="230"/>
      <c r="N27" s="231">
        <f t="shared" si="1"/>
        <v>0</v>
      </c>
      <c r="O27" s="232"/>
      <c r="P27" s="232"/>
      <c r="Q27" s="232"/>
      <c r="R27" s="232"/>
      <c r="S27" s="232"/>
      <c r="T27" s="231">
        <f t="shared" si="2"/>
        <v>0</v>
      </c>
      <c r="U27" s="232"/>
      <c r="V27" s="232"/>
      <c r="W27" s="232"/>
      <c r="X27" s="232"/>
      <c r="Y27" s="232"/>
      <c r="Z27" s="231">
        <f t="shared" si="3"/>
        <v>0</v>
      </c>
      <c r="AA27" s="230"/>
      <c r="AB27" s="230"/>
      <c r="AC27" s="230"/>
      <c r="AD27" s="230"/>
      <c r="AE27" s="230"/>
      <c r="AF27" s="231">
        <f t="shared" si="4"/>
        <v>0</v>
      </c>
      <c r="AG27" s="230"/>
      <c r="AH27" s="230"/>
      <c r="AI27" s="230"/>
      <c r="AJ27" s="230"/>
      <c r="AK27" s="230"/>
      <c r="AL27" s="231">
        <f t="shared" si="5"/>
        <v>0</v>
      </c>
    </row>
    <row r="28" spans="2:38" x14ac:dyDescent="0.25">
      <c r="B28" s="230">
        <v>2018</v>
      </c>
      <c r="C28" s="230"/>
      <c r="D28" s="230"/>
      <c r="E28" s="230"/>
      <c r="F28" s="230"/>
      <c r="G28" s="230"/>
      <c r="H28" s="231">
        <f t="shared" si="0"/>
        <v>0</v>
      </c>
      <c r="I28" s="230"/>
      <c r="J28" s="230"/>
      <c r="K28" s="230"/>
      <c r="L28" s="230"/>
      <c r="M28" s="230"/>
      <c r="N28" s="231">
        <f t="shared" si="1"/>
        <v>0</v>
      </c>
      <c r="O28" s="232"/>
      <c r="P28" s="232"/>
      <c r="Q28" s="232"/>
      <c r="R28" s="232"/>
      <c r="S28" s="232"/>
      <c r="T28" s="231">
        <f t="shared" si="2"/>
        <v>0</v>
      </c>
      <c r="U28" s="232"/>
      <c r="V28" s="232"/>
      <c r="W28" s="232"/>
      <c r="X28" s="232"/>
      <c r="Y28" s="232"/>
      <c r="Z28" s="231">
        <f t="shared" si="3"/>
        <v>0</v>
      </c>
      <c r="AA28" s="230"/>
      <c r="AB28" s="230"/>
      <c r="AC28" s="230"/>
      <c r="AD28" s="230"/>
      <c r="AE28" s="230"/>
      <c r="AF28" s="231">
        <f t="shared" si="4"/>
        <v>0</v>
      </c>
      <c r="AG28" s="230"/>
      <c r="AH28" s="230"/>
      <c r="AI28" s="230"/>
      <c r="AJ28" s="230"/>
      <c r="AK28" s="230"/>
      <c r="AL28" s="231">
        <f t="shared" si="5"/>
        <v>0</v>
      </c>
    </row>
    <row r="29" spans="2:38" x14ac:dyDescent="0.25">
      <c r="B29" s="230">
        <v>2019</v>
      </c>
      <c r="C29" s="230"/>
      <c r="D29" s="230"/>
      <c r="E29" s="230"/>
      <c r="F29" s="230"/>
      <c r="G29" s="230"/>
      <c r="H29" s="231">
        <f t="shared" si="0"/>
        <v>0</v>
      </c>
      <c r="I29" s="230"/>
      <c r="J29" s="230"/>
      <c r="K29" s="230"/>
      <c r="L29" s="230"/>
      <c r="M29" s="230"/>
      <c r="N29" s="231">
        <f t="shared" si="1"/>
        <v>0</v>
      </c>
      <c r="O29" s="232"/>
      <c r="P29" s="232"/>
      <c r="Q29" s="232"/>
      <c r="R29" s="232"/>
      <c r="S29" s="232"/>
      <c r="T29" s="231">
        <f t="shared" si="2"/>
        <v>0</v>
      </c>
      <c r="U29" s="232"/>
      <c r="V29" s="232"/>
      <c r="W29" s="232"/>
      <c r="X29" s="232"/>
      <c r="Y29" s="232"/>
      <c r="Z29" s="231">
        <f t="shared" si="3"/>
        <v>0</v>
      </c>
      <c r="AA29" s="230"/>
      <c r="AB29" s="230"/>
      <c r="AC29" s="230"/>
      <c r="AD29" s="230"/>
      <c r="AE29" s="230"/>
      <c r="AF29" s="231">
        <f t="shared" si="4"/>
        <v>0</v>
      </c>
      <c r="AG29" s="230"/>
      <c r="AH29" s="230"/>
      <c r="AI29" s="230"/>
      <c r="AJ29" s="230"/>
      <c r="AK29" s="230"/>
      <c r="AL29" s="231">
        <f t="shared" si="5"/>
        <v>0</v>
      </c>
    </row>
    <row r="30" spans="2:38" x14ac:dyDescent="0.25">
      <c r="B30" s="230">
        <v>2020</v>
      </c>
      <c r="C30" s="230"/>
      <c r="D30" s="230"/>
      <c r="E30" s="230"/>
      <c r="F30" s="230"/>
      <c r="G30" s="230"/>
      <c r="H30" s="231">
        <f t="shared" si="0"/>
        <v>0</v>
      </c>
      <c r="I30" s="230"/>
      <c r="J30" s="230"/>
      <c r="K30" s="230"/>
      <c r="L30" s="230"/>
      <c r="M30" s="230"/>
      <c r="N30" s="231">
        <f t="shared" si="1"/>
        <v>0</v>
      </c>
      <c r="O30" s="232"/>
      <c r="P30" s="232"/>
      <c r="Q30" s="232"/>
      <c r="R30" s="232"/>
      <c r="S30" s="232"/>
      <c r="T30" s="231">
        <f t="shared" si="2"/>
        <v>0</v>
      </c>
      <c r="U30" s="232"/>
      <c r="V30" s="232"/>
      <c r="W30" s="232"/>
      <c r="X30" s="232"/>
      <c r="Y30" s="232"/>
      <c r="Z30" s="231">
        <f t="shared" si="3"/>
        <v>0</v>
      </c>
      <c r="AA30" s="230"/>
      <c r="AB30" s="230"/>
      <c r="AC30" s="230"/>
      <c r="AD30" s="230"/>
      <c r="AE30" s="230"/>
      <c r="AF30" s="231">
        <f t="shared" si="4"/>
        <v>0</v>
      </c>
      <c r="AG30" s="230"/>
      <c r="AH30" s="230"/>
      <c r="AI30" s="230"/>
      <c r="AJ30" s="230"/>
      <c r="AK30" s="230"/>
      <c r="AL30" s="231">
        <f t="shared" si="5"/>
        <v>0</v>
      </c>
    </row>
    <row r="31" spans="2:38" x14ac:dyDescent="0.25">
      <c r="B31" s="230">
        <v>2021</v>
      </c>
      <c r="C31" s="230"/>
      <c r="D31" s="230"/>
      <c r="E31" s="230"/>
      <c r="F31" s="230"/>
      <c r="G31" s="230"/>
      <c r="H31" s="231">
        <f t="shared" si="0"/>
        <v>0</v>
      </c>
      <c r="I31" s="230"/>
      <c r="J31" s="230"/>
      <c r="K31" s="230"/>
      <c r="L31" s="230"/>
      <c r="M31" s="230"/>
      <c r="N31" s="231">
        <f t="shared" si="1"/>
        <v>0</v>
      </c>
      <c r="O31" s="232"/>
      <c r="P31" s="232"/>
      <c r="Q31" s="232"/>
      <c r="R31" s="232"/>
      <c r="S31" s="232"/>
      <c r="T31" s="231">
        <f t="shared" si="2"/>
        <v>0</v>
      </c>
      <c r="U31" s="232"/>
      <c r="V31" s="232"/>
      <c r="W31" s="232"/>
      <c r="X31" s="232"/>
      <c r="Y31" s="232"/>
      <c r="Z31" s="231">
        <f t="shared" si="3"/>
        <v>0</v>
      </c>
      <c r="AA31" s="230"/>
      <c r="AB31" s="230"/>
      <c r="AC31" s="230"/>
      <c r="AD31" s="230"/>
      <c r="AE31" s="230"/>
      <c r="AF31" s="231">
        <f t="shared" si="4"/>
        <v>0</v>
      </c>
      <c r="AG31" s="230"/>
      <c r="AH31" s="230"/>
      <c r="AI31" s="230"/>
      <c r="AJ31" s="230"/>
      <c r="AK31" s="230"/>
      <c r="AL31" s="231">
        <f t="shared" si="5"/>
        <v>0</v>
      </c>
    </row>
    <row r="32" spans="2:38" x14ac:dyDescent="0.25">
      <c r="B32" s="230">
        <v>2022</v>
      </c>
      <c r="C32" s="230"/>
      <c r="D32" s="230"/>
      <c r="E32" s="230"/>
      <c r="F32" s="230"/>
      <c r="G32" s="230"/>
      <c r="H32" s="231">
        <f t="shared" si="0"/>
        <v>0</v>
      </c>
      <c r="I32" s="230"/>
      <c r="J32" s="230"/>
      <c r="K32" s="230"/>
      <c r="L32" s="230"/>
      <c r="M32" s="230"/>
      <c r="N32" s="231">
        <f t="shared" si="1"/>
        <v>0</v>
      </c>
      <c r="O32" s="232"/>
      <c r="P32" s="232"/>
      <c r="Q32" s="232"/>
      <c r="R32" s="232"/>
      <c r="S32" s="232"/>
      <c r="T32" s="231">
        <f t="shared" si="2"/>
        <v>0</v>
      </c>
      <c r="U32" s="232"/>
      <c r="V32" s="232"/>
      <c r="W32" s="232"/>
      <c r="X32" s="232"/>
      <c r="Y32" s="232"/>
      <c r="Z32" s="231">
        <f t="shared" si="3"/>
        <v>0</v>
      </c>
      <c r="AA32" s="230"/>
      <c r="AB32" s="230"/>
      <c r="AC32" s="230"/>
      <c r="AD32" s="230"/>
      <c r="AE32" s="230"/>
      <c r="AF32" s="231">
        <f t="shared" si="4"/>
        <v>0</v>
      </c>
      <c r="AG32" s="230"/>
      <c r="AH32" s="230"/>
      <c r="AI32" s="230"/>
      <c r="AJ32" s="230"/>
      <c r="AK32" s="230"/>
      <c r="AL32" s="231">
        <f t="shared" si="5"/>
        <v>0</v>
      </c>
    </row>
    <row r="33" spans="2:38" x14ac:dyDescent="0.25">
      <c r="B33" s="230">
        <v>2023</v>
      </c>
      <c r="C33" s="230"/>
      <c r="D33" s="230"/>
      <c r="E33" s="230"/>
      <c r="F33" s="230"/>
      <c r="G33" s="230"/>
      <c r="H33" s="231">
        <f t="shared" si="0"/>
        <v>0</v>
      </c>
      <c r="I33" s="230"/>
      <c r="J33" s="230"/>
      <c r="K33" s="230"/>
      <c r="L33" s="230"/>
      <c r="M33" s="230"/>
      <c r="N33" s="231">
        <f t="shared" si="1"/>
        <v>0</v>
      </c>
      <c r="O33" s="232"/>
      <c r="P33" s="232"/>
      <c r="Q33" s="232"/>
      <c r="R33" s="232"/>
      <c r="S33" s="232"/>
      <c r="T33" s="231">
        <f t="shared" si="2"/>
        <v>0</v>
      </c>
      <c r="U33" s="232"/>
      <c r="V33" s="232"/>
      <c r="W33" s="232"/>
      <c r="X33" s="232"/>
      <c r="Y33" s="232"/>
      <c r="Z33" s="231">
        <f t="shared" si="3"/>
        <v>0</v>
      </c>
      <c r="AA33" s="230"/>
      <c r="AB33" s="230"/>
      <c r="AC33" s="230"/>
      <c r="AD33" s="230"/>
      <c r="AE33" s="230"/>
      <c r="AF33" s="231">
        <f t="shared" si="4"/>
        <v>0</v>
      </c>
      <c r="AG33" s="230"/>
      <c r="AH33" s="230"/>
      <c r="AI33" s="230"/>
      <c r="AJ33" s="230"/>
      <c r="AK33" s="230"/>
      <c r="AL33" s="231">
        <f t="shared" si="5"/>
        <v>0</v>
      </c>
    </row>
    <row r="34" spans="2:38" x14ac:dyDescent="0.25">
      <c r="B34" s="230">
        <v>2024</v>
      </c>
      <c r="C34" s="230"/>
      <c r="D34" s="230"/>
      <c r="E34" s="230"/>
      <c r="F34" s="230"/>
      <c r="G34" s="230"/>
      <c r="H34" s="231">
        <f t="shared" si="0"/>
        <v>0</v>
      </c>
      <c r="I34" s="230"/>
      <c r="J34" s="230"/>
      <c r="K34" s="230"/>
      <c r="L34" s="230"/>
      <c r="M34" s="230"/>
      <c r="N34" s="231">
        <f t="shared" si="1"/>
        <v>0</v>
      </c>
      <c r="O34" s="232"/>
      <c r="P34" s="232"/>
      <c r="Q34" s="232"/>
      <c r="R34" s="232"/>
      <c r="S34" s="232"/>
      <c r="T34" s="231">
        <f t="shared" si="2"/>
        <v>0</v>
      </c>
      <c r="U34" s="232"/>
      <c r="V34" s="232"/>
      <c r="W34" s="232"/>
      <c r="X34" s="232"/>
      <c r="Y34" s="232"/>
      <c r="Z34" s="231">
        <f t="shared" si="3"/>
        <v>0</v>
      </c>
      <c r="AA34" s="230"/>
      <c r="AB34" s="230"/>
      <c r="AC34" s="230"/>
      <c r="AD34" s="230"/>
      <c r="AE34" s="230"/>
      <c r="AF34" s="231">
        <f t="shared" si="4"/>
        <v>0</v>
      </c>
      <c r="AG34" s="230"/>
      <c r="AH34" s="230"/>
      <c r="AI34" s="230"/>
      <c r="AJ34" s="230"/>
      <c r="AK34" s="230"/>
      <c r="AL34" s="231">
        <f t="shared" si="5"/>
        <v>0</v>
      </c>
    </row>
    <row r="35" spans="2:38" x14ac:dyDescent="0.25">
      <c r="B35" s="230">
        <v>2025</v>
      </c>
      <c r="C35" s="230"/>
      <c r="D35" s="230"/>
      <c r="E35" s="230"/>
      <c r="F35" s="230"/>
      <c r="G35" s="230"/>
      <c r="H35" s="231">
        <f t="shared" si="0"/>
        <v>0</v>
      </c>
      <c r="I35" s="230"/>
      <c r="J35" s="230"/>
      <c r="K35" s="230"/>
      <c r="L35" s="230"/>
      <c r="M35" s="230"/>
      <c r="N35" s="231">
        <f t="shared" si="1"/>
        <v>0</v>
      </c>
      <c r="O35" s="232"/>
      <c r="P35" s="232"/>
      <c r="Q35" s="232"/>
      <c r="R35" s="232"/>
      <c r="S35" s="232"/>
      <c r="T35" s="231">
        <f t="shared" si="2"/>
        <v>0</v>
      </c>
      <c r="U35" s="232"/>
      <c r="V35" s="232"/>
      <c r="W35" s="232"/>
      <c r="X35" s="232"/>
      <c r="Y35" s="232"/>
      <c r="Z35" s="231">
        <f t="shared" si="3"/>
        <v>0</v>
      </c>
      <c r="AA35" s="230"/>
      <c r="AB35" s="230"/>
      <c r="AC35" s="230"/>
      <c r="AD35" s="230"/>
      <c r="AE35" s="230"/>
      <c r="AF35" s="231">
        <f t="shared" si="4"/>
        <v>0</v>
      </c>
      <c r="AG35" s="230"/>
      <c r="AH35" s="230"/>
      <c r="AI35" s="230"/>
      <c r="AJ35" s="230"/>
      <c r="AK35" s="230"/>
      <c r="AL35" s="231">
        <f t="shared" si="5"/>
        <v>0</v>
      </c>
    </row>
    <row r="36" spans="2:38" x14ac:dyDescent="0.25">
      <c r="B36" s="230">
        <v>2026</v>
      </c>
      <c r="C36" s="230"/>
      <c r="D36" s="230"/>
      <c r="E36" s="230"/>
      <c r="F36" s="230"/>
      <c r="G36" s="230"/>
      <c r="H36" s="231">
        <f t="shared" si="0"/>
        <v>0</v>
      </c>
      <c r="I36" s="230"/>
      <c r="J36" s="230"/>
      <c r="K36" s="230"/>
      <c r="L36" s="230"/>
      <c r="M36" s="230"/>
      <c r="N36" s="231">
        <f t="shared" si="1"/>
        <v>0</v>
      </c>
      <c r="O36" s="232"/>
      <c r="P36" s="232"/>
      <c r="Q36" s="232"/>
      <c r="R36" s="232"/>
      <c r="S36" s="232"/>
      <c r="T36" s="231">
        <f t="shared" si="2"/>
        <v>0</v>
      </c>
      <c r="U36" s="232"/>
      <c r="V36" s="232"/>
      <c r="W36" s="232"/>
      <c r="X36" s="232"/>
      <c r="Y36" s="232"/>
      <c r="Z36" s="231">
        <f t="shared" si="3"/>
        <v>0</v>
      </c>
      <c r="AA36" s="230"/>
      <c r="AB36" s="230"/>
      <c r="AC36" s="230"/>
      <c r="AD36" s="230"/>
      <c r="AE36" s="230"/>
      <c r="AF36" s="231">
        <f t="shared" si="4"/>
        <v>0</v>
      </c>
      <c r="AG36" s="230"/>
      <c r="AH36" s="230"/>
      <c r="AI36" s="230"/>
      <c r="AJ36" s="230"/>
      <c r="AK36" s="230"/>
      <c r="AL36" s="231">
        <f t="shared" si="5"/>
        <v>0</v>
      </c>
    </row>
    <row r="37" spans="2:38" x14ac:dyDescent="0.25">
      <c r="B37" s="230">
        <v>2027</v>
      </c>
      <c r="C37" s="230"/>
      <c r="D37" s="230"/>
      <c r="E37" s="230"/>
      <c r="F37" s="230"/>
      <c r="G37" s="230"/>
      <c r="H37" s="231">
        <f t="shared" si="0"/>
        <v>0</v>
      </c>
      <c r="I37" s="230"/>
      <c r="J37" s="230"/>
      <c r="K37" s="230"/>
      <c r="L37" s="230"/>
      <c r="M37" s="230"/>
      <c r="N37" s="231">
        <f t="shared" si="1"/>
        <v>0</v>
      </c>
      <c r="O37" s="232"/>
      <c r="P37" s="232"/>
      <c r="Q37" s="232"/>
      <c r="R37" s="232"/>
      <c r="S37" s="232"/>
      <c r="T37" s="231">
        <f t="shared" si="2"/>
        <v>0</v>
      </c>
      <c r="U37" s="232"/>
      <c r="V37" s="232"/>
      <c r="W37" s="232"/>
      <c r="X37" s="232"/>
      <c r="Y37" s="232"/>
      <c r="Z37" s="231">
        <f t="shared" si="3"/>
        <v>0</v>
      </c>
      <c r="AA37" s="230"/>
      <c r="AB37" s="230"/>
      <c r="AC37" s="230"/>
      <c r="AD37" s="230"/>
      <c r="AE37" s="230"/>
      <c r="AF37" s="231">
        <f t="shared" si="4"/>
        <v>0</v>
      </c>
      <c r="AG37" s="230"/>
      <c r="AH37" s="230"/>
      <c r="AI37" s="230"/>
      <c r="AJ37" s="230"/>
      <c r="AK37" s="230"/>
      <c r="AL37" s="231">
        <f t="shared" si="5"/>
        <v>0</v>
      </c>
    </row>
    <row r="38" spans="2:38" x14ac:dyDescent="0.25">
      <c r="B38" s="230">
        <v>2028</v>
      </c>
      <c r="C38" s="230"/>
      <c r="D38" s="230"/>
      <c r="E38" s="230"/>
      <c r="F38" s="230"/>
      <c r="G38" s="230"/>
      <c r="H38" s="231">
        <f t="shared" si="0"/>
        <v>0</v>
      </c>
      <c r="I38" s="230"/>
      <c r="J38" s="230"/>
      <c r="K38" s="230"/>
      <c r="L38" s="230"/>
      <c r="M38" s="230"/>
      <c r="N38" s="231">
        <f t="shared" si="1"/>
        <v>0</v>
      </c>
      <c r="O38" s="232"/>
      <c r="P38" s="232"/>
      <c r="Q38" s="232"/>
      <c r="R38" s="232"/>
      <c r="S38" s="232"/>
      <c r="T38" s="231">
        <f t="shared" si="2"/>
        <v>0</v>
      </c>
      <c r="U38" s="232"/>
      <c r="V38" s="232"/>
      <c r="W38" s="232"/>
      <c r="X38" s="232"/>
      <c r="Y38" s="232"/>
      <c r="Z38" s="231">
        <f t="shared" si="3"/>
        <v>0</v>
      </c>
      <c r="AA38" s="230"/>
      <c r="AB38" s="230"/>
      <c r="AC38" s="230"/>
      <c r="AD38" s="230"/>
      <c r="AE38" s="230"/>
      <c r="AF38" s="231">
        <f t="shared" si="4"/>
        <v>0</v>
      </c>
      <c r="AG38" s="230"/>
      <c r="AH38" s="230"/>
      <c r="AI38" s="230"/>
      <c r="AJ38" s="230"/>
      <c r="AK38" s="230"/>
      <c r="AL38" s="231">
        <f t="shared" si="5"/>
        <v>0</v>
      </c>
    </row>
    <row r="39" spans="2:38" x14ac:dyDescent="0.25">
      <c r="B39" s="230">
        <v>2029</v>
      </c>
      <c r="C39" s="230"/>
      <c r="D39" s="230"/>
      <c r="E39" s="230"/>
      <c r="F39" s="230"/>
      <c r="G39" s="230"/>
      <c r="H39" s="231">
        <f t="shared" si="0"/>
        <v>0</v>
      </c>
      <c r="I39" s="230"/>
      <c r="J39" s="230"/>
      <c r="K39" s="230"/>
      <c r="L39" s="230"/>
      <c r="M39" s="230"/>
      <c r="N39" s="231">
        <f t="shared" si="1"/>
        <v>0</v>
      </c>
      <c r="O39" s="232"/>
      <c r="P39" s="232"/>
      <c r="Q39" s="232"/>
      <c r="R39" s="232"/>
      <c r="S39" s="232"/>
      <c r="T39" s="231">
        <f t="shared" si="2"/>
        <v>0</v>
      </c>
      <c r="U39" s="232"/>
      <c r="V39" s="232"/>
      <c r="W39" s="232"/>
      <c r="X39" s="232"/>
      <c r="Y39" s="232"/>
      <c r="Z39" s="231">
        <f t="shared" si="3"/>
        <v>0</v>
      </c>
      <c r="AA39" s="230"/>
      <c r="AB39" s="230"/>
      <c r="AC39" s="230"/>
      <c r="AD39" s="230"/>
      <c r="AE39" s="230"/>
      <c r="AF39" s="231">
        <f t="shared" si="4"/>
        <v>0</v>
      </c>
      <c r="AG39" s="230"/>
      <c r="AH39" s="230"/>
      <c r="AI39" s="230"/>
      <c r="AJ39" s="230"/>
      <c r="AK39" s="230"/>
      <c r="AL39" s="231">
        <f t="shared" si="5"/>
        <v>0</v>
      </c>
    </row>
    <row r="40" spans="2:38" x14ac:dyDescent="0.25">
      <c r="B40" s="230">
        <v>2030</v>
      </c>
      <c r="C40" s="230"/>
      <c r="D40" s="230"/>
      <c r="E40" s="230"/>
      <c r="F40" s="230"/>
      <c r="G40" s="230"/>
      <c r="H40" s="231">
        <f t="shared" si="0"/>
        <v>0</v>
      </c>
      <c r="I40" s="230"/>
      <c r="J40" s="230"/>
      <c r="K40" s="230"/>
      <c r="L40" s="230"/>
      <c r="M40" s="230"/>
      <c r="N40" s="231">
        <f t="shared" si="1"/>
        <v>0</v>
      </c>
      <c r="O40" s="232"/>
      <c r="P40" s="232"/>
      <c r="Q40" s="232"/>
      <c r="R40" s="232"/>
      <c r="S40" s="232"/>
      <c r="T40" s="231">
        <f t="shared" si="2"/>
        <v>0</v>
      </c>
      <c r="U40" s="232"/>
      <c r="V40" s="232"/>
      <c r="W40" s="232"/>
      <c r="X40" s="232"/>
      <c r="Y40" s="232"/>
      <c r="Z40" s="231">
        <f t="shared" si="3"/>
        <v>0</v>
      </c>
      <c r="AA40" s="230"/>
      <c r="AB40" s="230"/>
      <c r="AC40" s="230"/>
      <c r="AD40" s="230"/>
      <c r="AE40" s="230"/>
      <c r="AF40" s="231">
        <f t="shared" si="4"/>
        <v>0</v>
      </c>
      <c r="AG40" s="230"/>
      <c r="AH40" s="230"/>
      <c r="AI40" s="230"/>
      <c r="AJ40" s="230"/>
      <c r="AK40" s="230"/>
      <c r="AL40" s="231">
        <f t="shared" si="5"/>
        <v>0</v>
      </c>
    </row>
  </sheetData>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AA3"/>
    </sheetView>
  </sheetViews>
  <sheetFormatPr defaultRowHeight="15" x14ac:dyDescent="0.25"/>
  <cols>
    <col min="1" max="2" width="9.33203125" style="224"/>
    <col min="3" max="3" width="30.1640625" style="224" customWidth="1"/>
    <col min="4" max="4" width="24.83203125" style="224" customWidth="1"/>
    <col min="5" max="5" width="32" style="224" customWidth="1"/>
    <col min="6" max="6" width="24.33203125" style="224" customWidth="1"/>
    <col min="7" max="7" width="30.83203125" style="224" customWidth="1"/>
    <col min="8" max="8" width="28.6640625" style="224" customWidth="1"/>
    <col min="9" max="9" width="31.1640625" style="224" customWidth="1"/>
    <col min="10" max="10" width="25.5" style="224" customWidth="1"/>
    <col min="11" max="11" width="34" style="224" customWidth="1"/>
    <col min="12" max="12" width="26.33203125" style="224" customWidth="1"/>
    <col min="13" max="13" width="32.1640625" style="224" customWidth="1"/>
    <col min="14" max="14" width="26.33203125" style="224" customWidth="1"/>
    <col min="15" max="15" width="15.1640625" style="224" customWidth="1"/>
    <col min="16" max="16" width="30.1640625" style="224" customWidth="1"/>
    <col min="17" max="17" width="26" style="224" customWidth="1"/>
    <col min="18" max="18" width="16.6640625" style="224" customWidth="1"/>
    <col min="19" max="19" width="32.6640625" style="224" customWidth="1"/>
    <col min="20" max="20" width="28.5" style="224" customWidth="1"/>
    <col min="21" max="21" width="15.5" style="224" customWidth="1"/>
    <col min="22" max="22" width="27" style="224" customWidth="1"/>
    <col min="23" max="23" width="28.1640625" style="224" customWidth="1"/>
    <col min="24" max="24" width="15.83203125" style="224" customWidth="1"/>
    <col min="25" max="25" width="29.83203125" style="224" customWidth="1"/>
    <col min="26" max="26" width="26.6640625" style="224" customWidth="1"/>
    <col min="27" max="27" width="15.6640625" style="224" customWidth="1"/>
    <col min="28" max="28" width="16.6640625" style="235" bestFit="1" customWidth="1"/>
    <col min="29" max="29" width="17.33203125" style="235" bestFit="1" customWidth="1"/>
    <col min="30" max="30" width="15.33203125" style="235" bestFit="1" customWidth="1"/>
    <col min="31" max="31" width="20.1640625" style="235" bestFit="1" customWidth="1"/>
    <col min="32" max="32" width="9.33203125" style="235"/>
    <col min="33" max="33" width="17.6640625" style="235" customWidth="1"/>
    <col min="34" max="34" width="17.33203125" style="235" bestFit="1" customWidth="1"/>
    <col min="35" max="35" width="15.33203125" style="235" bestFit="1" customWidth="1"/>
    <col min="36" max="36" width="20.1640625" style="235" bestFit="1" customWidth="1"/>
    <col min="37" max="37" width="25.6640625" style="235" customWidth="1"/>
    <col min="38" max="38" width="9.33203125" style="235"/>
    <col min="39" max="16384" width="9.33203125" style="224"/>
  </cols>
  <sheetData>
    <row r="1" spans="2:38" ht="15.75" x14ac:dyDescent="0.25">
      <c r="B1" s="311" t="s">
        <v>217</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233"/>
      <c r="AC1" s="233"/>
      <c r="AD1" s="233"/>
      <c r="AE1" s="233"/>
      <c r="AF1" s="233"/>
      <c r="AG1" s="233"/>
      <c r="AH1" s="233"/>
      <c r="AI1" s="233"/>
      <c r="AJ1" s="233"/>
      <c r="AK1" s="233"/>
      <c r="AL1" s="233"/>
    </row>
    <row r="2" spans="2:38" ht="15.75" customHeight="1" x14ac:dyDescent="0.25">
      <c r="B2" s="312" t="str">
        <f>+'FormsList&amp;FilerInfo'!B2</f>
        <v xml:space="preserve">City of Santa Clara dba Silicon Valley Power </v>
      </c>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234"/>
      <c r="AC2" s="234"/>
      <c r="AD2" s="234"/>
      <c r="AE2" s="234"/>
      <c r="AF2" s="234"/>
      <c r="AG2" s="234"/>
      <c r="AH2" s="234"/>
      <c r="AI2" s="234"/>
      <c r="AJ2" s="234"/>
      <c r="AK2" s="234"/>
      <c r="AL2" s="234"/>
    </row>
    <row r="3" spans="2:38" ht="15.75" customHeight="1" x14ac:dyDescent="0.25">
      <c r="B3" s="314" t="s">
        <v>209</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row>
    <row r="4" spans="2:38" ht="15.75" x14ac:dyDescent="0.25">
      <c r="B4" s="314" t="s">
        <v>218</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row>
    <row r="6" spans="2:38" x14ac:dyDescent="0.25">
      <c r="B6" s="324" t="s">
        <v>219</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row>
    <row r="7" spans="2:38" ht="15.75" x14ac:dyDescent="0.25">
      <c r="B7" s="315" t="s">
        <v>220</v>
      </c>
      <c r="C7" s="315"/>
      <c r="D7" s="315"/>
      <c r="E7" s="315"/>
      <c r="F7" s="315"/>
      <c r="G7" s="315"/>
      <c r="H7" s="315"/>
      <c r="I7" s="315"/>
      <c r="J7" s="315"/>
      <c r="K7" s="315"/>
      <c r="L7" s="315"/>
      <c r="M7" s="316" t="s">
        <v>221</v>
      </c>
      <c r="N7" s="316"/>
      <c r="O7" s="316"/>
      <c r="P7" s="316"/>
      <c r="Q7" s="316"/>
      <c r="R7" s="316"/>
      <c r="S7" s="316"/>
      <c r="T7" s="316"/>
      <c r="U7" s="316"/>
      <c r="V7" s="316"/>
      <c r="W7" s="316"/>
      <c r="X7" s="316"/>
      <c r="Y7" s="316"/>
      <c r="Z7" s="316"/>
      <c r="AA7" s="316"/>
    </row>
    <row r="8" spans="2:38" ht="45" customHeight="1" x14ac:dyDescent="0.25">
      <c r="B8" s="230"/>
      <c r="C8" s="322" t="s">
        <v>11</v>
      </c>
      <c r="D8" s="323"/>
      <c r="E8" s="322" t="s">
        <v>12</v>
      </c>
      <c r="F8" s="323"/>
      <c r="G8" s="322" t="s">
        <v>10</v>
      </c>
      <c r="H8" s="323"/>
      <c r="I8" s="322" t="s">
        <v>14</v>
      </c>
      <c r="J8" s="323"/>
      <c r="K8" s="322" t="s">
        <v>216</v>
      </c>
      <c r="L8" s="323"/>
      <c r="M8" s="318" t="s">
        <v>11</v>
      </c>
      <c r="N8" s="319"/>
      <c r="O8" s="320"/>
      <c r="P8" s="318" t="s">
        <v>12</v>
      </c>
      <c r="Q8" s="319"/>
      <c r="R8" s="320"/>
      <c r="S8" s="318" t="s">
        <v>10</v>
      </c>
      <c r="T8" s="319"/>
      <c r="U8" s="320"/>
      <c r="V8" s="318" t="s">
        <v>14</v>
      </c>
      <c r="W8" s="319"/>
      <c r="X8" s="320"/>
      <c r="Y8" s="321" t="s">
        <v>216</v>
      </c>
      <c r="Z8" s="321"/>
      <c r="AA8" s="321"/>
    </row>
    <row r="9" spans="2:38" ht="54.75" customHeight="1" x14ac:dyDescent="0.25">
      <c r="B9" s="227" t="s">
        <v>7</v>
      </c>
      <c r="C9" s="227" t="s">
        <v>222</v>
      </c>
      <c r="D9" s="227" t="s">
        <v>223</v>
      </c>
      <c r="E9" s="227" t="s">
        <v>222</v>
      </c>
      <c r="F9" s="227" t="s">
        <v>223</v>
      </c>
      <c r="G9" s="227" t="s">
        <v>222</v>
      </c>
      <c r="H9" s="227" t="s">
        <v>223</v>
      </c>
      <c r="I9" s="227" t="s">
        <v>222</v>
      </c>
      <c r="J9" s="227" t="s">
        <v>223</v>
      </c>
      <c r="K9" s="227" t="s">
        <v>222</v>
      </c>
      <c r="L9" s="227" t="s">
        <v>223</v>
      </c>
      <c r="M9" s="229" t="s">
        <v>222</v>
      </c>
      <c r="N9" s="229" t="s">
        <v>223</v>
      </c>
      <c r="O9" s="229" t="s">
        <v>224</v>
      </c>
      <c r="P9" s="229" t="s">
        <v>222</v>
      </c>
      <c r="Q9" s="229" t="s">
        <v>223</v>
      </c>
      <c r="R9" s="229" t="s">
        <v>224</v>
      </c>
      <c r="S9" s="229" t="s">
        <v>222</v>
      </c>
      <c r="T9" s="229" t="s">
        <v>223</v>
      </c>
      <c r="U9" s="229" t="s">
        <v>224</v>
      </c>
      <c r="V9" s="229" t="s">
        <v>222</v>
      </c>
      <c r="W9" s="229" t="s">
        <v>223</v>
      </c>
      <c r="X9" s="229" t="s">
        <v>224</v>
      </c>
      <c r="Y9" s="229" t="s">
        <v>222</v>
      </c>
      <c r="Z9" s="229" t="s">
        <v>223</v>
      </c>
      <c r="AA9" s="229" t="s">
        <v>224</v>
      </c>
    </row>
    <row r="10" spans="2:38" ht="15.75" x14ac:dyDescent="0.25">
      <c r="B10" s="230">
        <v>2000</v>
      </c>
      <c r="C10" s="230"/>
      <c r="D10" s="230"/>
      <c r="E10" s="230"/>
      <c r="F10" s="230"/>
      <c r="G10" s="230"/>
      <c r="H10" s="230"/>
      <c r="I10" s="230"/>
      <c r="J10" s="230"/>
      <c r="K10" s="230"/>
      <c r="L10" s="230"/>
      <c r="M10" s="236"/>
      <c r="N10" s="236"/>
      <c r="O10" s="236"/>
      <c r="P10" s="236"/>
      <c r="Q10" s="236"/>
      <c r="R10" s="236"/>
      <c r="S10" s="236"/>
      <c r="T10" s="236"/>
      <c r="U10" s="236"/>
      <c r="V10" s="236"/>
      <c r="W10" s="236"/>
      <c r="X10" s="236"/>
      <c r="Y10" s="236"/>
      <c r="Z10" s="236"/>
      <c r="AA10" s="236"/>
    </row>
    <row r="11" spans="2:38" ht="15.75" x14ac:dyDescent="0.25">
      <c r="B11" s="230">
        <v>2001</v>
      </c>
      <c r="C11" s="230"/>
      <c r="D11" s="230"/>
      <c r="E11" s="230"/>
      <c r="F11" s="230"/>
      <c r="G11" s="230"/>
      <c r="H11" s="230"/>
      <c r="I11" s="230"/>
      <c r="J11" s="230"/>
      <c r="K11" s="230"/>
      <c r="L11" s="230"/>
      <c r="M11" s="236"/>
      <c r="N11" s="236"/>
      <c r="O11" s="236"/>
      <c r="P11" s="236"/>
      <c r="Q11" s="236"/>
      <c r="R11" s="236"/>
      <c r="S11" s="236"/>
      <c r="T11" s="236"/>
      <c r="U11" s="236"/>
      <c r="V11" s="236"/>
      <c r="W11" s="236"/>
      <c r="X11" s="236"/>
      <c r="Y11" s="236"/>
      <c r="Z11" s="236"/>
      <c r="AA11" s="236"/>
    </row>
    <row r="12" spans="2:38" ht="15.75" x14ac:dyDescent="0.25">
      <c r="B12" s="230">
        <v>2002</v>
      </c>
      <c r="C12" s="230"/>
      <c r="D12" s="230"/>
      <c r="E12" s="230"/>
      <c r="F12" s="230"/>
      <c r="G12" s="230"/>
      <c r="H12" s="230"/>
      <c r="I12" s="230"/>
      <c r="J12" s="230"/>
      <c r="K12" s="230"/>
      <c r="L12" s="230"/>
      <c r="M12" s="236"/>
      <c r="N12" s="236"/>
      <c r="O12" s="236"/>
      <c r="P12" s="236"/>
      <c r="Q12" s="236"/>
      <c r="R12" s="236"/>
      <c r="S12" s="236"/>
      <c r="T12" s="236"/>
      <c r="U12" s="236"/>
      <c r="V12" s="236"/>
      <c r="W12" s="236"/>
      <c r="X12" s="236"/>
      <c r="Y12" s="236"/>
      <c r="Z12" s="236"/>
      <c r="AA12" s="236"/>
    </row>
    <row r="13" spans="2:38" ht="15.75" x14ac:dyDescent="0.25">
      <c r="B13" s="230">
        <v>2003</v>
      </c>
      <c r="C13" s="230"/>
      <c r="D13" s="230"/>
      <c r="E13" s="230"/>
      <c r="F13" s="230"/>
      <c r="G13" s="230"/>
      <c r="H13" s="230"/>
      <c r="I13" s="230"/>
      <c r="J13" s="230"/>
      <c r="K13" s="230"/>
      <c r="L13" s="230"/>
      <c r="M13" s="236"/>
      <c r="N13" s="236"/>
      <c r="O13" s="236"/>
      <c r="P13" s="236"/>
      <c r="Q13" s="236"/>
      <c r="R13" s="236"/>
      <c r="S13" s="236"/>
      <c r="T13" s="236"/>
      <c r="U13" s="236"/>
      <c r="V13" s="236"/>
      <c r="W13" s="236"/>
      <c r="X13" s="236"/>
      <c r="Y13" s="236"/>
      <c r="Z13" s="236"/>
      <c r="AA13" s="236"/>
    </row>
    <row r="14" spans="2:38" ht="15.75" x14ac:dyDescent="0.25">
      <c r="B14" s="230">
        <v>2004</v>
      </c>
      <c r="C14" s="230"/>
      <c r="D14" s="230"/>
      <c r="E14" s="230"/>
      <c r="F14" s="230"/>
      <c r="G14" s="230"/>
      <c r="H14" s="230"/>
      <c r="I14" s="230"/>
      <c r="J14" s="230"/>
      <c r="K14" s="230"/>
      <c r="L14" s="230"/>
      <c r="M14" s="236"/>
      <c r="N14" s="236"/>
      <c r="O14" s="236"/>
      <c r="P14" s="236"/>
      <c r="Q14" s="236"/>
      <c r="R14" s="236"/>
      <c r="S14" s="236"/>
      <c r="T14" s="236"/>
      <c r="U14" s="236"/>
      <c r="V14" s="236"/>
      <c r="W14" s="236"/>
      <c r="X14" s="236"/>
      <c r="Y14" s="236"/>
      <c r="Z14" s="236"/>
      <c r="AA14" s="236"/>
    </row>
    <row r="15" spans="2:38" ht="15.75" x14ac:dyDescent="0.25">
      <c r="B15" s="230">
        <v>2005</v>
      </c>
      <c r="C15" s="230"/>
      <c r="D15" s="230"/>
      <c r="E15" s="230"/>
      <c r="F15" s="230"/>
      <c r="G15" s="230"/>
      <c r="H15" s="230"/>
      <c r="I15" s="230"/>
      <c r="J15" s="230"/>
      <c r="K15" s="230"/>
      <c r="L15" s="230"/>
      <c r="M15" s="236"/>
      <c r="N15" s="236"/>
      <c r="O15" s="236"/>
      <c r="P15" s="236"/>
      <c r="Q15" s="236"/>
      <c r="R15" s="236"/>
      <c r="S15" s="236"/>
      <c r="T15" s="236"/>
      <c r="U15" s="236"/>
      <c r="V15" s="236"/>
      <c r="W15" s="236"/>
      <c r="X15" s="236"/>
      <c r="Y15" s="236"/>
      <c r="Z15" s="236"/>
      <c r="AA15" s="236"/>
    </row>
    <row r="16" spans="2:38" ht="15.75" x14ac:dyDescent="0.25">
      <c r="B16" s="230">
        <v>2006</v>
      </c>
      <c r="C16" s="230"/>
      <c r="D16" s="230"/>
      <c r="E16" s="230"/>
      <c r="F16" s="230"/>
      <c r="G16" s="230"/>
      <c r="H16" s="230"/>
      <c r="I16" s="230"/>
      <c r="J16" s="230"/>
      <c r="K16" s="230"/>
      <c r="L16" s="230"/>
      <c r="M16" s="236"/>
      <c r="N16" s="236"/>
      <c r="O16" s="236"/>
      <c r="P16" s="236"/>
      <c r="Q16" s="236"/>
      <c r="R16" s="236"/>
      <c r="S16" s="236"/>
      <c r="T16" s="236"/>
      <c r="U16" s="236"/>
      <c r="V16" s="236"/>
      <c r="W16" s="236"/>
      <c r="X16" s="236"/>
      <c r="Y16" s="236"/>
      <c r="Z16" s="236"/>
      <c r="AA16" s="236"/>
    </row>
    <row r="17" spans="2:27" ht="15.75" x14ac:dyDescent="0.25">
      <c r="B17" s="230">
        <v>2007</v>
      </c>
      <c r="C17" s="230"/>
      <c r="D17" s="230"/>
      <c r="E17" s="230"/>
      <c r="F17" s="230"/>
      <c r="G17" s="230"/>
      <c r="H17" s="230"/>
      <c r="I17" s="230"/>
      <c r="J17" s="230"/>
      <c r="K17" s="230"/>
      <c r="L17" s="230"/>
      <c r="M17" s="236"/>
      <c r="N17" s="236"/>
      <c r="O17" s="236"/>
      <c r="P17" s="236"/>
      <c r="Q17" s="236"/>
      <c r="R17" s="236"/>
      <c r="S17" s="236"/>
      <c r="T17" s="236"/>
      <c r="U17" s="236"/>
      <c r="V17" s="236"/>
      <c r="W17" s="236"/>
      <c r="X17" s="236"/>
      <c r="Y17" s="236"/>
      <c r="Z17" s="236"/>
      <c r="AA17" s="236"/>
    </row>
    <row r="18" spans="2:27" ht="15.75" x14ac:dyDescent="0.25">
      <c r="B18" s="230">
        <v>2008</v>
      </c>
      <c r="C18" s="230"/>
      <c r="D18" s="230"/>
      <c r="E18" s="230"/>
      <c r="F18" s="230"/>
      <c r="G18" s="230"/>
      <c r="H18" s="230"/>
      <c r="I18" s="230"/>
      <c r="J18" s="230"/>
      <c r="K18" s="230"/>
      <c r="L18" s="230"/>
      <c r="M18" s="236"/>
      <c r="N18" s="236"/>
      <c r="O18" s="236"/>
      <c r="P18" s="236"/>
      <c r="Q18" s="236"/>
      <c r="R18" s="236"/>
      <c r="S18" s="236"/>
      <c r="T18" s="236"/>
      <c r="U18" s="236"/>
      <c r="V18" s="236"/>
      <c r="W18" s="236"/>
      <c r="X18" s="236"/>
      <c r="Y18" s="236"/>
      <c r="Z18" s="236"/>
      <c r="AA18" s="236"/>
    </row>
    <row r="19" spans="2:27" ht="15.75" x14ac:dyDescent="0.25">
      <c r="B19" s="230">
        <v>2009</v>
      </c>
      <c r="C19" s="230"/>
      <c r="D19" s="230"/>
      <c r="E19" s="230"/>
      <c r="F19" s="230"/>
      <c r="G19" s="230"/>
      <c r="H19" s="230"/>
      <c r="I19" s="230"/>
      <c r="J19" s="230"/>
      <c r="K19" s="230"/>
      <c r="L19" s="230"/>
      <c r="M19" s="236"/>
      <c r="N19" s="236"/>
      <c r="O19" s="236"/>
      <c r="P19" s="236"/>
      <c r="Q19" s="236"/>
      <c r="R19" s="236"/>
      <c r="S19" s="236"/>
      <c r="T19" s="236"/>
      <c r="U19" s="236"/>
      <c r="V19" s="236"/>
      <c r="W19" s="236"/>
      <c r="X19" s="236"/>
      <c r="Y19" s="236"/>
      <c r="Z19" s="236"/>
      <c r="AA19" s="236"/>
    </row>
    <row r="20" spans="2:27" ht="15.75" x14ac:dyDescent="0.25">
      <c r="B20" s="230">
        <v>2010</v>
      </c>
      <c r="C20" s="230"/>
      <c r="D20" s="230"/>
      <c r="E20" s="230"/>
      <c r="F20" s="230"/>
      <c r="G20" s="230"/>
      <c r="H20" s="230"/>
      <c r="I20" s="230"/>
      <c r="J20" s="230"/>
      <c r="K20" s="230"/>
      <c r="L20" s="230"/>
      <c r="M20" s="236"/>
      <c r="N20" s="236"/>
      <c r="O20" s="236"/>
      <c r="P20" s="236"/>
      <c r="Q20" s="236"/>
      <c r="R20" s="236"/>
      <c r="S20" s="236"/>
      <c r="T20" s="236"/>
      <c r="U20" s="236"/>
      <c r="V20" s="236"/>
      <c r="W20" s="236"/>
      <c r="X20" s="236"/>
      <c r="Y20" s="236"/>
      <c r="Z20" s="236"/>
      <c r="AA20" s="236"/>
    </row>
    <row r="21" spans="2:27" ht="15.75" x14ac:dyDescent="0.25">
      <c r="B21" s="230">
        <v>2011</v>
      </c>
      <c r="C21" s="230"/>
      <c r="D21" s="230"/>
      <c r="E21" s="230"/>
      <c r="F21" s="230"/>
      <c r="G21" s="230"/>
      <c r="H21" s="230"/>
      <c r="I21" s="230"/>
      <c r="J21" s="230"/>
      <c r="K21" s="230"/>
      <c r="L21" s="230"/>
      <c r="M21" s="236"/>
      <c r="N21" s="236"/>
      <c r="O21" s="236"/>
      <c r="P21" s="236"/>
      <c r="Q21" s="236"/>
      <c r="R21" s="236"/>
      <c r="S21" s="236"/>
      <c r="T21" s="236"/>
      <c r="U21" s="236"/>
      <c r="V21" s="236"/>
      <c r="W21" s="236"/>
      <c r="X21" s="236"/>
      <c r="Y21" s="236"/>
      <c r="Z21" s="236"/>
      <c r="AA21" s="236"/>
    </row>
    <row r="22" spans="2:27" ht="15.75" x14ac:dyDescent="0.25">
      <c r="B22" s="230">
        <v>2012</v>
      </c>
      <c r="C22" s="230"/>
      <c r="D22" s="230"/>
      <c r="E22" s="230"/>
      <c r="F22" s="230"/>
      <c r="G22" s="230"/>
      <c r="H22" s="230"/>
      <c r="I22" s="230"/>
      <c r="J22" s="230"/>
      <c r="K22" s="230"/>
      <c r="L22" s="230"/>
      <c r="M22" s="236"/>
      <c r="N22" s="236"/>
      <c r="O22" s="236"/>
      <c r="P22" s="236"/>
      <c r="Q22" s="236"/>
      <c r="R22" s="236"/>
      <c r="S22" s="236"/>
      <c r="T22" s="236"/>
      <c r="U22" s="236"/>
      <c r="V22" s="236"/>
      <c r="W22" s="236"/>
      <c r="X22" s="236"/>
      <c r="Y22" s="236"/>
      <c r="Z22" s="236"/>
      <c r="AA22" s="236"/>
    </row>
    <row r="23" spans="2:27" ht="15.75" x14ac:dyDescent="0.25">
      <c r="B23" s="230">
        <v>2013</v>
      </c>
      <c r="C23" s="230"/>
      <c r="D23" s="230"/>
      <c r="E23" s="230"/>
      <c r="F23" s="230"/>
      <c r="G23" s="230"/>
      <c r="H23" s="230"/>
      <c r="I23" s="230"/>
      <c r="J23" s="230"/>
      <c r="K23" s="230"/>
      <c r="L23" s="230"/>
      <c r="M23" s="236"/>
      <c r="N23" s="236"/>
      <c r="O23" s="236"/>
      <c r="P23" s="236"/>
      <c r="Q23" s="236"/>
      <c r="R23" s="236"/>
      <c r="S23" s="236"/>
      <c r="T23" s="236"/>
      <c r="U23" s="236"/>
      <c r="V23" s="236"/>
      <c r="W23" s="236"/>
      <c r="X23" s="236"/>
      <c r="Y23" s="236"/>
      <c r="Z23" s="236"/>
      <c r="AA23" s="236"/>
    </row>
    <row r="24" spans="2:27" ht="15.75" x14ac:dyDescent="0.25">
      <c r="B24" s="230">
        <v>2014</v>
      </c>
      <c r="C24" s="230"/>
      <c r="D24" s="230"/>
      <c r="E24" s="230"/>
      <c r="F24" s="230"/>
      <c r="G24" s="230"/>
      <c r="H24" s="230"/>
      <c r="I24" s="230"/>
      <c r="J24" s="230"/>
      <c r="K24" s="230"/>
      <c r="L24" s="230"/>
      <c r="M24" s="236"/>
      <c r="N24" s="236"/>
      <c r="O24" s="236"/>
      <c r="P24" s="236"/>
      <c r="Q24" s="236"/>
      <c r="R24" s="236"/>
      <c r="S24" s="236"/>
      <c r="T24" s="236"/>
      <c r="U24" s="236"/>
      <c r="V24" s="236"/>
      <c r="W24" s="236"/>
      <c r="X24" s="236"/>
      <c r="Y24" s="236"/>
      <c r="Z24" s="236"/>
      <c r="AA24" s="236"/>
    </row>
    <row r="25" spans="2:27" ht="15.75" x14ac:dyDescent="0.25">
      <c r="B25" s="230">
        <v>2015</v>
      </c>
      <c r="C25" s="230"/>
      <c r="D25" s="230"/>
      <c r="E25" s="230"/>
      <c r="F25" s="230"/>
      <c r="G25" s="230"/>
      <c r="H25" s="230"/>
      <c r="I25" s="230"/>
      <c r="J25" s="230"/>
      <c r="K25" s="230"/>
      <c r="L25" s="230"/>
      <c r="M25" s="236"/>
      <c r="N25" s="236"/>
      <c r="O25" s="236"/>
      <c r="P25" s="236"/>
      <c r="Q25" s="236"/>
      <c r="R25" s="236"/>
      <c r="S25" s="236"/>
      <c r="T25" s="236"/>
      <c r="U25" s="236"/>
      <c r="V25" s="236"/>
      <c r="W25" s="236"/>
      <c r="X25" s="236"/>
      <c r="Y25" s="236"/>
      <c r="Z25" s="236"/>
      <c r="AA25" s="236"/>
    </row>
    <row r="26" spans="2:27" ht="15.75" x14ac:dyDescent="0.25">
      <c r="B26" s="230">
        <v>2016</v>
      </c>
      <c r="C26" s="230"/>
      <c r="D26" s="230"/>
      <c r="E26" s="230"/>
      <c r="F26" s="230"/>
      <c r="G26" s="230"/>
      <c r="H26" s="230"/>
      <c r="I26" s="230"/>
      <c r="J26" s="230"/>
      <c r="K26" s="230"/>
      <c r="L26" s="230"/>
      <c r="M26" s="236"/>
      <c r="N26" s="236"/>
      <c r="O26" s="236"/>
      <c r="P26" s="236"/>
      <c r="Q26" s="236"/>
      <c r="R26" s="236"/>
      <c r="S26" s="236"/>
      <c r="T26" s="236"/>
      <c r="U26" s="236"/>
      <c r="V26" s="236"/>
      <c r="W26" s="236"/>
      <c r="X26" s="236"/>
      <c r="Y26" s="236"/>
      <c r="Z26" s="236"/>
      <c r="AA26" s="236"/>
    </row>
    <row r="27" spans="2:27" ht="15.75" x14ac:dyDescent="0.25">
      <c r="B27" s="230">
        <v>2017</v>
      </c>
      <c r="C27" s="230"/>
      <c r="D27" s="230"/>
      <c r="E27" s="230"/>
      <c r="F27" s="230"/>
      <c r="G27" s="230"/>
      <c r="H27" s="230"/>
      <c r="I27" s="230"/>
      <c r="J27" s="230"/>
      <c r="K27" s="230"/>
      <c r="L27" s="230"/>
      <c r="M27" s="236"/>
      <c r="N27" s="236"/>
      <c r="O27" s="236"/>
      <c r="P27" s="236"/>
      <c r="Q27" s="236"/>
      <c r="R27" s="236"/>
      <c r="S27" s="236"/>
      <c r="T27" s="236"/>
      <c r="U27" s="236"/>
      <c r="V27" s="236"/>
      <c r="W27" s="236"/>
      <c r="X27" s="236"/>
      <c r="Y27" s="236"/>
      <c r="Z27" s="236"/>
      <c r="AA27" s="236"/>
    </row>
    <row r="28" spans="2:27" ht="15.75" x14ac:dyDescent="0.25">
      <c r="B28" s="230">
        <v>2018</v>
      </c>
      <c r="C28" s="230"/>
      <c r="D28" s="230"/>
      <c r="E28" s="230"/>
      <c r="F28" s="230"/>
      <c r="G28" s="230"/>
      <c r="H28" s="230"/>
      <c r="I28" s="230"/>
      <c r="J28" s="230"/>
      <c r="K28" s="230"/>
      <c r="L28" s="230"/>
      <c r="M28" s="236"/>
      <c r="N28" s="236"/>
      <c r="O28" s="236"/>
      <c r="P28" s="236"/>
      <c r="Q28" s="236"/>
      <c r="R28" s="236"/>
      <c r="S28" s="236"/>
      <c r="T28" s="236"/>
      <c r="U28" s="236"/>
      <c r="V28" s="236"/>
      <c r="W28" s="236"/>
      <c r="X28" s="236"/>
      <c r="Y28" s="236"/>
      <c r="Z28" s="236"/>
      <c r="AA28" s="236"/>
    </row>
    <row r="29" spans="2:27" ht="15.75" x14ac:dyDescent="0.25">
      <c r="B29" s="230">
        <v>2019</v>
      </c>
      <c r="C29" s="230"/>
      <c r="D29" s="230"/>
      <c r="E29" s="230"/>
      <c r="F29" s="230"/>
      <c r="G29" s="230"/>
      <c r="H29" s="230"/>
      <c r="I29" s="230"/>
      <c r="J29" s="230"/>
      <c r="K29" s="230"/>
      <c r="L29" s="230"/>
      <c r="M29" s="236"/>
      <c r="N29" s="236"/>
      <c r="O29" s="236"/>
      <c r="P29" s="236"/>
      <c r="Q29" s="236"/>
      <c r="R29" s="236"/>
      <c r="S29" s="236"/>
      <c r="T29" s="236"/>
      <c r="U29" s="236"/>
      <c r="V29" s="236"/>
      <c r="W29" s="236"/>
      <c r="X29" s="236"/>
      <c r="Y29" s="236"/>
      <c r="Z29" s="236"/>
      <c r="AA29" s="236"/>
    </row>
    <row r="30" spans="2:27" ht="15.75" x14ac:dyDescent="0.25">
      <c r="B30" s="230">
        <v>2020</v>
      </c>
      <c r="C30" s="230"/>
      <c r="D30" s="230"/>
      <c r="E30" s="230"/>
      <c r="F30" s="230"/>
      <c r="G30" s="230"/>
      <c r="H30" s="230"/>
      <c r="I30" s="230"/>
      <c r="J30" s="230"/>
      <c r="K30" s="230"/>
      <c r="L30" s="230"/>
      <c r="M30" s="236"/>
      <c r="N30" s="236"/>
      <c r="O30" s="236"/>
      <c r="P30" s="236"/>
      <c r="Q30" s="236"/>
      <c r="R30" s="236"/>
      <c r="S30" s="236"/>
      <c r="T30" s="236"/>
      <c r="U30" s="236"/>
      <c r="V30" s="236"/>
      <c r="W30" s="236"/>
      <c r="X30" s="236"/>
      <c r="Y30" s="236"/>
      <c r="Z30" s="236"/>
      <c r="AA30" s="236"/>
    </row>
    <row r="31" spans="2:27" ht="15.75" x14ac:dyDescent="0.25">
      <c r="B31" s="230">
        <v>2021</v>
      </c>
      <c r="C31" s="230"/>
      <c r="D31" s="230"/>
      <c r="E31" s="230"/>
      <c r="F31" s="230"/>
      <c r="G31" s="230"/>
      <c r="H31" s="230"/>
      <c r="I31" s="230"/>
      <c r="J31" s="230"/>
      <c r="K31" s="230"/>
      <c r="L31" s="230"/>
      <c r="M31" s="236"/>
      <c r="N31" s="236"/>
      <c r="O31" s="236"/>
      <c r="P31" s="236"/>
      <c r="Q31" s="236"/>
      <c r="R31" s="236"/>
      <c r="S31" s="236"/>
      <c r="T31" s="236"/>
      <c r="U31" s="236"/>
      <c r="V31" s="236"/>
      <c r="W31" s="236"/>
      <c r="X31" s="236"/>
      <c r="Y31" s="236"/>
      <c r="Z31" s="236"/>
      <c r="AA31" s="236"/>
    </row>
    <row r="32" spans="2:27" ht="15.75" x14ac:dyDescent="0.25">
      <c r="B32" s="230">
        <v>2022</v>
      </c>
      <c r="C32" s="230"/>
      <c r="D32" s="230"/>
      <c r="E32" s="230"/>
      <c r="F32" s="230"/>
      <c r="G32" s="230"/>
      <c r="H32" s="230"/>
      <c r="I32" s="230"/>
      <c r="J32" s="230"/>
      <c r="K32" s="230"/>
      <c r="L32" s="230"/>
      <c r="M32" s="236"/>
      <c r="N32" s="236"/>
      <c r="O32" s="236"/>
      <c r="P32" s="236"/>
      <c r="Q32" s="236"/>
      <c r="R32" s="236"/>
      <c r="S32" s="236"/>
      <c r="T32" s="236"/>
      <c r="U32" s="236"/>
      <c r="V32" s="236"/>
      <c r="W32" s="236"/>
      <c r="X32" s="236"/>
      <c r="Y32" s="236"/>
      <c r="Z32" s="236"/>
      <c r="AA32" s="236"/>
    </row>
    <row r="33" spans="2:27" ht="15.75" x14ac:dyDescent="0.25">
      <c r="B33" s="230">
        <v>2023</v>
      </c>
      <c r="C33" s="230"/>
      <c r="D33" s="230"/>
      <c r="E33" s="230"/>
      <c r="F33" s="230"/>
      <c r="G33" s="230"/>
      <c r="H33" s="230"/>
      <c r="I33" s="230"/>
      <c r="J33" s="230"/>
      <c r="K33" s="230"/>
      <c r="L33" s="230"/>
      <c r="M33" s="236"/>
      <c r="N33" s="236"/>
      <c r="O33" s="236"/>
      <c r="P33" s="236"/>
      <c r="Q33" s="236"/>
      <c r="R33" s="236"/>
      <c r="S33" s="236"/>
      <c r="T33" s="236"/>
      <c r="U33" s="236"/>
      <c r="V33" s="236"/>
      <c r="W33" s="236"/>
      <c r="X33" s="236"/>
      <c r="Y33" s="236"/>
      <c r="Z33" s="236"/>
      <c r="AA33" s="236"/>
    </row>
    <row r="34" spans="2:27" ht="15.75" x14ac:dyDescent="0.25">
      <c r="B34" s="230">
        <v>2024</v>
      </c>
      <c r="C34" s="230"/>
      <c r="D34" s="230"/>
      <c r="E34" s="230"/>
      <c r="F34" s="230"/>
      <c r="G34" s="230"/>
      <c r="H34" s="230"/>
      <c r="I34" s="230"/>
      <c r="J34" s="230"/>
      <c r="K34" s="230"/>
      <c r="L34" s="230"/>
      <c r="M34" s="236"/>
      <c r="N34" s="236"/>
      <c r="O34" s="236"/>
      <c r="P34" s="236"/>
      <c r="Q34" s="236"/>
      <c r="R34" s="236"/>
      <c r="S34" s="236"/>
      <c r="T34" s="236"/>
      <c r="U34" s="236"/>
      <c r="V34" s="236"/>
      <c r="W34" s="236"/>
      <c r="X34" s="236"/>
      <c r="Y34" s="236"/>
      <c r="Z34" s="236"/>
      <c r="AA34" s="236"/>
    </row>
    <row r="35" spans="2:27" ht="15.75" x14ac:dyDescent="0.25">
      <c r="B35" s="230">
        <v>2025</v>
      </c>
      <c r="C35" s="230"/>
      <c r="D35" s="230"/>
      <c r="E35" s="230"/>
      <c r="F35" s="230"/>
      <c r="G35" s="230"/>
      <c r="H35" s="230"/>
      <c r="I35" s="230"/>
      <c r="J35" s="230"/>
      <c r="K35" s="230"/>
      <c r="L35" s="230"/>
      <c r="M35" s="236"/>
      <c r="N35" s="236"/>
      <c r="O35" s="236"/>
      <c r="P35" s="236"/>
      <c r="Q35" s="236"/>
      <c r="R35" s="236"/>
      <c r="S35" s="236"/>
      <c r="T35" s="236"/>
      <c r="U35" s="236"/>
      <c r="V35" s="236"/>
      <c r="W35" s="236"/>
      <c r="X35" s="236"/>
      <c r="Y35" s="236"/>
      <c r="Z35" s="236"/>
      <c r="AA35" s="236"/>
    </row>
    <row r="36" spans="2:27" ht="15.75" x14ac:dyDescent="0.25">
      <c r="B36" s="230">
        <v>2026</v>
      </c>
      <c r="C36" s="230"/>
      <c r="D36" s="230"/>
      <c r="E36" s="230"/>
      <c r="F36" s="230"/>
      <c r="G36" s="230"/>
      <c r="H36" s="230"/>
      <c r="I36" s="230"/>
      <c r="J36" s="230"/>
      <c r="K36" s="230"/>
      <c r="L36" s="230"/>
      <c r="M36" s="236"/>
      <c r="N36" s="236"/>
      <c r="O36" s="236"/>
      <c r="P36" s="236"/>
      <c r="Q36" s="236"/>
      <c r="R36" s="236"/>
      <c r="S36" s="236"/>
      <c r="T36" s="236"/>
      <c r="U36" s="236"/>
      <c r="V36" s="236"/>
      <c r="W36" s="236"/>
      <c r="X36" s="236"/>
      <c r="Y36" s="236"/>
      <c r="Z36" s="236"/>
      <c r="AA36" s="236"/>
    </row>
    <row r="37" spans="2:27" ht="15.75" x14ac:dyDescent="0.25">
      <c r="B37" s="230">
        <v>2027</v>
      </c>
      <c r="C37" s="230"/>
      <c r="D37" s="230"/>
      <c r="E37" s="230"/>
      <c r="F37" s="230"/>
      <c r="G37" s="230"/>
      <c r="H37" s="230"/>
      <c r="I37" s="230"/>
      <c r="J37" s="230"/>
      <c r="K37" s="230"/>
      <c r="L37" s="230"/>
      <c r="M37" s="236"/>
      <c r="N37" s="236"/>
      <c r="O37" s="236"/>
      <c r="P37" s="236"/>
      <c r="Q37" s="236"/>
      <c r="R37" s="236"/>
      <c r="S37" s="236"/>
      <c r="T37" s="236"/>
      <c r="U37" s="236"/>
      <c r="V37" s="236"/>
      <c r="W37" s="236"/>
      <c r="X37" s="236"/>
      <c r="Y37" s="236"/>
      <c r="Z37" s="236"/>
      <c r="AA37" s="236"/>
    </row>
    <row r="38" spans="2:27" ht="15.75" x14ac:dyDescent="0.25">
      <c r="B38" s="230">
        <v>2028</v>
      </c>
      <c r="C38" s="230"/>
      <c r="D38" s="230"/>
      <c r="E38" s="230"/>
      <c r="F38" s="230"/>
      <c r="G38" s="230"/>
      <c r="H38" s="230"/>
      <c r="I38" s="230"/>
      <c r="J38" s="230"/>
      <c r="K38" s="230"/>
      <c r="L38" s="230"/>
      <c r="M38" s="236"/>
      <c r="N38" s="236"/>
      <c r="O38" s="236"/>
      <c r="P38" s="236"/>
      <c r="Q38" s="236"/>
      <c r="R38" s="236"/>
      <c r="S38" s="236"/>
      <c r="T38" s="236"/>
      <c r="U38" s="236"/>
      <c r="V38" s="236"/>
      <c r="W38" s="236"/>
      <c r="X38" s="236"/>
      <c r="Y38" s="236"/>
      <c r="Z38" s="236"/>
      <c r="AA38" s="236"/>
    </row>
    <row r="39" spans="2:27" ht="15.75" x14ac:dyDescent="0.25">
      <c r="B39" s="230">
        <v>2029</v>
      </c>
      <c r="C39" s="230"/>
      <c r="D39" s="230"/>
      <c r="E39" s="230"/>
      <c r="F39" s="230"/>
      <c r="G39" s="230"/>
      <c r="H39" s="230"/>
      <c r="I39" s="230"/>
      <c r="J39" s="230"/>
      <c r="K39" s="230"/>
      <c r="L39" s="230"/>
      <c r="M39" s="236"/>
      <c r="N39" s="236"/>
      <c r="O39" s="236"/>
      <c r="P39" s="236"/>
      <c r="Q39" s="236"/>
      <c r="R39" s="236"/>
      <c r="S39" s="236"/>
      <c r="T39" s="236"/>
      <c r="U39" s="236"/>
      <c r="V39" s="236"/>
      <c r="W39" s="236"/>
      <c r="X39" s="236"/>
      <c r="Y39" s="236"/>
      <c r="Z39" s="236"/>
      <c r="AA39" s="236"/>
    </row>
    <row r="40" spans="2:27" ht="15.75" x14ac:dyDescent="0.25">
      <c r="B40" s="230">
        <v>2030</v>
      </c>
      <c r="C40" s="230"/>
      <c r="D40" s="230"/>
      <c r="E40" s="230"/>
      <c r="F40" s="230"/>
      <c r="G40" s="230"/>
      <c r="H40" s="230"/>
      <c r="I40" s="230"/>
      <c r="J40" s="230"/>
      <c r="K40" s="230"/>
      <c r="L40" s="230"/>
      <c r="M40" s="236"/>
      <c r="N40" s="236"/>
      <c r="O40" s="236"/>
      <c r="P40" s="236"/>
      <c r="Q40" s="236"/>
      <c r="R40" s="236"/>
      <c r="S40" s="236"/>
      <c r="T40" s="236"/>
      <c r="U40" s="236"/>
      <c r="V40" s="236"/>
      <c r="W40" s="236"/>
      <c r="X40" s="236"/>
      <c r="Y40" s="236"/>
      <c r="Z40" s="236"/>
      <c r="AA40" s="236"/>
    </row>
  </sheetData>
  <mergeCells count="17">
    <mergeCell ref="B7:L7"/>
    <mergeCell ref="M7:AA7"/>
    <mergeCell ref="B1:AA1"/>
    <mergeCell ref="B2:AA2"/>
    <mergeCell ref="B3:AA3"/>
    <mergeCell ref="B4:AA4"/>
    <mergeCell ref="B6:AA6"/>
    <mergeCell ref="P8:R8"/>
    <mergeCell ref="S8:U8"/>
    <mergeCell ref="V8:X8"/>
    <mergeCell ref="Y8:AA8"/>
    <mergeCell ref="C8:D8"/>
    <mergeCell ref="E8:F8"/>
    <mergeCell ref="G8:H8"/>
    <mergeCell ref="I8:J8"/>
    <mergeCell ref="K8:L8"/>
    <mergeCell ref="M8:O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purl.org/dc/elements/1.1/"/>
    <ds:schemaRef ds:uri="8eef3743-c7b3-4cbe-8837-b6e805be353c"/>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 8.1a'!Print_Area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Paulo Apolinario</cp:lastModifiedBy>
  <cp:lastPrinted>2019-05-31T16:06:13Z</cp:lastPrinted>
  <dcterms:created xsi:type="dcterms:W3CDTF">2004-04-26T18:12:37Z</dcterms:created>
  <dcterms:modified xsi:type="dcterms:W3CDTF">2019-05-31T17:23:30Z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