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4240" windowHeight="18072" tabRatio="574"/>
  </bookViews>
  <sheets>
    <sheet name="Cover sheet" sheetId="19" r:id="rId1"/>
    <sheet name="Admin Info" sheetId="1" r:id="rId2"/>
    <sheet name="CRAT" sheetId="2" r:id="rId3"/>
    <sheet name="EBT" sheetId="9" r:id="rId4"/>
    <sheet name="GEAT" sheetId="10" r:id="rId5"/>
    <sheet name="RPT" sheetId="18" r:id="rId6"/>
    <sheet name="Lists" sheetId="20" state="hidden" r:id="rId7"/>
    <sheet name="Addendum" sheetId="21" r:id="rId8"/>
  </sheets>
  <externalReferences>
    <externalReference r:id="rId9"/>
    <externalReference r:id="rId10"/>
    <externalReference r:id="rId11"/>
    <externalReference r:id="rId12"/>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45621"/>
  <customWorkbookViews>
    <customWorkbookView name="JH - Personal View" guid="{046A23F8-4D15-41E0-A67E-1D05CF2E9CA4}" mergeInterval="0" personalView="1" maximized="1" windowWidth="1280" windowHeight="796" tabRatio="574" activeSheetId="5"/>
    <customWorkbookView name="Micsunescu, Cora@Energy - Personal View" guid="{3EAFDB81-3C7B-4EC4-BD53-8A6926C61C4D}" mergeInterval="0" personalView="1" maximized="1" windowWidth="1916" windowHeight="829" tabRatio="574" activeSheetId="1"/>
    <customWorkbookView name="Vidaver, David@Energy - Personal View" guid="{9660D43C-356B-4BBC-ADDE-819E1A7545B6}" mergeInterval="0" personalView="1" maximized="1" windowWidth="1276" windowHeight="799" tabRatio="574" activeSheetId="5"/>
    <customWorkbookView name="Robert Kennedy - Personal View" guid="{8273F839-864F-40CA-9F07-FCB68AAC5FAE}" mergeInterval="0" personalView="1" maximized="1" windowWidth="1024" windowHeight="1024" tabRatio="574" activeSheetId="2" showComments="commIndAndComment"/>
  </customWorkbookViews>
</workbook>
</file>

<file path=xl/calcChain.xml><?xml version="1.0" encoding="utf-8"?>
<calcChain xmlns="http://schemas.openxmlformats.org/spreadsheetml/2006/main">
  <c r="F163" i="9" l="1"/>
  <c r="G151" i="9"/>
  <c r="F149" i="2"/>
  <c r="E149" i="2"/>
  <c r="E142" i="2" l="1"/>
  <c r="F142" i="2"/>
  <c r="E140" i="2"/>
  <c r="F140" i="2"/>
  <c r="E151" i="9"/>
  <c r="F151" i="9"/>
  <c r="E149" i="9"/>
  <c r="F149" i="9"/>
  <c r="E139" i="9"/>
  <c r="F139" i="9"/>
  <c r="T28" i="18" l="1"/>
  <c r="S28" i="18"/>
  <c r="R28" i="18"/>
  <c r="P28" i="18"/>
  <c r="O28" i="18"/>
  <c r="N28" i="18"/>
  <c r="L28" i="18"/>
  <c r="K28" i="18"/>
  <c r="J28" i="18"/>
  <c r="I28" i="18"/>
  <c r="G28" i="18"/>
  <c r="F28" i="18"/>
  <c r="E28" i="18"/>
  <c r="D28" i="18"/>
  <c r="T11" i="18"/>
  <c r="T19" i="18" s="1"/>
  <c r="S11" i="18"/>
  <c r="S19" i="18" s="1"/>
  <c r="R11" i="18"/>
  <c r="R19" i="18" s="1"/>
  <c r="P11" i="18"/>
  <c r="P19" i="18" s="1"/>
  <c r="O11" i="18"/>
  <c r="O19" i="18" s="1"/>
  <c r="N11" i="18"/>
  <c r="L11" i="18"/>
  <c r="L19" i="18" s="1"/>
  <c r="K11" i="18"/>
  <c r="K19" i="18" s="1"/>
  <c r="J11" i="18"/>
  <c r="J19" i="18" s="1"/>
  <c r="I11" i="18"/>
  <c r="G11" i="18"/>
  <c r="G19" i="18" s="1"/>
  <c r="F11" i="18"/>
  <c r="E11" i="18"/>
  <c r="E19" i="18" s="1"/>
  <c r="D11" i="18"/>
  <c r="D19" i="18" s="1"/>
  <c r="R143" i="10"/>
  <c r="Q143" i="10"/>
  <c r="P143" i="10"/>
  <c r="O143" i="10"/>
  <c r="N143" i="10"/>
  <c r="M143" i="10"/>
  <c r="L143" i="10"/>
  <c r="K143" i="10"/>
  <c r="J143" i="10"/>
  <c r="I143" i="10"/>
  <c r="H143" i="10"/>
  <c r="G143" i="10"/>
  <c r="F143" i="10"/>
  <c r="E143" i="10"/>
  <c r="R142" i="10"/>
  <c r="Q142" i="10"/>
  <c r="P142" i="10"/>
  <c r="O142" i="10"/>
  <c r="N142" i="10"/>
  <c r="M142" i="10"/>
  <c r="L142" i="10"/>
  <c r="K142" i="10"/>
  <c r="J142" i="10"/>
  <c r="I142" i="10"/>
  <c r="H142" i="10"/>
  <c r="G142" i="10"/>
  <c r="F142" i="10"/>
  <c r="E142" i="10"/>
  <c r="R128" i="10"/>
  <c r="Q128" i="10"/>
  <c r="P128" i="10"/>
  <c r="O128" i="10"/>
  <c r="N128" i="10"/>
  <c r="M128" i="10"/>
  <c r="L128" i="10"/>
  <c r="K128" i="10"/>
  <c r="J128" i="10"/>
  <c r="I128" i="10"/>
  <c r="H128" i="10"/>
  <c r="G128" i="10"/>
  <c r="F128" i="10"/>
  <c r="E128" i="10"/>
  <c r="R118" i="10"/>
  <c r="R130" i="10" s="1"/>
  <c r="Q118" i="10"/>
  <c r="P118" i="10"/>
  <c r="O118" i="10"/>
  <c r="N118" i="10"/>
  <c r="M118" i="10"/>
  <c r="L118" i="10"/>
  <c r="K118" i="10"/>
  <c r="J118" i="10"/>
  <c r="J130" i="10" s="1"/>
  <c r="I118" i="10"/>
  <c r="H118" i="10"/>
  <c r="G118" i="10"/>
  <c r="F118" i="10"/>
  <c r="E118" i="10"/>
  <c r="R96" i="10"/>
  <c r="Q96" i="10"/>
  <c r="P96" i="10"/>
  <c r="O96" i="10"/>
  <c r="N96" i="10"/>
  <c r="M96" i="10"/>
  <c r="L96" i="10"/>
  <c r="K96" i="10"/>
  <c r="J96" i="10"/>
  <c r="I96" i="10"/>
  <c r="H96" i="10"/>
  <c r="G96" i="10"/>
  <c r="F96" i="10"/>
  <c r="E96" i="10"/>
  <c r="R45" i="10"/>
  <c r="Q45" i="10"/>
  <c r="P45" i="10"/>
  <c r="O45" i="10"/>
  <c r="N45" i="10"/>
  <c r="N98" i="10" s="1"/>
  <c r="M45" i="10"/>
  <c r="L45" i="10"/>
  <c r="K45" i="10"/>
  <c r="J45" i="10"/>
  <c r="I45" i="10"/>
  <c r="H45" i="10"/>
  <c r="G45" i="10"/>
  <c r="F45" i="10"/>
  <c r="F98" i="10" s="1"/>
  <c r="E45" i="10"/>
  <c r="R165" i="9"/>
  <c r="R135" i="10" s="1"/>
  <c r="Q165" i="9"/>
  <c r="Q135" i="10" s="1"/>
  <c r="P165" i="9"/>
  <c r="P135" i="10" s="1"/>
  <c r="O165" i="9"/>
  <c r="O135" i="10" s="1"/>
  <c r="N165" i="9"/>
  <c r="N135" i="10" s="1"/>
  <c r="M165" i="9"/>
  <c r="M135" i="10" s="1"/>
  <c r="L165" i="9"/>
  <c r="L135" i="10" s="1"/>
  <c r="K165" i="9"/>
  <c r="K135" i="10" s="1"/>
  <c r="J165" i="9"/>
  <c r="J135" i="10" s="1"/>
  <c r="I165" i="9"/>
  <c r="I135" i="10" s="1"/>
  <c r="H165" i="9"/>
  <c r="H135" i="10" s="1"/>
  <c r="G165" i="9"/>
  <c r="G135" i="10" s="1"/>
  <c r="F165" i="9"/>
  <c r="F135" i="10" s="1"/>
  <c r="E165" i="9"/>
  <c r="E135" i="10" s="1"/>
  <c r="R164" i="9"/>
  <c r="Q164" i="9"/>
  <c r="P164" i="9"/>
  <c r="O164" i="9"/>
  <c r="N164" i="9"/>
  <c r="M164" i="9"/>
  <c r="L164" i="9"/>
  <c r="K164" i="9"/>
  <c r="J164" i="9"/>
  <c r="I164" i="9"/>
  <c r="H164" i="9"/>
  <c r="G164" i="9"/>
  <c r="F164" i="9"/>
  <c r="E164" i="9"/>
  <c r="R149" i="9"/>
  <c r="Q149" i="9"/>
  <c r="P149" i="9"/>
  <c r="O149" i="9"/>
  <c r="N149" i="9"/>
  <c r="M149" i="9"/>
  <c r="L149" i="9"/>
  <c r="K149" i="9"/>
  <c r="J149" i="9"/>
  <c r="I149" i="9"/>
  <c r="H149" i="9"/>
  <c r="G149" i="9"/>
  <c r="R139" i="9"/>
  <c r="Q139" i="9"/>
  <c r="P139" i="9"/>
  <c r="O139" i="9"/>
  <c r="N139" i="9"/>
  <c r="M139" i="9"/>
  <c r="L139" i="9"/>
  <c r="K139" i="9"/>
  <c r="J139" i="9"/>
  <c r="I139" i="9"/>
  <c r="H139" i="9"/>
  <c r="G139" i="9"/>
  <c r="R110" i="9"/>
  <c r="Q110" i="9"/>
  <c r="S18" i="18" s="1"/>
  <c r="S22" i="18" s="1"/>
  <c r="P110" i="9"/>
  <c r="O110" i="9"/>
  <c r="N110" i="9"/>
  <c r="M110" i="9"/>
  <c r="L110" i="9"/>
  <c r="K110" i="9"/>
  <c r="J110" i="9"/>
  <c r="I110" i="9"/>
  <c r="H110" i="9"/>
  <c r="G110" i="9"/>
  <c r="F110" i="9"/>
  <c r="E18" i="18" s="1"/>
  <c r="E110" i="9"/>
  <c r="D18" i="18" s="1"/>
  <c r="D22" i="18" s="1"/>
  <c r="R58" i="9"/>
  <c r="Q58" i="9"/>
  <c r="P58" i="9"/>
  <c r="O58" i="9"/>
  <c r="N58" i="9"/>
  <c r="M58" i="9"/>
  <c r="L58" i="9"/>
  <c r="K58" i="9"/>
  <c r="J58" i="9"/>
  <c r="I58" i="9"/>
  <c r="H58" i="9"/>
  <c r="G58" i="9"/>
  <c r="F58" i="9"/>
  <c r="E58" i="9"/>
  <c r="R17" i="9"/>
  <c r="R167" i="9" s="1"/>
  <c r="Q17" i="9"/>
  <c r="Q167" i="9" s="1"/>
  <c r="P17" i="9"/>
  <c r="P167" i="9" s="1"/>
  <c r="O17" i="9"/>
  <c r="O167" i="9" s="1"/>
  <c r="N17" i="9"/>
  <c r="N167" i="9" s="1"/>
  <c r="M17" i="9"/>
  <c r="M167" i="9" s="1"/>
  <c r="L17" i="9"/>
  <c r="L167" i="9" s="1"/>
  <c r="K17" i="9"/>
  <c r="K167" i="9" s="1"/>
  <c r="J17" i="9"/>
  <c r="J167" i="9" s="1"/>
  <c r="I17" i="9"/>
  <c r="I167" i="9" s="1"/>
  <c r="H17" i="9"/>
  <c r="H167" i="9" s="1"/>
  <c r="G17" i="9"/>
  <c r="G167" i="9" s="1"/>
  <c r="F17" i="9"/>
  <c r="F167" i="9" s="1"/>
  <c r="E17" i="9"/>
  <c r="E167" i="9" s="1"/>
  <c r="R140" i="2"/>
  <c r="Q140" i="2"/>
  <c r="P140" i="2"/>
  <c r="O140" i="2"/>
  <c r="N140" i="2"/>
  <c r="M140" i="2"/>
  <c r="L140" i="2"/>
  <c r="K140" i="2"/>
  <c r="J140" i="2"/>
  <c r="I140" i="2"/>
  <c r="H140" i="2"/>
  <c r="G140" i="2"/>
  <c r="R130" i="2"/>
  <c r="Q130" i="2"/>
  <c r="P130" i="2"/>
  <c r="O130" i="2"/>
  <c r="N130" i="2"/>
  <c r="M130" i="2"/>
  <c r="L130" i="2"/>
  <c r="K130" i="2"/>
  <c r="J130" i="2"/>
  <c r="I130" i="2"/>
  <c r="H130" i="2"/>
  <c r="G130" i="2"/>
  <c r="F130" i="2"/>
  <c r="E130" i="2"/>
  <c r="R109" i="2"/>
  <c r="Q109" i="2"/>
  <c r="P109" i="2"/>
  <c r="O109" i="2"/>
  <c r="N109" i="2"/>
  <c r="M109" i="2"/>
  <c r="L109" i="2"/>
  <c r="K109" i="2"/>
  <c r="J109" i="2"/>
  <c r="I109" i="2"/>
  <c r="H109" i="2"/>
  <c r="G109" i="2"/>
  <c r="F109" i="2"/>
  <c r="E109" i="2"/>
  <c r="R58" i="2"/>
  <c r="Q58" i="2"/>
  <c r="P58" i="2"/>
  <c r="O58" i="2"/>
  <c r="N58" i="2"/>
  <c r="M58" i="2"/>
  <c r="L58" i="2"/>
  <c r="K58" i="2"/>
  <c r="J58" i="2"/>
  <c r="I58" i="2"/>
  <c r="H58" i="2"/>
  <c r="G58" i="2"/>
  <c r="F58" i="2"/>
  <c r="E58" i="2"/>
  <c r="F21" i="2"/>
  <c r="F146" i="2" s="1"/>
  <c r="E21" i="2"/>
  <c r="E146" i="2" s="1"/>
  <c r="R18" i="2"/>
  <c r="R21" i="2" s="1"/>
  <c r="R146" i="2" s="1"/>
  <c r="Q18" i="2"/>
  <c r="Q21" i="2" s="1"/>
  <c r="Q146" i="2" s="1"/>
  <c r="P18" i="2"/>
  <c r="P21" i="2" s="1"/>
  <c r="P146" i="2" s="1"/>
  <c r="O18" i="2"/>
  <c r="O21" i="2" s="1"/>
  <c r="O146" i="2" s="1"/>
  <c r="N18" i="2"/>
  <c r="N21" i="2" s="1"/>
  <c r="N146" i="2" s="1"/>
  <c r="M18" i="2"/>
  <c r="M21" i="2" s="1"/>
  <c r="M146" i="2" s="1"/>
  <c r="L18" i="2"/>
  <c r="L21" i="2" s="1"/>
  <c r="L146" i="2" s="1"/>
  <c r="K18" i="2"/>
  <c r="K21" i="2" s="1"/>
  <c r="K146" i="2" s="1"/>
  <c r="J18" i="2"/>
  <c r="J21" i="2" s="1"/>
  <c r="J146" i="2" s="1"/>
  <c r="I18" i="2"/>
  <c r="I21" i="2" s="1"/>
  <c r="I146" i="2" s="1"/>
  <c r="H18" i="2"/>
  <c r="H21" i="2" s="1"/>
  <c r="H146" i="2" s="1"/>
  <c r="G18" i="2"/>
  <c r="G21" i="2" s="1"/>
  <c r="G146" i="2" s="1"/>
  <c r="F130" i="10" l="1"/>
  <c r="F138" i="10" s="1"/>
  <c r="N130" i="10"/>
  <c r="E22" i="18"/>
  <c r="N142" i="2"/>
  <c r="N149" i="2" s="1"/>
  <c r="K111" i="2"/>
  <c r="K147" i="2" s="1"/>
  <c r="G111" i="2"/>
  <c r="G147" i="2" s="1"/>
  <c r="G148" i="2" s="1"/>
  <c r="F111" i="2"/>
  <c r="F147" i="2" s="1"/>
  <c r="N111" i="2"/>
  <c r="N147" i="2" s="1"/>
  <c r="N148" i="2" s="1"/>
  <c r="N150" i="2" s="1"/>
  <c r="J111" i="2"/>
  <c r="J147" i="2" s="1"/>
  <c r="R111" i="2"/>
  <c r="R147" i="2" s="1"/>
  <c r="R148" i="2" s="1"/>
  <c r="O111" i="2"/>
  <c r="O147" i="2" s="1"/>
  <c r="O148" i="2" s="1"/>
  <c r="H111" i="2"/>
  <c r="H147" i="2" s="1"/>
  <c r="H148" i="2" s="1"/>
  <c r="I111" i="2"/>
  <c r="I147" i="2" s="1"/>
  <c r="I148" i="2" s="1"/>
  <c r="L111" i="2"/>
  <c r="L147" i="2" s="1"/>
  <c r="L148" i="2" s="1"/>
  <c r="E111" i="2"/>
  <c r="E147" i="2" s="1"/>
  <c r="E148" i="2" s="1"/>
  <c r="E150" i="2" s="1"/>
  <c r="M111" i="2"/>
  <c r="M147" i="2" s="1"/>
  <c r="M148" i="2" s="1"/>
  <c r="P111" i="2"/>
  <c r="P147" i="2" s="1"/>
  <c r="P148" i="2" s="1"/>
  <c r="Q111" i="2"/>
  <c r="Q147" i="2" s="1"/>
  <c r="Q148" i="2" s="1"/>
  <c r="E144" i="10"/>
  <c r="E146" i="10" s="1"/>
  <c r="J115" i="9"/>
  <c r="R115" i="9"/>
  <c r="G142" i="2"/>
  <c r="G149" i="2" s="1"/>
  <c r="O142" i="2"/>
  <c r="O149" i="2" s="1"/>
  <c r="M115" i="9"/>
  <c r="H142" i="2"/>
  <c r="H149" i="2" s="1"/>
  <c r="P142" i="2"/>
  <c r="P149" i="2" s="1"/>
  <c r="J148" i="2"/>
  <c r="I142" i="2"/>
  <c r="I149" i="2" s="1"/>
  <c r="Q142" i="2"/>
  <c r="Q149" i="2" s="1"/>
  <c r="G115" i="9"/>
  <c r="O115" i="9"/>
  <c r="H130" i="10"/>
  <c r="P130" i="10"/>
  <c r="H25" i="18"/>
  <c r="M25" i="18" s="1"/>
  <c r="Q25" i="18" s="1"/>
  <c r="U25" i="18" s="1"/>
  <c r="J142" i="2"/>
  <c r="J149" i="2" s="1"/>
  <c r="R142" i="2"/>
  <c r="R149" i="2" s="1"/>
  <c r="F115" i="9"/>
  <c r="F166" i="9" s="1"/>
  <c r="F168" i="9" s="1"/>
  <c r="N115" i="9"/>
  <c r="H115" i="9"/>
  <c r="P115" i="9"/>
  <c r="I130" i="10"/>
  <c r="Q130" i="10"/>
  <c r="K142" i="2"/>
  <c r="K149" i="2" s="1"/>
  <c r="I115" i="9"/>
  <c r="O151" i="9"/>
  <c r="L142" i="2"/>
  <c r="L149" i="2" s="1"/>
  <c r="M142" i="2"/>
  <c r="M149" i="2" s="1"/>
  <c r="K115" i="9"/>
  <c r="R30" i="18"/>
  <c r="L115" i="9"/>
  <c r="J18" i="18"/>
  <c r="J22" i="18" s="1"/>
  <c r="T18" i="18"/>
  <c r="T22" i="18" s="1"/>
  <c r="K148" i="2"/>
  <c r="F148" i="2"/>
  <c r="F150" i="2" s="1"/>
  <c r="K151" i="9"/>
  <c r="D14" i="18"/>
  <c r="F19" i="18"/>
  <c r="D30" i="18" s="1"/>
  <c r="L151" i="9"/>
  <c r="E98" i="10"/>
  <c r="M98" i="10"/>
  <c r="E115" i="9"/>
  <c r="E163" i="9" s="1"/>
  <c r="E166" i="9" s="1"/>
  <c r="E168" i="9" s="1"/>
  <c r="M151" i="9"/>
  <c r="I14" i="18"/>
  <c r="I19" i="18"/>
  <c r="I30" i="18" s="1"/>
  <c r="N151" i="9"/>
  <c r="F18" i="18"/>
  <c r="P18" i="18"/>
  <c r="P22" i="18" s="1"/>
  <c r="R14" i="18"/>
  <c r="H151" i="9"/>
  <c r="P151" i="9"/>
  <c r="I98" i="10"/>
  <c r="Q98" i="10"/>
  <c r="E130" i="10"/>
  <c r="M130" i="10"/>
  <c r="G130" i="10"/>
  <c r="O130" i="10"/>
  <c r="Q115" i="9"/>
  <c r="I18" i="18"/>
  <c r="Q151" i="9"/>
  <c r="N14" i="18"/>
  <c r="N19" i="18"/>
  <c r="N30" i="18" s="1"/>
  <c r="N32" i="18" s="1"/>
  <c r="K130" i="10"/>
  <c r="L130" i="10"/>
  <c r="G98" i="10"/>
  <c r="O98" i="10"/>
  <c r="H98" i="10"/>
  <c r="P98" i="10"/>
  <c r="L98" i="10"/>
  <c r="J98" i="10"/>
  <c r="J138" i="10" s="1"/>
  <c r="R98" i="10"/>
  <c r="R138" i="10" s="1"/>
  <c r="K98" i="10"/>
  <c r="N138" i="10"/>
  <c r="O144" i="10"/>
  <c r="O146" i="10" s="1"/>
  <c r="M144" i="10"/>
  <c r="M146" i="10" s="1"/>
  <c r="Q144" i="10"/>
  <c r="Q146" i="10" s="1"/>
  <c r="F144" i="10"/>
  <c r="F146" i="10" s="1"/>
  <c r="H144" i="10"/>
  <c r="H146" i="10" s="1"/>
  <c r="P144" i="10"/>
  <c r="P146" i="10" s="1"/>
  <c r="I144" i="10"/>
  <c r="I146" i="10" s="1"/>
  <c r="K144" i="10"/>
  <c r="K146" i="10" s="1"/>
  <c r="L144" i="10"/>
  <c r="L146" i="10" s="1"/>
  <c r="N144" i="10"/>
  <c r="N146" i="10" s="1"/>
  <c r="G144" i="10"/>
  <c r="G146" i="10" s="1"/>
  <c r="J144" i="10"/>
  <c r="J146" i="10" s="1"/>
  <c r="R144" i="10"/>
  <c r="R146" i="10" s="1"/>
  <c r="I151" i="9"/>
  <c r="K18" i="18"/>
  <c r="K22" i="18" s="1"/>
  <c r="J151" i="9"/>
  <c r="R151" i="9"/>
  <c r="L18" i="18"/>
  <c r="L22" i="18" s="1"/>
  <c r="N18" i="18"/>
  <c r="O18" i="18"/>
  <c r="O22" i="18" s="1"/>
  <c r="G18" i="18"/>
  <c r="G22" i="18" s="1"/>
  <c r="R18" i="18"/>
  <c r="R22" i="18" s="1"/>
  <c r="H138" i="10" l="1"/>
  <c r="P138" i="10"/>
  <c r="I138" i="10"/>
  <c r="I150" i="10" s="1"/>
  <c r="H163" i="9"/>
  <c r="H166" i="9" s="1"/>
  <c r="H168" i="9" s="1"/>
  <c r="F22" i="18"/>
  <c r="O163" i="9"/>
  <c r="O166" i="9" s="1"/>
  <c r="O168" i="9" s="1"/>
  <c r="R163" i="9"/>
  <c r="R166" i="9" s="1"/>
  <c r="R168" i="9" s="1"/>
  <c r="J163" i="9"/>
  <c r="J166" i="9" s="1"/>
  <c r="J168" i="9" s="1"/>
  <c r="I163" i="9"/>
  <c r="I166" i="9" s="1"/>
  <c r="I168" i="9" s="1"/>
  <c r="H17" i="18"/>
  <c r="R32" i="18"/>
  <c r="N163" i="9"/>
  <c r="N166" i="9" s="1"/>
  <c r="N168" i="9" s="1"/>
  <c r="G163" i="9"/>
  <c r="G166" i="9" s="1"/>
  <c r="G168" i="9" s="1"/>
  <c r="G150" i="2"/>
  <c r="J150" i="2"/>
  <c r="I150" i="2"/>
  <c r="Q150" i="2"/>
  <c r="N22" i="18"/>
  <c r="D32" i="18"/>
  <c r="Q138" i="10"/>
  <c r="Q150" i="10" s="1"/>
  <c r="E138" i="10"/>
  <c r="E150" i="10" s="1"/>
  <c r="P150" i="2"/>
  <c r="L163" i="9"/>
  <c r="L166" i="9" s="1"/>
  <c r="L168" i="9" s="1"/>
  <c r="R150" i="2"/>
  <c r="M138" i="10"/>
  <c r="M150" i="10" s="1"/>
  <c r="L138" i="10"/>
  <c r="L150" i="10" s="1"/>
  <c r="I22" i="18"/>
  <c r="M163" i="9"/>
  <c r="M166" i="9" s="1"/>
  <c r="M168" i="9" s="1"/>
  <c r="O150" i="2"/>
  <c r="L150" i="2"/>
  <c r="I32" i="18"/>
  <c r="H150" i="2"/>
  <c r="O138" i="10"/>
  <c r="O150" i="10" s="1"/>
  <c r="P163" i="9"/>
  <c r="P166" i="9" s="1"/>
  <c r="P168" i="9" s="1"/>
  <c r="K163" i="9"/>
  <c r="K166" i="9" s="1"/>
  <c r="K168" i="9" s="1"/>
  <c r="M150" i="2"/>
  <c r="G138" i="10"/>
  <c r="G150" i="10" s="1"/>
  <c r="K150" i="2"/>
  <c r="K138" i="10"/>
  <c r="K150" i="10" s="1"/>
  <c r="Q163" i="9"/>
  <c r="Q166" i="9" s="1"/>
  <c r="Q168" i="9" s="1"/>
  <c r="N150" i="10"/>
  <c r="F150" i="10"/>
  <c r="P150" i="10"/>
  <c r="H150" i="10"/>
  <c r="R150" i="10"/>
  <c r="J150" i="10"/>
  <c r="M17" i="18" l="1"/>
  <c r="Q17" i="18" s="1"/>
  <c r="U17" i="18" s="1"/>
</calcChain>
</file>

<file path=xl/sharedStrings.xml><?xml version="1.0" encoding="utf-8"?>
<sst xmlns="http://schemas.openxmlformats.org/spreadsheetml/2006/main" count="1391" uniqueCount="572">
  <si>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</si>
  <si>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</si>
  <si>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</si>
  <si>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</si>
  <si>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</si>
  <si>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</si>
  <si>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</si>
  <si>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</si>
  <si>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</si>
  <si>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</si>
  <si>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</si>
  <si>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</si>
  <si>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</si>
  <si>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</si>
  <si>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</si>
  <si>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</si>
  <si>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</si>
  <si>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</si>
  <si>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</si>
  <si>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</si>
  <si>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</si>
  <si>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</si>
  <si>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</si>
  <si>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</si>
  <si>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</si>
  <si>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</si>
  <si>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</si>
  <si>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</si>
  <si>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</si>
  <si>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</si>
  <si>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</si>
  <si>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</si>
  <si>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</si>
  <si>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</si>
  <si>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</si>
  <si>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</si>
  <si>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</si>
  <si>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</si>
  <si>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</si>
  <si>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</si>
  <si>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</si>
  <si>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</si>
  <si>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</si>
  <si>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</si>
  <si>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</si>
  <si>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</si>
  <si>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</si>
  <si>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</si>
  <si>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</si>
  <si>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</si>
  <si>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</si>
  <si>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</si>
  <si>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</si>
  <si>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</si>
  <si>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</si>
  <si>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</si>
  <si>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</si>
  <si>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</si>
  <si>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</si>
  <si>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</si>
  <si>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</si>
  <si>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</si>
  <si>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</si>
  <si>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</si>
  <si>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</si>
  <si>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</si>
  <si>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</si>
  <si>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</si>
  <si>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</si>
  <si>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</si>
  <si>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</si>
  <si>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</si>
  <si>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</si>
  <si>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</si>
  <si>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</si>
  <si>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</si>
  <si>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</si>
  <si>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</si>
  <si>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</si>
  <si>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</si>
  <si>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</si>
  <si>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</si>
  <si>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</si>
  <si>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</si>
  <si>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</si>
  <si>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</si>
  <si>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</si>
  <si>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</si>
  <si>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</si>
  <si>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</si>
  <si>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</si>
  <si>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</si>
  <si>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</si>
  <si>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Scenario Name:</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</si>
  <si>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</si>
  <si>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</si>
  <si>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</si>
  <si>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</si>
  <si>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</si>
  <si>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</si>
  <si>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 xml:space="preserve">Scenario Name: </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</si>
  <si>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</si>
  <si>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</si>
  <si>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</si>
  <si>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</si>
  <si>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</si>
  <si>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</si>
  <si>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</si>
  <si>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</si>
  <si>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</si>
  <si>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</si>
  <si>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</si>
  <si>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</si>
  <si>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</si>
  <si>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</si>
  <si>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</si>
  <si>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</si>
  <si>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</si>
  <si>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</si>
  <si>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</si>
  <si>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</si>
  <si>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</si>
  <si>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</si>
  <si>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</si>
  <si>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</si>
  <si>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</si>
  <si>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</si>
  <si>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</si>
  <si>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</si>
  <si>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</si>
  <si>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</si>
  <si>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</si>
  <si>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</si>
  <si>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Other loads</t>
  </si>
  <si>
    <t>Retail sales to end-use customers</t>
  </si>
  <si>
    <t>Beginning balances</t>
  </si>
  <si>
    <t>Start of 2017</t>
  </si>
  <si>
    <t>2017</t>
  </si>
  <si>
    <t>Soft target (%)</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</si>
  <si>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</si>
  <si>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</si>
  <si>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</si>
  <si>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</si>
  <si>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</si>
  <si>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</si>
  <si>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</si>
  <si>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</si>
  <si>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</si>
  <si>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</si>
  <si>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</si>
  <si>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</si>
  <si>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</si>
  <si>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</si>
  <si>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</si>
  <si>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</si>
  <si>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</si>
  <si>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</si>
  <si>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</si>
  <si>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</si>
  <si>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POU Name on Admin Tab</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</si>
  <si>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</si>
  <si>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</si>
  <si>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</si>
  <si>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</si>
  <si>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</si>
  <si>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</si>
  <si>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</si>
  <si>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</si>
  <si>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</si>
  <si>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</si>
  <si>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</si>
  <si>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</si>
  <si>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</si>
  <si>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</si>
  <si>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</si>
  <si>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</si>
  <si>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</si>
  <si>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</si>
  <si>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</si>
  <si>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</si>
  <si>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</si>
  <si>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</si>
  <si>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</si>
  <si>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</si>
  <si>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</si>
  <si>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</si>
  <si>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</si>
  <si>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</si>
  <si>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</si>
  <si>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</si>
  <si>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</si>
  <si>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</si>
  <si>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</si>
  <si>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</si>
  <si>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</si>
  <si>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</si>
  <si>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</si>
  <si>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</si>
  <si>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</si>
  <si>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</si>
  <si>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</si>
  <si>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</si>
  <si>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</si>
  <si>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</si>
  <si>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</si>
  <si>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</si>
  <si>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</si>
  <si>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</si>
  <si>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</si>
  <si>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</si>
  <si>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</si>
  <si>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</si>
  <si>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</si>
  <si>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</si>
  <si>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</si>
  <si>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</si>
  <si>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</si>
  <si>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2e</t>
  </si>
  <si>
    <t>2f</t>
  </si>
  <si>
    <t>2g</t>
  </si>
  <si>
    <t>2h</t>
  </si>
  <si>
    <t>2m</t>
  </si>
  <si>
    <t>2n</t>
  </si>
  <si>
    <t>4f</t>
  </si>
  <si>
    <t>4g</t>
  </si>
  <si>
    <t>4h</t>
  </si>
  <si>
    <t>4i</t>
  </si>
  <si>
    <t>4j</t>
  </si>
  <si>
    <t>4k</t>
  </si>
  <si>
    <t>4l</t>
  </si>
  <si>
    <t>4m</t>
  </si>
  <si>
    <t>4n</t>
  </si>
  <si>
    <t>5f</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</si>
  <si>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</si>
  <si>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</si>
  <si>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</si>
  <si>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</si>
  <si>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</si>
  <si>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</si>
  <si>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</si>
  <si>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</si>
  <si>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</si>
  <si>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</si>
  <si>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</si>
  <si>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</si>
  <si>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</si>
  <si>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</si>
  <si>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</si>
  <si>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</si>
  <si>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</si>
  <si>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</si>
  <si>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</si>
  <si>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</si>
  <si>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</si>
  <si>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</si>
  <si>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</si>
  <si>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</si>
  <si>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</si>
  <si>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</si>
  <si>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</si>
  <si>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</si>
  <si>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</si>
  <si>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</si>
  <si>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</si>
  <si>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</si>
  <si>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 xml:space="preserve">   Amount of energy applied to procurement obligation</t>
  </si>
  <si>
    <t>7A</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</si>
  <si>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</si>
  <si>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</si>
  <si>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</si>
  <si>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</si>
  <si>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</si>
  <si>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</si>
  <si>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</si>
  <si>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</si>
  <si>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</si>
  <si>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</si>
  <si>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</si>
  <si>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</si>
  <si>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</si>
  <si>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</si>
  <si>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</si>
  <si>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</si>
  <si>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</si>
  <si>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</si>
  <si>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</si>
  <si>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</si>
  <si>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</si>
  <si>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</si>
  <si>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</si>
  <si>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</si>
  <si>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</si>
  <si>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</si>
  <si>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</si>
  <si>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</si>
  <si>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</si>
  <si>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</si>
  <si>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</si>
  <si>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</si>
  <si>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</si>
  <si>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</si>
  <si>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</si>
  <si>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</si>
  <si>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</si>
  <si>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</si>
  <si>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</si>
  <si>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</si>
  <si>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</si>
  <si>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</si>
  <si>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</si>
  <si>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</si>
  <si>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</si>
  <si>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</si>
  <si>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</si>
  <si>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</si>
  <si>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</si>
  <si>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</si>
  <si>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</si>
  <si>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13q</t>
  </si>
  <si>
    <t>13p</t>
  </si>
  <si>
    <t>13r</t>
  </si>
  <si>
    <t>13s</t>
  </si>
  <si>
    <t>13t</t>
  </si>
  <si>
    <t>12s</t>
  </si>
  <si>
    <t>12t</t>
  </si>
  <si>
    <t>2o</t>
  </si>
  <si>
    <t>2p</t>
  </si>
  <si>
    <t>sq</t>
  </si>
  <si>
    <t>2t</t>
  </si>
  <si>
    <t>2r</t>
  </si>
  <si>
    <t>2s</t>
  </si>
  <si>
    <t>Total GHG emissions from RPS-eligible resources (sum of 2a…2t)</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</si>
  <si>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</si>
  <si>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</si>
  <si>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</si>
  <si>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</si>
  <si>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</si>
  <si>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</si>
  <si>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</si>
  <si>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</si>
  <si>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</si>
  <si>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</si>
  <si>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</si>
  <si>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Retail sales to end-use customers (accounting for AAEE impacts)</t>
  </si>
  <si>
    <t>Net energy for load</t>
  </si>
  <si>
    <t>Total net energy for load (accounting for AAEE impacts) (5+6)</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</si>
  <si>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</si>
  <si>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</si>
  <si>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</si>
  <si>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</si>
  <si>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</si>
  <si>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Net Short term and spot market purchases  (18 - 18a)</t>
  </si>
  <si>
    <t>Net spot market/short-term purchases:</t>
  </si>
  <si>
    <t>Short term and spot market sales (only report sales of energy from resources already included in the EBT):</t>
  </si>
  <si>
    <t>Total energy from RPS-eligible resources (sum of 13a…13t)</t>
  </si>
  <si>
    <t>Robert Hodel</t>
  </si>
  <si>
    <t>Mechanical Eng. Associate</t>
  </si>
  <si>
    <t>robert.hodel@ladwp.com</t>
  </si>
  <si>
    <t>213 367 0553</t>
  </si>
  <si>
    <t>111 N Hope St.</t>
  </si>
  <si>
    <t>Los Angeles</t>
  </si>
  <si>
    <t>Castaic</t>
  </si>
  <si>
    <t>Palo Verde 1</t>
  </si>
  <si>
    <t>Palo Verde 2</t>
  </si>
  <si>
    <t>Palo Verde 3</t>
  </si>
  <si>
    <t>11aj</t>
  </si>
  <si>
    <t>11ak</t>
  </si>
  <si>
    <t>11al</t>
  </si>
  <si>
    <t>11am</t>
  </si>
  <si>
    <t>11an</t>
  </si>
  <si>
    <t>11ao</t>
  </si>
  <si>
    <t>11ap</t>
  </si>
  <si>
    <t>11aq</t>
  </si>
  <si>
    <t>11ar</t>
  </si>
  <si>
    <t>11as</t>
  </si>
  <si>
    <t>11at</t>
  </si>
  <si>
    <t>11au</t>
  </si>
  <si>
    <t>11av</t>
  </si>
  <si>
    <t>11aw</t>
  </si>
  <si>
    <t>11ax</t>
  </si>
  <si>
    <t>11ay</t>
  </si>
  <si>
    <t>11az</t>
  </si>
  <si>
    <t>11ba</t>
  </si>
  <si>
    <t>APEX_X</t>
  </si>
  <si>
    <t>APEX1P1</t>
  </si>
  <si>
    <t>APEX2P1</t>
  </si>
  <si>
    <t>Battery_Storage_2Hour</t>
  </si>
  <si>
    <t>Battery_Storage_4Hour</t>
  </si>
  <si>
    <t>Battery_Storage_Customer</t>
  </si>
  <si>
    <t>Battery_Storage_Hhour</t>
  </si>
  <si>
    <t>CAES</t>
  </si>
  <si>
    <t>Cogen</t>
  </si>
  <si>
    <t>Hoover</t>
  </si>
  <si>
    <t>IPP1</t>
  </si>
  <si>
    <t>IPP2</t>
  </si>
  <si>
    <t>PV SCPPA 1</t>
  </si>
  <si>
    <t>PV SCPPA 2</t>
  </si>
  <si>
    <t>PV SCPPA 3</t>
  </si>
  <si>
    <t>Solar_CNM_nonRPS</t>
  </si>
  <si>
    <t>Solar_CNM_nonRPS_P_760_MLS</t>
  </si>
  <si>
    <t>Solar (non-RPS)</t>
  </si>
  <si>
    <t>Aqueduct</t>
  </si>
  <si>
    <t>Aqueduct_PP_Improvement_65</t>
  </si>
  <si>
    <t>Castaic_Improvements</t>
  </si>
  <si>
    <t>NHollywood</t>
  </si>
  <si>
    <t>Owens Gorge</t>
  </si>
  <si>
    <t>Owens Valley</t>
  </si>
  <si>
    <t>Sepulveda</t>
  </si>
  <si>
    <t>Solar_DWP_Adelanto</t>
  </si>
  <si>
    <t>Solar_DWP_PineTree</t>
  </si>
  <si>
    <t>Solar_Owens</t>
  </si>
  <si>
    <t>Wind_PineTree</t>
  </si>
  <si>
    <t>WSHydro_65</t>
  </si>
  <si>
    <t>12u</t>
  </si>
  <si>
    <t>12v</t>
  </si>
  <si>
    <t>12w</t>
  </si>
  <si>
    <t>12x</t>
  </si>
  <si>
    <t>12y</t>
  </si>
  <si>
    <t>12z</t>
  </si>
  <si>
    <t>12aa</t>
  </si>
  <si>
    <t>12ab</t>
  </si>
  <si>
    <t>12ac</t>
  </si>
  <si>
    <t>12ad</t>
  </si>
  <si>
    <t>12ae</t>
  </si>
  <si>
    <t>12af</t>
  </si>
  <si>
    <t>12ag</t>
  </si>
  <si>
    <t>12ah</t>
  </si>
  <si>
    <t>12ai</t>
  </si>
  <si>
    <t>12aj</t>
  </si>
  <si>
    <t>12ak</t>
  </si>
  <si>
    <t>12al</t>
  </si>
  <si>
    <t>12am</t>
  </si>
  <si>
    <t>12an</t>
  </si>
  <si>
    <t>12ao</t>
  </si>
  <si>
    <t>Geo_DonCamb</t>
  </si>
  <si>
    <t>Geo_DonCamb2</t>
  </si>
  <si>
    <t>Geo_Herber1</t>
  </si>
  <si>
    <t>Geo_Hudson_Ranch_65</t>
  </si>
  <si>
    <t>SB859_Biomass_PPA_2018</t>
  </si>
  <si>
    <t>Solar_Community</t>
  </si>
  <si>
    <t>Solar_DWP_Basin_E</t>
  </si>
  <si>
    <t>Solar_DWP_Basin_P</t>
  </si>
  <si>
    <t>Solar_FIT_150</t>
  </si>
  <si>
    <t>Solar_FIT_150_Exp</t>
  </si>
  <si>
    <t>Solar_FIT_400_Exp_2035</t>
  </si>
  <si>
    <t>Solar_FIT_E_65</t>
  </si>
  <si>
    <t>Solar_PPA_Beacon_1</t>
  </si>
  <si>
    <t>Solar_PPA_Beacon_25</t>
  </si>
  <si>
    <t>Solar_PPA_Beacon_3</t>
  </si>
  <si>
    <t>Solar_PPA_Beacon_4</t>
  </si>
  <si>
    <t>Solar_PPA_CopperMountain</t>
  </si>
  <si>
    <t>Solar_PPA_KMoapa_65</t>
  </si>
  <si>
    <t>Solar_PPA_RecurrentBR_65</t>
  </si>
  <si>
    <t>Solar_PPA_Springbok_65</t>
  </si>
  <si>
    <t>Solar_PPA_Springbok2_65</t>
  </si>
  <si>
    <t>Solar_PPA_Springbok3_65</t>
  </si>
  <si>
    <t>Wind_Linden</t>
  </si>
  <si>
    <t>Wind_Milford1</t>
  </si>
  <si>
    <t>Wind_Milford2</t>
  </si>
  <si>
    <t>Wind_PebbleSprings</t>
  </si>
  <si>
    <t>Wind_PPMWyoming</t>
  </si>
  <si>
    <t>Wind_WillowCrk</t>
  </si>
  <si>
    <t>Wind_WindyPoint</t>
  </si>
  <si>
    <t>DC Loss Payback</t>
  </si>
  <si>
    <t>Geo_PPA_2017_OR</t>
  </si>
  <si>
    <t>Geo_PPA_2018_NNV</t>
  </si>
  <si>
    <t>Wind_Ext_65</t>
  </si>
  <si>
    <t>12ap</t>
  </si>
  <si>
    <t>12aq</t>
  </si>
  <si>
    <t>12ar</t>
  </si>
  <si>
    <t>12as</t>
  </si>
  <si>
    <t>12at</t>
  </si>
  <si>
    <t>12au</t>
  </si>
  <si>
    <t>12av</t>
  </si>
  <si>
    <t>12aw</t>
  </si>
  <si>
    <t>12ax</t>
  </si>
  <si>
    <t>12ay</t>
  </si>
  <si>
    <t>12az</t>
  </si>
  <si>
    <t>12ba</t>
  </si>
  <si>
    <t>13u</t>
  </si>
  <si>
    <t>13v</t>
  </si>
  <si>
    <t>13w</t>
  </si>
  <si>
    <t>13x</t>
  </si>
  <si>
    <t>13y</t>
  </si>
  <si>
    <t>13aa</t>
  </si>
  <si>
    <t>13ab</t>
  </si>
  <si>
    <t>13ac</t>
  </si>
  <si>
    <t>13ad</t>
  </si>
  <si>
    <t>13ae</t>
  </si>
  <si>
    <t>13af</t>
  </si>
  <si>
    <t>13ag</t>
  </si>
  <si>
    <t>13ah</t>
  </si>
  <si>
    <t>13ai</t>
  </si>
  <si>
    <t>13aj</t>
  </si>
  <si>
    <t>13ak</t>
  </si>
  <si>
    <t>13al</t>
  </si>
  <si>
    <t>13am</t>
  </si>
  <si>
    <t>13an</t>
  </si>
  <si>
    <t>13ao</t>
  </si>
  <si>
    <t>13ap</t>
  </si>
  <si>
    <t>13aq</t>
  </si>
  <si>
    <t>1aj</t>
  </si>
  <si>
    <t>1ak</t>
  </si>
  <si>
    <t>1al</t>
  </si>
  <si>
    <t>1am</t>
  </si>
  <si>
    <t>1an</t>
  </si>
  <si>
    <t>1ao</t>
  </si>
  <si>
    <t>1ap</t>
  </si>
  <si>
    <t>1aq</t>
  </si>
  <si>
    <t>1ar</t>
  </si>
  <si>
    <t>1as</t>
  </si>
  <si>
    <t>1at</t>
  </si>
  <si>
    <t>1au</t>
  </si>
  <si>
    <t>1av</t>
  </si>
  <si>
    <t>1aw</t>
  </si>
  <si>
    <t>1ax</t>
  </si>
  <si>
    <t>1ay</t>
  </si>
  <si>
    <t>1az</t>
  </si>
  <si>
    <t>1ba</t>
  </si>
  <si>
    <t>2u</t>
  </si>
  <si>
    <t>2v</t>
  </si>
  <si>
    <t>2w</t>
  </si>
  <si>
    <t>2x</t>
  </si>
  <si>
    <t>2y</t>
  </si>
  <si>
    <t>2z</t>
  </si>
  <si>
    <t>2aa</t>
  </si>
  <si>
    <t>2ab</t>
  </si>
  <si>
    <t>2ac</t>
  </si>
  <si>
    <t>2ad</t>
  </si>
  <si>
    <t>2ae</t>
  </si>
  <si>
    <t>2af</t>
  </si>
  <si>
    <t>2ag</t>
  </si>
  <si>
    <t>2ah</t>
  </si>
  <si>
    <t>2ai</t>
  </si>
  <si>
    <t>2aj</t>
  </si>
  <si>
    <t>2ak</t>
  </si>
  <si>
    <t>2al</t>
  </si>
  <si>
    <t>2am</t>
  </si>
  <si>
    <t>2an</t>
  </si>
  <si>
    <t>2ao</t>
  </si>
  <si>
    <t>2ap</t>
  </si>
  <si>
    <t>2aq</t>
  </si>
  <si>
    <t>Harbor</t>
  </si>
  <si>
    <t>Haynes (New Units)</t>
  </si>
  <si>
    <t>Haynes (Existing Units)</t>
  </si>
  <si>
    <t>Scattergood (New Units)</t>
  </si>
  <si>
    <t>Scattergood (Existing Units)</t>
  </si>
  <si>
    <t>Valley</t>
  </si>
  <si>
    <t>Utah CC</t>
  </si>
  <si>
    <t>New Geothermal</t>
  </si>
  <si>
    <t>New Solar</t>
  </si>
  <si>
    <t>New Wind</t>
  </si>
  <si>
    <t>Footnote</t>
  </si>
  <si>
    <t>Table</t>
  </si>
  <si>
    <t>Line</t>
  </si>
  <si>
    <t>Description</t>
  </si>
  <si>
    <t>EBT</t>
  </si>
  <si>
    <t>Comprised of pumping loads for pumped storage and charging loads for other storage assets. Pumping and charging is using energy from the grid, which may or may not include renewable resources. No double counting of renewable credits exist. Charging loads are not represented in the total net energy for load; GHG associated with energy storage is accounted for at the generating unit source (i.e. thermal combined cycle unit) to not double count emissions.</t>
  </si>
  <si>
    <t>Generation only. Pumped storage facility receive inflow of water from California Department of Water Resources in addition to water from pumping. Pumping load is included in footnote 1 above.</t>
  </si>
  <si>
    <t>Generation only. Charging loads included in footnote 1 above. All storage assets are charged using the marginal resource at the time of charging.</t>
  </si>
  <si>
    <t>12am-12aq</t>
  </si>
  <si>
    <t>Jay Lim</t>
  </si>
  <si>
    <t>2017 SLTRP Case 8MLS</t>
  </si>
  <si>
    <t>18 - 18a</t>
  </si>
  <si>
    <t>Energy shortfall in 2018 due to outages from older generating units that have not yet been repowered</t>
  </si>
  <si>
    <t>Short-term and spot market purchases or sales are not relied on to serve load; instead, market transactions are made for economic reasons in actual operations. LADWP’s modeling does not include the market.</t>
  </si>
  <si>
    <t>Scott Hirashima</t>
  </si>
  <si>
    <t>Supervisor of Regulatory Standards and Compliance</t>
  </si>
  <si>
    <t>Scott.Hirashima@ladwp.com</t>
  </si>
  <si>
    <t>213-367-0852</t>
  </si>
  <si>
    <t>111 North Hope Street</t>
  </si>
  <si>
    <t>Room 1246</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</si>
</sst>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0.000"/>
    <numFmt numFmtId="208" formatCode="#,##0.000"/>
  </numFmts>
  <fonts count="177">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s>
  <fills count="114">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style="thin">
        <color auto="1"/>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right/>
      <top style="thin">
        <color indexed="64"/>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style="thin">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s>
  <cellStyleXfs count="49531">
    <xf numFmtId="0" fontId="0" fillId="0" borderId="0"/>
    <xf numFmtId="0" fontId="9" fillId="0" borderId="0"/>
    <xf numFmtId="0" fontId="10" fillId="0" borderId="0" applyNumberFormat="0" applyFill="0" applyBorder="0" applyAlignment="0" applyProtection="0">
      <alignment vertical="top"/>
      <protection locked="0"/>
    </xf>
    <xf numFmtId="0" fontId="9"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7" fontId="9" fillId="0" borderId="0"/>
    <xf numFmtId="7" fontId="9" fillId="0" borderId="0"/>
    <xf numFmtId="164" fontId="39" fillId="0" borderId="0" applyFont="0" applyFill="0" applyBorder="0" applyAlignment="0" applyProtection="0"/>
    <xf numFmtId="164" fontId="39" fillId="0" borderId="0" applyFont="0" applyFill="0" applyBorder="0" applyAlignment="0" applyProtection="0"/>
    <xf numFmtId="0" fontId="40" fillId="0" borderId="0" applyNumberFormat="0" applyFill="0" applyBorder="0" applyAlignment="0" applyProtection="0">
      <alignment vertical="top"/>
    </xf>
    <xf numFmtId="0" fontId="41" fillId="0" borderId="0" applyNumberFormat="0" applyFill="0" applyBorder="0" applyAlignment="0" applyProtection="0">
      <alignment vertical="top"/>
    </xf>
    <xf numFmtId="0" fontId="9" fillId="0" borderId="0" applyNumberFormat="0" applyFill="0" applyBorder="0" applyAlignment="0" applyProtection="0"/>
    <xf numFmtId="0" fontId="9" fillId="0" borderId="0" applyNumberFormat="0" applyFill="0" applyBorder="0" applyAlignment="0" applyProtection="0"/>
    <xf numFmtId="0" fontId="42" fillId="0" borderId="0" applyNumberFormat="0" applyFill="0" applyBorder="0" applyAlignment="0" applyProtection="0">
      <alignment vertical="top"/>
    </xf>
    <xf numFmtId="168" fontId="9" fillId="0" borderId="0" applyFont="0" applyFill="0" applyBorder="0" applyAlignment="0" applyProtection="0"/>
    <xf numFmtId="0" fontId="43" fillId="0" borderId="0" applyNumberFormat="0" applyFill="0" applyBorder="0" applyAlignment="0" applyProtection="0">
      <alignment vertical="top"/>
      <protection locked="0"/>
    </xf>
    <xf numFmtId="16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lignment horizontal="left" wrapText="1"/>
    </xf>
    <xf numFmtId="17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alignment horizontal="left" wrapText="1"/>
    </xf>
    <xf numFmtId="17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170" fontId="9" fillId="0" borderId="0">
      <alignment horizontal="left" wrapText="1"/>
    </xf>
    <xf numFmtId="17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9" fillId="0" borderId="0" applyNumberFormat="0" applyFill="0" applyBorder="0" applyAlignment="0" applyProtection="0"/>
    <xf numFmtId="0" fontId="9" fillId="0" borderId="0" applyNumberFormat="0" applyFill="0" applyBorder="0" applyAlignment="0" applyProtection="0"/>
    <xf numFmtId="0" fontId="45"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0" fontId="9" fillId="0" borderId="0" applyNumberFormat="0" applyFill="0" applyBorder="0" applyAlignment="0" applyProtection="0"/>
    <xf numFmtId="0" fontId="4" fillId="0" borderId="0"/>
    <xf numFmtId="171" fontId="9" fillId="0" borderId="0" applyBorder="0"/>
    <xf numFmtId="171" fontId="9" fillId="0" borderId="0" applyBorder="0"/>
    <xf numFmtId="4" fontId="9" fillId="0" borderId="0"/>
    <xf numFmtId="4" fontId="9" fillId="0" borderId="0"/>
    <xf numFmtId="0" fontId="46" fillId="0" borderId="1" applyNumberFormat="0" applyFont="0" applyFill="0" applyAlignment="0" applyProtection="0"/>
    <xf numFmtId="0" fontId="47"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8" fillId="15"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4" fillId="15" borderId="0" applyNumberFormat="0" applyBorder="0" applyAlignment="0" applyProtection="0"/>
    <xf numFmtId="0" fontId="47"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0" fontId="32" fillId="15" borderId="0" applyNumberFormat="0" applyBorder="0" applyAlignment="0" applyProtection="0"/>
    <xf numFmtId="0" fontId="47" fillId="15" borderId="0" applyNumberFormat="0" applyBorder="0" applyAlignment="0" applyProtection="0"/>
    <xf numFmtId="0" fontId="4" fillId="40"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0" fillId="1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32" fillId="15" borderId="0" applyNumberFormat="0" applyBorder="0" applyAlignment="0" applyProtection="0"/>
    <xf numFmtId="0" fontId="49" fillId="40"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9" fillId="4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9" fillId="3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41"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9" fillId="39" borderId="0" applyNumberFormat="0" applyBorder="0" applyAlignment="0" applyProtection="0"/>
    <xf numFmtId="0" fontId="4" fillId="1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32" fillId="15" borderId="0" applyNumberFormat="0" applyBorder="0" applyAlignment="0" applyProtection="0"/>
    <xf numFmtId="0" fontId="49" fillId="4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9" fillId="40"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9" fillId="40" borderId="0" applyNumberFormat="0" applyBorder="0" applyAlignment="0" applyProtection="0"/>
    <xf numFmtId="0" fontId="4" fillId="15" borderId="0" applyNumberFormat="0" applyBorder="0" applyAlignment="0" applyProtection="0"/>
    <xf numFmtId="0" fontId="49" fillId="40"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7" fillId="15" borderId="0" applyNumberFormat="0" applyBorder="0" applyAlignment="0" applyProtection="0"/>
    <xf numFmtId="0" fontId="50"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7"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7"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8" fillId="19"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4" fillId="19" borderId="0" applyNumberFormat="0" applyBorder="0" applyAlignment="0" applyProtection="0"/>
    <xf numFmtId="0" fontId="47"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0" fontId="32" fillId="19" borderId="0" applyNumberFormat="0" applyBorder="0" applyAlignment="0" applyProtection="0"/>
    <xf numFmtId="0" fontId="47" fillId="19" borderId="0" applyNumberFormat="0" applyBorder="0" applyAlignment="0" applyProtection="0"/>
    <xf numFmtId="0" fontId="4" fillId="43"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0" fillId="19"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32" fillId="19" borderId="0" applyNumberFormat="0" applyBorder="0" applyAlignment="0" applyProtection="0"/>
    <xf numFmtId="0" fontId="49" fillId="44"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9" fillId="4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9" fillId="4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5"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9" fillId="42" borderId="0" applyNumberFormat="0" applyBorder="0" applyAlignment="0" applyProtection="0"/>
    <xf numFmtId="0" fontId="4" fillId="19"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32" fillId="19" borderId="0" applyNumberFormat="0" applyBorder="0" applyAlignment="0" applyProtection="0"/>
    <xf numFmtId="0" fontId="49"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9" fillId="44"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9" fillId="44" borderId="0" applyNumberFormat="0" applyBorder="0" applyAlignment="0" applyProtection="0"/>
    <xf numFmtId="0" fontId="4" fillId="19" borderId="0" applyNumberFormat="0" applyBorder="0" applyAlignment="0" applyProtection="0"/>
    <xf numFmtId="0" fontId="49" fillId="44"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7" fillId="19" borderId="0" applyNumberFormat="0" applyBorder="0" applyAlignment="0" applyProtection="0"/>
    <xf numFmtId="0" fontId="50"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7"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7"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8" fillId="23"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4" fillId="23" borderId="0" applyNumberFormat="0" applyBorder="0" applyAlignment="0" applyProtection="0"/>
    <xf numFmtId="0" fontId="47"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0" fontId="32" fillId="23" borderId="0" applyNumberFormat="0" applyBorder="0" applyAlignment="0" applyProtection="0"/>
    <xf numFmtId="0" fontId="47" fillId="23" borderId="0" applyNumberFormat="0" applyBorder="0" applyAlignment="0" applyProtection="0"/>
    <xf numFmtId="0" fontId="4" fillId="4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0" fillId="2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32" fillId="23" borderId="0" applyNumberFormat="0" applyBorder="0" applyAlignment="0" applyProtection="0"/>
    <xf numFmtId="0" fontId="49" fillId="47"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9" fillId="4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9" fillId="46"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8"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9" fillId="46" borderId="0" applyNumberFormat="0" applyBorder="0" applyAlignment="0" applyProtection="0"/>
    <xf numFmtId="0" fontId="4" fillId="2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32" fillId="23" borderId="0" applyNumberFormat="0" applyBorder="0" applyAlignment="0" applyProtection="0"/>
    <xf numFmtId="0" fontId="49" fillId="47"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9" fillId="47"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9" fillId="47" borderId="0" applyNumberFormat="0" applyBorder="0" applyAlignment="0" applyProtection="0"/>
    <xf numFmtId="0" fontId="4" fillId="23" borderId="0" applyNumberFormat="0" applyBorder="0" applyAlignment="0" applyProtection="0"/>
    <xf numFmtId="0" fontId="49" fillId="47"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7" fillId="23" borderId="0" applyNumberFormat="0" applyBorder="0" applyAlignment="0" applyProtection="0"/>
    <xf numFmtId="0" fontId="50"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7"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7"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8" fillId="27"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4" fillId="27" borderId="0" applyNumberFormat="0" applyBorder="0" applyAlignment="0" applyProtection="0"/>
    <xf numFmtId="0" fontId="47"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7" borderId="0" applyNumberFormat="0" applyBorder="0" applyAlignment="0" applyProtection="0"/>
    <xf numFmtId="0" fontId="47" fillId="27" borderId="0" applyNumberFormat="0" applyBorder="0" applyAlignment="0" applyProtection="0"/>
    <xf numFmtId="0" fontId="4"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0"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7" borderId="0" applyNumberFormat="0" applyBorder="0" applyAlignment="0" applyProtection="0"/>
    <xf numFmtId="0" fontId="49" fillId="40"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49" fillId="50"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9" fillId="4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9" fillId="49" borderId="0" applyNumberFormat="0" applyBorder="0" applyAlignment="0" applyProtection="0"/>
    <xf numFmtId="0" fontId="4"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7" borderId="0" applyNumberFormat="0" applyBorder="0" applyAlignment="0" applyProtection="0"/>
    <xf numFmtId="0" fontId="49" fillId="40"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9" fillId="40"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9" fillId="40" borderId="0" applyNumberFormat="0" applyBorder="0" applyAlignment="0" applyProtection="0"/>
    <xf numFmtId="0" fontId="4" fillId="27" borderId="0" applyNumberFormat="0" applyBorder="0" applyAlignment="0" applyProtection="0"/>
    <xf numFmtId="0" fontId="49" fillId="40"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7" fillId="27" borderId="0" applyNumberFormat="0" applyBorder="0" applyAlignment="0" applyProtection="0"/>
    <xf numFmtId="0" fontId="50"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7"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7"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8" fillId="31" borderId="0" applyNumberFormat="0" applyBorder="0" applyAlignment="0" applyProtection="0"/>
    <xf numFmtId="0" fontId="32"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7"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0" fontId="32" fillId="31" borderId="0" applyNumberFormat="0" applyBorder="0" applyAlignment="0" applyProtection="0"/>
    <xf numFmtId="0" fontId="47"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0" fillId="3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49" fillId="52"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32" fillId="3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2" borderId="0" applyNumberFormat="0" applyBorder="0" applyAlignment="0" applyProtection="0"/>
    <xf numFmtId="0" fontId="32"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7" fillId="31" borderId="0" applyNumberFormat="0" applyBorder="0" applyAlignment="0" applyProtection="0"/>
    <xf numFmtId="0" fontId="50"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7"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7"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8" fillId="35" borderId="0" applyNumberFormat="0" applyBorder="0" applyAlignment="0" applyProtection="0"/>
    <xf numFmtId="0" fontId="32"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7"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0" fontId="32" fillId="35" borderId="0" applyNumberFormat="0" applyBorder="0" applyAlignment="0" applyProtection="0"/>
    <xf numFmtId="0" fontId="47"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50" fillId="35"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9" fillId="5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32" fillId="35"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53" borderId="0" applyNumberFormat="0" applyBorder="0" applyAlignment="0" applyProtection="0"/>
    <xf numFmtId="0" fontId="32"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7" fillId="35" borderId="0" applyNumberFormat="0" applyBorder="0" applyAlignment="0" applyProtection="0"/>
    <xf numFmtId="0" fontId="50"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7"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7"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8" fillId="16"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4" fillId="16" borderId="0" applyNumberFormat="0" applyBorder="0" applyAlignment="0" applyProtection="0"/>
    <xf numFmtId="0" fontId="47"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16" borderId="0" applyNumberFormat="0" applyBorder="0" applyAlignment="0" applyProtection="0"/>
    <xf numFmtId="0" fontId="47" fillId="16" borderId="0" applyNumberFormat="0" applyBorder="0" applyAlignment="0" applyProtection="0"/>
    <xf numFmtId="0" fontId="4" fillId="5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50" fillId="1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16" borderId="0" applyNumberFormat="0" applyBorder="0" applyAlignment="0" applyProtection="0"/>
    <xf numFmtId="0" fontId="49" fillId="55"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9" fillId="5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9" fillId="5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6"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9" fillId="54" borderId="0" applyNumberFormat="0" applyBorder="0" applyAlignment="0" applyProtection="0"/>
    <xf numFmtId="0" fontId="4" fillId="1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16" borderId="0" applyNumberFormat="0" applyBorder="0" applyAlignment="0" applyProtection="0"/>
    <xf numFmtId="0" fontId="49" fillId="5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9" fillId="55"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9" fillId="55" borderId="0" applyNumberFormat="0" applyBorder="0" applyAlignment="0" applyProtection="0"/>
    <xf numFmtId="0" fontId="4" fillId="16" borderId="0" applyNumberFormat="0" applyBorder="0" applyAlignment="0" applyProtection="0"/>
    <xf numFmtId="0" fontId="49" fillId="55"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7" fillId="16" borderId="0" applyNumberFormat="0" applyBorder="0" applyAlignment="0" applyProtection="0"/>
    <xf numFmtId="0" fontId="50"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7"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7"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8" fillId="20" borderId="0" applyNumberFormat="0" applyBorder="0" applyAlignment="0" applyProtection="0"/>
    <xf numFmtId="0" fontId="32"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7"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0" fontId="32" fillId="20" borderId="0" applyNumberFormat="0" applyBorder="0" applyAlignment="0" applyProtection="0"/>
    <xf numFmtId="0" fontId="47"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50" fillId="2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9" fillId="5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32" fillId="2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57" borderId="0" applyNumberFormat="0" applyBorder="0" applyAlignment="0" applyProtection="0"/>
    <xf numFmtId="0" fontId="32"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7" fillId="20" borderId="0" applyNumberFormat="0" applyBorder="0" applyAlignment="0" applyProtection="0"/>
    <xf numFmtId="0" fontId="50"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7"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7"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8" fillId="24"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4" fillId="24" borderId="0" applyNumberFormat="0" applyBorder="0" applyAlignment="0" applyProtection="0"/>
    <xf numFmtId="0" fontId="47"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0" fontId="32" fillId="24" borderId="0" applyNumberFormat="0" applyBorder="0" applyAlignment="0" applyProtection="0"/>
    <xf numFmtId="0" fontId="47" fillId="24" borderId="0" applyNumberFormat="0" applyBorder="0" applyAlignment="0" applyProtection="0"/>
    <xf numFmtId="0" fontId="4" fillId="5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50" fillId="2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32" fillId="24" borderId="0" applyNumberFormat="0" applyBorder="0" applyAlignment="0" applyProtection="0"/>
    <xf numFmtId="0" fontId="49" fillId="59"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9" fillId="6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9" fillId="58"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60"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9" fillId="58" borderId="0" applyNumberFormat="0" applyBorder="0" applyAlignment="0" applyProtection="0"/>
    <xf numFmtId="0" fontId="4" fillId="2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32" fillId="24" borderId="0" applyNumberFormat="0" applyBorder="0" applyAlignment="0" applyProtection="0"/>
    <xf numFmtId="0" fontId="49" fillId="59"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9" fillId="59"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9" fillId="59" borderId="0" applyNumberFormat="0" applyBorder="0" applyAlignment="0" applyProtection="0"/>
    <xf numFmtId="0" fontId="4" fillId="24" borderId="0" applyNumberFormat="0" applyBorder="0" applyAlignment="0" applyProtection="0"/>
    <xf numFmtId="0" fontId="49" fillId="59"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7" fillId="24" borderId="0" applyNumberFormat="0" applyBorder="0" applyAlignment="0" applyProtection="0"/>
    <xf numFmtId="0" fontId="50"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7"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7"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8" fillId="28"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4" fillId="28" borderId="0" applyNumberFormat="0" applyBorder="0" applyAlignment="0" applyProtection="0"/>
    <xf numFmtId="0" fontId="47"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8" borderId="0" applyNumberFormat="0" applyBorder="0" applyAlignment="0" applyProtection="0"/>
    <xf numFmtId="0" fontId="47" fillId="28" borderId="0" applyNumberFormat="0" applyBorder="0" applyAlignment="0" applyProtection="0"/>
    <xf numFmtId="0" fontId="4" fillId="5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50" fillId="2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8" borderId="0" applyNumberFormat="0" applyBorder="0" applyAlignment="0" applyProtection="0"/>
    <xf numFmtId="0" fontId="49" fillId="55"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9" fillId="5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9" fillId="49" borderId="0" applyNumberFormat="0" applyBorder="0" applyAlignment="0" applyProtection="0"/>
    <xf numFmtId="0" fontId="4" fillId="2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8" borderId="0" applyNumberFormat="0" applyBorder="0" applyAlignment="0" applyProtection="0"/>
    <xf numFmtId="0" fontId="49" fillId="5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9" fillId="55"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9" fillId="55" borderId="0" applyNumberFormat="0" applyBorder="0" applyAlignment="0" applyProtection="0"/>
    <xf numFmtId="0" fontId="4" fillId="28" borderId="0" applyNumberFormat="0" applyBorder="0" applyAlignment="0" applyProtection="0"/>
    <xf numFmtId="0" fontId="49" fillId="55"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7" fillId="28" borderId="0" applyNumberFormat="0" applyBorder="0" applyAlignment="0" applyProtection="0"/>
    <xf numFmtId="0" fontId="50"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7"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7"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8" fillId="32" borderId="0" applyNumberFormat="0" applyBorder="0" applyAlignment="0" applyProtection="0"/>
    <xf numFmtId="0" fontId="32"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7"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32" borderId="0" applyNumberFormat="0" applyBorder="0" applyAlignment="0" applyProtection="0"/>
    <xf numFmtId="0" fontId="47"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50"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9" fillId="5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6" borderId="0" applyNumberFormat="0" applyBorder="0" applyAlignment="0" applyProtection="0"/>
    <xf numFmtId="0" fontId="32"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7" fillId="32" borderId="0" applyNumberFormat="0" applyBorder="0" applyAlignment="0" applyProtection="0"/>
    <xf numFmtId="0" fontId="50"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7"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7"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8" fillId="36"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4" fillId="36" borderId="0" applyNumberFormat="0" applyBorder="0" applyAlignment="0" applyProtection="0"/>
    <xf numFmtId="0" fontId="47"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0" fontId="32" fillId="36" borderId="0" applyNumberFormat="0" applyBorder="0" applyAlignment="0" applyProtection="0"/>
    <xf numFmtId="0" fontId="47" fillId="36" borderId="0" applyNumberFormat="0" applyBorder="0" applyAlignment="0" applyProtection="0"/>
    <xf numFmtId="0" fontId="4" fillId="43"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50" fillId="36"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32" fillId="36" borderId="0" applyNumberFormat="0" applyBorder="0" applyAlignment="0" applyProtection="0"/>
    <xf numFmtId="0" fontId="49" fillId="43"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9" fillId="6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9" fillId="61"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2"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9" fillId="61" borderId="0" applyNumberFormat="0" applyBorder="0" applyAlignment="0" applyProtection="0"/>
    <xf numFmtId="0" fontId="4" fillId="36"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32" fillId="36" borderId="0" applyNumberFormat="0" applyBorder="0" applyAlignment="0" applyProtection="0"/>
    <xf numFmtId="0" fontId="49" fillId="4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9" fillId="43"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9" fillId="43" borderId="0" applyNumberFormat="0" applyBorder="0" applyAlignment="0" applyProtection="0"/>
    <xf numFmtId="0" fontId="4" fillId="36" borderId="0" applyNumberFormat="0" applyBorder="0" applyAlignment="0" applyProtection="0"/>
    <xf numFmtId="0" fontId="49" fillId="43"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7" fillId="36" borderId="0" applyNumberFormat="0" applyBorder="0" applyAlignment="0" applyProtection="0"/>
    <xf numFmtId="0" fontId="50"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7"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10" fontId="45" fillId="0" borderId="0" applyFont="0" applyFill="0" applyBorder="0" applyAlignment="0" applyProtection="0"/>
    <xf numFmtId="10" fontId="45" fillId="0" borderId="0" applyFont="0" applyFill="0" applyBorder="0" applyAlignment="0" applyProtection="0">
      <alignment horizontal="center" vertical="center"/>
    </xf>
    <xf numFmtId="0" fontId="51" fillId="17" borderId="0" applyNumberFormat="0" applyBorder="0" applyAlignment="0" applyProtection="0"/>
    <xf numFmtId="0" fontId="52" fillId="17" borderId="0" applyNumberFormat="0" applyBorder="0" applyAlignment="0" applyProtection="0"/>
    <xf numFmtId="0" fontId="53" fillId="63" borderId="0" applyNumberFormat="0" applyBorder="0" applyAlignment="0" applyProtection="0"/>
    <xf numFmtId="0" fontId="30" fillId="17" borderId="0" applyNumberFormat="0" applyBorder="0" applyAlignment="0" applyProtection="0"/>
    <xf numFmtId="0" fontId="54" fillId="17" borderId="0" applyNumberFormat="0" applyBorder="0" applyAlignment="0" applyProtection="0"/>
    <xf numFmtId="164" fontId="53" fillId="63" borderId="0" applyNumberFormat="0" applyBorder="0" applyAlignment="0" applyProtection="0"/>
    <xf numFmtId="0" fontId="54" fillId="17" borderId="0" applyNumberFormat="0" applyBorder="0" applyAlignment="0" applyProtection="0"/>
    <xf numFmtId="0" fontId="30" fillId="64" borderId="0" applyNumberFormat="0" applyBorder="0" applyAlignment="0" applyProtection="0"/>
    <xf numFmtId="0" fontId="55" fillId="17" borderId="0" applyNumberFormat="0" applyBorder="0" applyAlignment="0" applyProtection="0"/>
    <xf numFmtId="0" fontId="53" fillId="63" borderId="0" applyNumberFormat="0" applyBorder="0" applyAlignment="0" applyProtection="0"/>
    <xf numFmtId="0" fontId="53" fillId="65" borderId="0" applyNumberFormat="0" applyBorder="0" applyAlignment="0" applyProtection="0"/>
    <xf numFmtId="0" fontId="53" fillId="64" borderId="0" applyNumberFormat="0" applyBorder="0" applyAlignment="0" applyProtection="0"/>
    <xf numFmtId="0" fontId="53" fillId="63" borderId="0" applyNumberFormat="0" applyBorder="0" applyAlignment="0" applyProtection="0"/>
    <xf numFmtId="164" fontId="53" fillId="63" borderId="0" applyNumberFormat="0" applyBorder="0" applyAlignment="0" applyProtection="0"/>
    <xf numFmtId="0" fontId="30" fillId="17"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30" fillId="17" borderId="0" applyNumberFormat="0" applyBorder="0" applyAlignment="0" applyProtection="0"/>
    <xf numFmtId="164" fontId="53" fillId="63" borderId="0" applyNumberFormat="0" applyBorder="0" applyAlignment="0" applyProtection="0"/>
    <xf numFmtId="0" fontId="53" fillId="63" borderId="0" applyNumberFormat="0" applyBorder="0" applyAlignment="0" applyProtection="0"/>
    <xf numFmtId="0" fontId="30" fillId="17" borderId="0" applyNumberFormat="0" applyBorder="0" applyAlignment="0" applyProtection="0"/>
    <xf numFmtId="0" fontId="53" fillId="64" borderId="0" applyNumberFormat="0" applyBorder="0" applyAlignment="0" applyProtection="0"/>
    <xf numFmtId="0" fontId="52"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55" fillId="17" borderId="0" applyNumberFormat="0" applyBorder="0" applyAlignment="0" applyProtection="0"/>
    <xf numFmtId="0" fontId="54" fillId="17" borderId="0" applyNumberFormat="0" applyBorder="0" applyAlignment="0" applyProtection="0"/>
    <xf numFmtId="0" fontId="51" fillId="21" borderId="0" applyNumberFormat="0" applyBorder="0" applyAlignment="0" applyProtection="0"/>
    <xf numFmtId="0" fontId="52" fillId="21" borderId="0" applyNumberFormat="0" applyBorder="0" applyAlignment="0" applyProtection="0"/>
    <xf numFmtId="0" fontId="53" fillId="44" borderId="0" applyNumberFormat="0" applyBorder="0" applyAlignment="0" applyProtection="0"/>
    <xf numFmtId="0" fontId="30" fillId="21" borderId="0" applyNumberFormat="0" applyBorder="0" applyAlignment="0" applyProtection="0"/>
    <xf numFmtId="0" fontId="54" fillId="21" borderId="0" applyNumberFormat="0" applyBorder="0" applyAlignment="0" applyProtection="0"/>
    <xf numFmtId="164" fontId="53" fillId="44" borderId="0" applyNumberFormat="0" applyBorder="0" applyAlignment="0" applyProtection="0"/>
    <xf numFmtId="0" fontId="54" fillId="21" borderId="0" applyNumberFormat="0" applyBorder="0" applyAlignment="0" applyProtection="0"/>
    <xf numFmtId="0" fontId="55" fillId="21" borderId="0" applyNumberFormat="0" applyBorder="0" applyAlignment="0" applyProtection="0"/>
    <xf numFmtId="0" fontId="53" fillId="44" borderId="0" applyNumberFormat="0" applyBorder="0" applyAlignment="0" applyProtection="0"/>
    <xf numFmtId="0" fontId="53" fillId="57" borderId="0" applyNumberFormat="0" applyBorder="0" applyAlignment="0" applyProtection="0"/>
    <xf numFmtId="0" fontId="53" fillId="44" borderId="0" applyNumberFormat="0" applyBorder="0" applyAlignment="0" applyProtection="0"/>
    <xf numFmtId="0" fontId="30" fillId="21" borderId="0" applyNumberFormat="0" applyBorder="0" applyAlignment="0" applyProtection="0"/>
    <xf numFmtId="164" fontId="53" fillId="44" borderId="0" applyNumberFormat="0" applyBorder="0" applyAlignment="0" applyProtection="0"/>
    <xf numFmtId="0" fontId="30" fillId="21" borderId="0" applyNumberFormat="0" applyBorder="0" applyAlignment="0" applyProtection="0"/>
    <xf numFmtId="0" fontId="53" fillId="44" borderId="0" applyNumberFormat="0" applyBorder="0" applyAlignment="0" applyProtection="0"/>
    <xf numFmtId="164" fontId="53" fillId="44" borderId="0" applyNumberFormat="0" applyBorder="0" applyAlignment="0" applyProtection="0"/>
    <xf numFmtId="0" fontId="30" fillId="21" borderId="0" applyNumberFormat="0" applyBorder="0" applyAlignment="0" applyProtection="0"/>
    <xf numFmtId="0" fontId="52"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55" fillId="21" borderId="0" applyNumberFormat="0" applyBorder="0" applyAlignment="0" applyProtection="0"/>
    <xf numFmtId="0" fontId="54" fillId="21" borderId="0" applyNumberFormat="0" applyBorder="0" applyAlignment="0" applyProtection="0"/>
    <xf numFmtId="0" fontId="51" fillId="25" borderId="0" applyNumberFormat="0" applyBorder="0" applyAlignment="0" applyProtection="0"/>
    <xf numFmtId="0" fontId="52" fillId="25" borderId="0" applyNumberFormat="0" applyBorder="0" applyAlignment="0" applyProtection="0"/>
    <xf numFmtId="0" fontId="53" fillId="58" borderId="0" applyNumberFormat="0" applyBorder="0" applyAlignment="0" applyProtection="0"/>
    <xf numFmtId="0" fontId="30" fillId="25" borderId="0" applyNumberFormat="0" applyBorder="0" applyAlignment="0" applyProtection="0"/>
    <xf numFmtId="0" fontId="54" fillId="25" borderId="0" applyNumberFormat="0" applyBorder="0" applyAlignment="0" applyProtection="0"/>
    <xf numFmtId="164" fontId="53" fillId="58" borderId="0" applyNumberFormat="0" applyBorder="0" applyAlignment="0" applyProtection="0"/>
    <xf numFmtId="0" fontId="54" fillId="25" borderId="0" applyNumberFormat="0" applyBorder="0" applyAlignment="0" applyProtection="0"/>
    <xf numFmtId="0" fontId="30" fillId="59" borderId="0" applyNumberFormat="0" applyBorder="0" applyAlignment="0" applyProtection="0"/>
    <xf numFmtId="0" fontId="55" fillId="25" borderId="0" applyNumberFormat="0" applyBorder="0" applyAlignment="0" applyProtection="0"/>
    <xf numFmtId="0" fontId="53" fillId="58" borderId="0" applyNumberFormat="0" applyBorder="0" applyAlignment="0" applyProtection="0"/>
    <xf numFmtId="0" fontId="53" fillId="60" borderId="0" applyNumberFormat="0" applyBorder="0" applyAlignment="0" applyProtection="0"/>
    <xf numFmtId="0" fontId="53" fillId="59" borderId="0" applyNumberFormat="0" applyBorder="0" applyAlignment="0" applyProtection="0"/>
    <xf numFmtId="0" fontId="53" fillId="58" borderId="0" applyNumberFormat="0" applyBorder="0" applyAlignment="0" applyProtection="0"/>
    <xf numFmtId="164" fontId="53" fillId="58" borderId="0" applyNumberFormat="0" applyBorder="0" applyAlignment="0" applyProtection="0"/>
    <xf numFmtId="0" fontId="30" fillId="25"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30" fillId="25" borderId="0" applyNumberFormat="0" applyBorder="0" applyAlignment="0" applyProtection="0"/>
    <xf numFmtId="164" fontId="53" fillId="58" borderId="0" applyNumberFormat="0" applyBorder="0" applyAlignment="0" applyProtection="0"/>
    <xf numFmtId="0" fontId="53" fillId="58" borderId="0" applyNumberFormat="0" applyBorder="0" applyAlignment="0" applyProtection="0"/>
    <xf numFmtId="0" fontId="30" fillId="25" borderId="0" applyNumberFormat="0" applyBorder="0" applyAlignment="0" applyProtection="0"/>
    <xf numFmtId="0" fontId="53" fillId="59" borderId="0" applyNumberFormat="0" applyBorder="0" applyAlignment="0" applyProtection="0"/>
    <xf numFmtId="0" fontId="52"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55" fillId="25" borderId="0" applyNumberFormat="0" applyBorder="0" applyAlignment="0" applyProtection="0"/>
    <xf numFmtId="0" fontId="54" fillId="25" borderId="0" applyNumberFormat="0" applyBorder="0" applyAlignment="0" applyProtection="0"/>
    <xf numFmtId="0" fontId="51" fillId="29" borderId="0" applyNumberFormat="0" applyBorder="0" applyAlignment="0" applyProtection="0"/>
    <xf numFmtId="0" fontId="52" fillId="29" borderId="0" applyNumberFormat="0" applyBorder="0" applyAlignment="0" applyProtection="0"/>
    <xf numFmtId="0" fontId="53" fillId="66" borderId="0" applyNumberFormat="0" applyBorder="0" applyAlignment="0" applyProtection="0"/>
    <xf numFmtId="0" fontId="30" fillId="29" borderId="0" applyNumberFormat="0" applyBorder="0" applyAlignment="0" applyProtection="0"/>
    <xf numFmtId="0" fontId="54" fillId="29" borderId="0" applyNumberFormat="0" applyBorder="0" applyAlignment="0" applyProtection="0"/>
    <xf numFmtId="164" fontId="53" fillId="66" borderId="0" applyNumberFormat="0" applyBorder="0" applyAlignment="0" applyProtection="0"/>
    <xf numFmtId="0" fontId="54" fillId="29" borderId="0" applyNumberFormat="0" applyBorder="0" applyAlignment="0" applyProtection="0"/>
    <xf numFmtId="0" fontId="30" fillId="55" borderId="0" applyNumberFormat="0" applyBorder="0" applyAlignment="0" applyProtection="0"/>
    <xf numFmtId="0" fontId="55" fillId="29" borderId="0" applyNumberFormat="0" applyBorder="0" applyAlignment="0" applyProtection="0"/>
    <xf numFmtId="0" fontId="53" fillId="66" borderId="0" applyNumberFormat="0" applyBorder="0" applyAlignment="0" applyProtection="0"/>
    <xf numFmtId="0" fontId="53" fillId="67" borderId="0" applyNumberFormat="0" applyBorder="0" applyAlignment="0" applyProtection="0"/>
    <xf numFmtId="0" fontId="53" fillId="55" borderId="0" applyNumberFormat="0" applyBorder="0" applyAlignment="0" applyProtection="0"/>
    <xf numFmtId="0" fontId="53" fillId="66" borderId="0" applyNumberFormat="0" applyBorder="0" applyAlignment="0" applyProtection="0"/>
    <xf numFmtId="164" fontId="53" fillId="66" borderId="0" applyNumberFormat="0" applyBorder="0" applyAlignment="0" applyProtection="0"/>
    <xf numFmtId="0" fontId="30" fillId="29"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30" fillId="29" borderId="0" applyNumberFormat="0" applyBorder="0" applyAlignment="0" applyProtection="0"/>
    <xf numFmtId="164" fontId="53" fillId="66" borderId="0" applyNumberFormat="0" applyBorder="0" applyAlignment="0" applyProtection="0"/>
    <xf numFmtId="0" fontId="53" fillId="66" borderId="0" applyNumberFormat="0" applyBorder="0" applyAlignment="0" applyProtection="0"/>
    <xf numFmtId="0" fontId="30" fillId="29" borderId="0" applyNumberFormat="0" applyBorder="0" applyAlignment="0" applyProtection="0"/>
    <xf numFmtId="0" fontId="53" fillId="55" borderId="0" applyNumberFormat="0" applyBorder="0" applyAlignment="0" applyProtection="0"/>
    <xf numFmtId="0" fontId="52"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55" fillId="29" borderId="0" applyNumberFormat="0" applyBorder="0" applyAlignment="0" applyProtection="0"/>
    <xf numFmtId="0" fontId="54" fillId="29" borderId="0" applyNumberFormat="0" applyBorder="0" applyAlignment="0" applyProtection="0"/>
    <xf numFmtId="0" fontId="51" fillId="33" borderId="0" applyNumberFormat="0" applyBorder="0" applyAlignment="0" applyProtection="0"/>
    <xf numFmtId="0" fontId="52" fillId="33" borderId="0" applyNumberFormat="0" applyBorder="0" applyAlignment="0" applyProtection="0"/>
    <xf numFmtId="0" fontId="53" fillId="64" borderId="0" applyNumberFormat="0" applyBorder="0" applyAlignment="0" applyProtection="0"/>
    <xf numFmtId="0" fontId="30" fillId="33" borderId="0" applyNumberFormat="0" applyBorder="0" applyAlignment="0" applyProtection="0"/>
    <xf numFmtId="0" fontId="54" fillId="33" borderId="0" applyNumberFormat="0" applyBorder="0" applyAlignment="0" applyProtection="0"/>
    <xf numFmtId="164" fontId="53" fillId="64" borderId="0" applyNumberFormat="0" applyBorder="0" applyAlignment="0" applyProtection="0"/>
    <xf numFmtId="0" fontId="54" fillId="33" borderId="0" applyNumberFormat="0" applyBorder="0" applyAlignment="0" applyProtection="0"/>
    <xf numFmtId="0" fontId="55" fillId="33" borderId="0" applyNumberFormat="0" applyBorder="0" applyAlignment="0" applyProtection="0"/>
    <xf numFmtId="0" fontId="53" fillId="64" borderId="0" applyNumberFormat="0" applyBorder="0" applyAlignment="0" applyProtection="0"/>
    <xf numFmtId="0" fontId="53" fillId="68" borderId="0" applyNumberFormat="0" applyBorder="0" applyAlignment="0" applyProtection="0"/>
    <xf numFmtId="0" fontId="53" fillId="64" borderId="0" applyNumberFormat="0" applyBorder="0" applyAlignment="0" applyProtection="0"/>
    <xf numFmtId="0" fontId="30" fillId="33" borderId="0" applyNumberFormat="0" applyBorder="0" applyAlignment="0" applyProtection="0"/>
    <xf numFmtId="164" fontId="53" fillId="64" borderId="0" applyNumberFormat="0" applyBorder="0" applyAlignment="0" applyProtection="0"/>
    <xf numFmtId="0" fontId="30" fillId="33" borderId="0" applyNumberFormat="0" applyBorder="0" applyAlignment="0" applyProtection="0"/>
    <xf numFmtId="0" fontId="53" fillId="64" borderId="0" applyNumberFormat="0" applyBorder="0" applyAlignment="0" applyProtection="0"/>
    <xf numFmtId="164" fontId="53" fillId="64" borderId="0" applyNumberFormat="0" applyBorder="0" applyAlignment="0" applyProtection="0"/>
    <xf numFmtId="0" fontId="30" fillId="33" borderId="0" applyNumberFormat="0" applyBorder="0" applyAlignment="0" applyProtection="0"/>
    <xf numFmtId="0" fontId="52"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55" fillId="33" borderId="0" applyNumberFormat="0" applyBorder="0" applyAlignment="0" applyProtection="0"/>
    <xf numFmtId="0" fontId="54" fillId="33"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3" fillId="69" borderId="0" applyNumberFormat="0" applyBorder="0" applyAlignment="0" applyProtection="0"/>
    <xf numFmtId="0" fontId="30" fillId="37" borderId="0" applyNumberFormat="0" applyBorder="0" applyAlignment="0" applyProtection="0"/>
    <xf numFmtId="0" fontId="54" fillId="37" borderId="0" applyNumberFormat="0" applyBorder="0" applyAlignment="0" applyProtection="0"/>
    <xf numFmtId="164" fontId="53" fillId="69" borderId="0" applyNumberFormat="0" applyBorder="0" applyAlignment="0" applyProtection="0"/>
    <xf numFmtId="0" fontId="54" fillId="37" borderId="0" applyNumberFormat="0" applyBorder="0" applyAlignment="0" applyProtection="0"/>
    <xf numFmtId="0" fontId="30" fillId="43" borderId="0" applyNumberFormat="0" applyBorder="0" applyAlignment="0" applyProtection="0"/>
    <xf numFmtId="0" fontId="55" fillId="37" borderId="0" applyNumberFormat="0" applyBorder="0" applyAlignment="0" applyProtection="0"/>
    <xf numFmtId="0" fontId="53" fillId="69" borderId="0" applyNumberFormat="0" applyBorder="0" applyAlignment="0" applyProtection="0"/>
    <xf numFmtId="0" fontId="53" fillId="70" borderId="0" applyNumberFormat="0" applyBorder="0" applyAlignment="0" applyProtection="0"/>
    <xf numFmtId="0" fontId="53" fillId="43" borderId="0" applyNumberFormat="0" applyBorder="0" applyAlignment="0" applyProtection="0"/>
    <xf numFmtId="0" fontId="53" fillId="69" borderId="0" applyNumberFormat="0" applyBorder="0" applyAlignment="0" applyProtection="0"/>
    <xf numFmtId="164" fontId="53" fillId="69" borderId="0" applyNumberFormat="0" applyBorder="0" applyAlignment="0" applyProtection="0"/>
    <xf numFmtId="0" fontId="30" fillId="3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30" fillId="37" borderId="0" applyNumberFormat="0" applyBorder="0" applyAlignment="0" applyProtection="0"/>
    <xf numFmtId="164" fontId="53" fillId="69" borderId="0" applyNumberFormat="0" applyBorder="0" applyAlignment="0" applyProtection="0"/>
    <xf numFmtId="0" fontId="53" fillId="69" borderId="0" applyNumberFormat="0" applyBorder="0" applyAlignment="0" applyProtection="0"/>
    <xf numFmtId="0" fontId="30" fillId="37" borderId="0" applyNumberFormat="0" applyBorder="0" applyAlignment="0" applyProtection="0"/>
    <xf numFmtId="0" fontId="53" fillId="43" borderId="0" applyNumberFormat="0" applyBorder="0" applyAlignment="0" applyProtection="0"/>
    <xf numFmtId="0" fontId="52"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55" fillId="37" borderId="0" applyNumberFormat="0" applyBorder="0" applyAlignment="0" applyProtection="0"/>
    <xf numFmtId="0" fontId="54" fillId="37" borderId="0" applyNumberFormat="0" applyBorder="0" applyAlignment="0" applyProtection="0"/>
    <xf numFmtId="0" fontId="45" fillId="0" borderId="15" applyNumberFormat="0" applyFont="0" applyFill="0" applyAlignment="0" applyProtection="0"/>
    <xf numFmtId="164" fontId="39" fillId="71" borderId="27" applyNumberFormat="0" applyFont="0" applyAlignment="0" applyProtection="0">
      <alignment vertical="top"/>
    </xf>
    <xf numFmtId="164" fontId="39" fillId="46" borderId="28" applyNumberFormat="0" applyFont="0" applyBorder="0" applyProtection="0"/>
    <xf numFmtId="0" fontId="56" fillId="72" borderId="0" applyNumberFormat="0" applyBorder="0" applyAlignment="0" applyProtection="0"/>
    <xf numFmtId="0" fontId="56" fillId="72" borderId="0" applyNumberFormat="0" applyBorder="0" applyAlignment="0" applyProtection="0"/>
    <xf numFmtId="0" fontId="53" fillId="7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74" borderId="0" applyNumberFormat="0" applyBorder="0" applyAlignment="0" applyProtection="0"/>
    <xf numFmtId="0" fontId="30" fillId="14" borderId="0" applyNumberFormat="0" applyBorder="0" applyAlignment="0" applyProtection="0"/>
    <xf numFmtId="0" fontId="54" fillId="14" borderId="0" applyNumberFormat="0" applyBorder="0" applyAlignment="0" applyProtection="0"/>
    <xf numFmtId="164" fontId="53" fillId="74" borderId="0" applyNumberFormat="0" applyBorder="0" applyAlignment="0" applyProtection="0"/>
    <xf numFmtId="0" fontId="54" fillId="14" borderId="0" applyNumberFormat="0" applyBorder="0" applyAlignment="0" applyProtection="0"/>
    <xf numFmtId="0" fontId="30" fillId="64" borderId="0" applyNumberFormat="0" applyBorder="0" applyAlignment="0" applyProtection="0"/>
    <xf numFmtId="0" fontId="55" fillId="14" borderId="0" applyNumberFormat="0" applyBorder="0" applyAlignment="0" applyProtection="0"/>
    <xf numFmtId="0" fontId="53" fillId="74" borderId="0" applyNumberFormat="0" applyBorder="0" applyAlignment="0" applyProtection="0"/>
    <xf numFmtId="0" fontId="53" fillId="75" borderId="0" applyNumberFormat="0" applyBorder="0" applyAlignment="0" applyProtection="0"/>
    <xf numFmtId="0" fontId="53" fillId="64" borderId="0" applyNumberFormat="0" applyBorder="0" applyAlignment="0" applyProtection="0"/>
    <xf numFmtId="0" fontId="53" fillId="74" borderId="0" applyNumberFormat="0" applyBorder="0" applyAlignment="0" applyProtection="0"/>
    <xf numFmtId="164" fontId="53" fillId="74" borderId="0" applyNumberFormat="0" applyBorder="0" applyAlignment="0" applyProtection="0"/>
    <xf numFmtId="0" fontId="30" fillId="14" borderId="0" applyNumberFormat="0" applyBorder="0" applyAlignment="0" applyProtection="0"/>
    <xf numFmtId="0" fontId="30"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30" fillId="14" borderId="0" applyNumberFormat="0" applyBorder="0" applyAlignment="0" applyProtection="0"/>
    <xf numFmtId="164" fontId="53" fillId="74" borderId="0" applyNumberFormat="0" applyBorder="0" applyAlignment="0" applyProtection="0"/>
    <xf numFmtId="0" fontId="53" fillId="74" borderId="0" applyNumberFormat="0" applyBorder="0" applyAlignment="0" applyProtection="0"/>
    <xf numFmtId="0" fontId="30" fillId="14" borderId="0" applyNumberFormat="0" applyBorder="0" applyAlignment="0" applyProtection="0"/>
    <xf numFmtId="0" fontId="53" fillId="64" borderId="0" applyNumberFormat="0" applyBorder="0" applyAlignment="0" applyProtection="0"/>
    <xf numFmtId="0" fontId="52"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55" fillId="14" borderId="0" applyNumberFormat="0" applyBorder="0" applyAlignment="0" applyProtection="0"/>
    <xf numFmtId="0" fontId="54" fillId="14" borderId="0" applyNumberFormat="0" applyBorder="0" applyAlignment="0" applyProtection="0"/>
    <xf numFmtId="0" fontId="56" fillId="76" borderId="0" applyNumberFormat="0" applyBorder="0" applyAlignment="0" applyProtection="0"/>
    <xf numFmtId="0" fontId="56" fillId="77" borderId="0" applyNumberFormat="0" applyBorder="0" applyAlignment="0" applyProtection="0"/>
    <xf numFmtId="0" fontId="53" fillId="7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79" borderId="0" applyNumberFormat="0" applyBorder="0" applyAlignment="0" applyProtection="0"/>
    <xf numFmtId="0" fontId="30" fillId="18" borderId="0" applyNumberFormat="0" applyBorder="0" applyAlignment="0" applyProtection="0"/>
    <xf numFmtId="0" fontId="54" fillId="18" borderId="0" applyNumberFormat="0" applyBorder="0" applyAlignment="0" applyProtection="0"/>
    <xf numFmtId="164" fontId="53" fillId="79" borderId="0" applyNumberFormat="0" applyBorder="0" applyAlignment="0" applyProtection="0"/>
    <xf numFmtId="0" fontId="54" fillId="18" borderId="0" applyNumberFormat="0" applyBorder="0" applyAlignment="0" applyProtection="0"/>
    <xf numFmtId="0" fontId="30" fillId="80" borderId="0" applyNumberFormat="0" applyBorder="0" applyAlignment="0" applyProtection="0"/>
    <xf numFmtId="0" fontId="55" fillId="18" borderId="0" applyNumberFormat="0" applyBorder="0" applyAlignment="0" applyProtection="0"/>
    <xf numFmtId="0" fontId="53" fillId="79" borderId="0" applyNumberFormat="0" applyBorder="0" applyAlignment="0" applyProtection="0"/>
    <xf numFmtId="0" fontId="53" fillId="81" borderId="0" applyNumberFormat="0" applyBorder="0" applyAlignment="0" applyProtection="0"/>
    <xf numFmtId="0" fontId="53" fillId="79" borderId="0" applyNumberFormat="0" applyBorder="0" applyAlignment="0" applyProtection="0"/>
    <xf numFmtId="0" fontId="30" fillId="18" borderId="0" applyNumberFormat="0" applyBorder="0" applyAlignment="0" applyProtection="0"/>
    <xf numFmtId="164" fontId="53" fillId="79" borderId="0" applyNumberFormat="0" applyBorder="0" applyAlignment="0" applyProtection="0"/>
    <xf numFmtId="0" fontId="30" fillId="80" borderId="0" applyNumberFormat="0" applyBorder="0" applyAlignment="0" applyProtection="0"/>
    <xf numFmtId="0" fontId="30" fillId="18" borderId="0" applyNumberFormat="0" applyBorder="0" applyAlignment="0" applyProtection="0"/>
    <xf numFmtId="0" fontId="53" fillId="79" borderId="0" applyNumberFormat="0" applyBorder="0" applyAlignment="0" applyProtection="0"/>
    <xf numFmtId="164" fontId="53" fillId="79" borderId="0" applyNumberFormat="0" applyBorder="0" applyAlignment="0" applyProtection="0"/>
    <xf numFmtId="0" fontId="30" fillId="18" borderId="0" applyNumberFormat="0" applyBorder="0" applyAlignment="0" applyProtection="0"/>
    <xf numFmtId="0" fontId="52"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55" fillId="18" borderId="0" applyNumberFormat="0" applyBorder="0" applyAlignment="0" applyProtection="0"/>
    <xf numFmtId="0" fontId="54" fillId="18" borderId="0" applyNumberFormat="0" applyBorder="0" applyAlignment="0" applyProtection="0"/>
    <xf numFmtId="0" fontId="56" fillId="76" borderId="0" applyNumberFormat="0" applyBorder="0" applyAlignment="0" applyProtection="0"/>
    <xf numFmtId="0" fontId="56" fillId="82" borderId="0" applyNumberFormat="0" applyBorder="0" applyAlignment="0" applyProtection="0"/>
    <xf numFmtId="0" fontId="53" fillId="77"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83" borderId="0" applyNumberFormat="0" applyBorder="0" applyAlignment="0" applyProtection="0"/>
    <xf numFmtId="0" fontId="30" fillId="22" borderId="0" applyNumberFormat="0" applyBorder="0" applyAlignment="0" applyProtection="0"/>
    <xf numFmtId="0" fontId="54" fillId="22" borderId="0" applyNumberFormat="0" applyBorder="0" applyAlignment="0" applyProtection="0"/>
    <xf numFmtId="164" fontId="53" fillId="83" borderId="0" applyNumberFormat="0" applyBorder="0" applyAlignment="0" applyProtection="0"/>
    <xf numFmtId="0" fontId="54" fillId="22" borderId="0" applyNumberFormat="0" applyBorder="0" applyAlignment="0" applyProtection="0"/>
    <xf numFmtId="0" fontId="30" fillId="80" borderId="0" applyNumberFormat="0" applyBorder="0" applyAlignment="0" applyProtection="0"/>
    <xf numFmtId="0" fontId="55" fillId="22" borderId="0" applyNumberFormat="0" applyBorder="0" applyAlignment="0" applyProtection="0"/>
    <xf numFmtId="0" fontId="53" fillId="83" borderId="0" applyNumberFormat="0" applyBorder="0" applyAlignment="0" applyProtection="0"/>
    <xf numFmtId="0" fontId="53" fillId="84" borderId="0" applyNumberFormat="0" applyBorder="0" applyAlignment="0" applyProtection="0"/>
    <xf numFmtId="0" fontId="53" fillId="83" borderId="0" applyNumberFormat="0" applyBorder="0" applyAlignment="0" applyProtection="0"/>
    <xf numFmtId="0" fontId="30" fillId="22" borderId="0" applyNumberFormat="0" applyBorder="0" applyAlignment="0" applyProtection="0"/>
    <xf numFmtId="164" fontId="53" fillId="83" borderId="0" applyNumberFormat="0" applyBorder="0" applyAlignment="0" applyProtection="0"/>
    <xf numFmtId="0" fontId="30" fillId="80" borderId="0" applyNumberFormat="0" applyBorder="0" applyAlignment="0" applyProtection="0"/>
    <xf numFmtId="0" fontId="30" fillId="22" borderId="0" applyNumberFormat="0" applyBorder="0" applyAlignment="0" applyProtection="0"/>
    <xf numFmtId="0" fontId="53" fillId="83" borderId="0" applyNumberFormat="0" applyBorder="0" applyAlignment="0" applyProtection="0"/>
    <xf numFmtId="164" fontId="53" fillId="83" borderId="0" applyNumberFormat="0" applyBorder="0" applyAlignment="0" applyProtection="0"/>
    <xf numFmtId="0" fontId="30" fillId="22" borderId="0" applyNumberFormat="0" applyBorder="0" applyAlignment="0" applyProtection="0"/>
    <xf numFmtId="0" fontId="52"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55" fillId="22" borderId="0" applyNumberFormat="0" applyBorder="0" applyAlignment="0" applyProtection="0"/>
    <xf numFmtId="0" fontId="54" fillId="22" borderId="0" applyNumberFormat="0" applyBorder="0" applyAlignment="0" applyProtection="0"/>
    <xf numFmtId="0" fontId="56" fillId="72" borderId="0" applyNumberFormat="0" applyBorder="0" applyAlignment="0" applyProtection="0"/>
    <xf numFmtId="0" fontId="56" fillId="77" borderId="0" applyNumberFormat="0" applyBorder="0" applyAlignment="0" applyProtection="0"/>
    <xf numFmtId="0" fontId="53" fillId="77"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66" borderId="0" applyNumberFormat="0" applyBorder="0" applyAlignment="0" applyProtection="0"/>
    <xf numFmtId="0" fontId="30" fillId="26" borderId="0" applyNumberFormat="0" applyBorder="0" applyAlignment="0" applyProtection="0"/>
    <xf numFmtId="0" fontId="54" fillId="26" borderId="0" applyNumberFormat="0" applyBorder="0" applyAlignment="0" applyProtection="0"/>
    <xf numFmtId="164" fontId="53" fillId="66" borderId="0" applyNumberFormat="0" applyBorder="0" applyAlignment="0" applyProtection="0"/>
    <xf numFmtId="0" fontId="54" fillId="26" borderId="0" applyNumberFormat="0" applyBorder="0" applyAlignment="0" applyProtection="0"/>
    <xf numFmtId="0" fontId="30" fillId="85" borderId="0" applyNumberFormat="0" applyBorder="0" applyAlignment="0" applyProtection="0"/>
    <xf numFmtId="0" fontId="55" fillId="26" borderId="0" applyNumberFormat="0" applyBorder="0" applyAlignment="0" applyProtection="0"/>
    <xf numFmtId="0" fontId="53" fillId="66" borderId="0" applyNumberFormat="0" applyBorder="0" applyAlignment="0" applyProtection="0"/>
    <xf numFmtId="0" fontId="53" fillId="67" borderId="0" applyNumberFormat="0" applyBorder="0" applyAlignment="0" applyProtection="0"/>
    <xf numFmtId="0" fontId="53" fillId="85" borderId="0" applyNumberFormat="0" applyBorder="0" applyAlignment="0" applyProtection="0"/>
    <xf numFmtId="0" fontId="53" fillId="66" borderId="0" applyNumberFormat="0" applyBorder="0" applyAlignment="0" applyProtection="0"/>
    <xf numFmtId="164" fontId="53" fillId="66" borderId="0" applyNumberFormat="0" applyBorder="0" applyAlignment="0" applyProtection="0"/>
    <xf numFmtId="0" fontId="30" fillId="26" borderId="0" applyNumberFormat="0" applyBorder="0" applyAlignment="0" applyProtection="0"/>
    <xf numFmtId="0" fontId="30" fillId="85" borderId="0" applyNumberFormat="0" applyBorder="0" applyAlignment="0" applyProtection="0"/>
    <xf numFmtId="0" fontId="53" fillId="85" borderId="0" applyNumberFormat="0" applyBorder="0" applyAlignment="0" applyProtection="0"/>
    <xf numFmtId="0" fontId="53" fillId="85" borderId="0" applyNumberFormat="0" applyBorder="0" applyAlignment="0" applyProtection="0"/>
    <xf numFmtId="0" fontId="30" fillId="26" borderId="0" applyNumberFormat="0" applyBorder="0" applyAlignment="0" applyProtection="0"/>
    <xf numFmtId="164" fontId="53" fillId="66" borderId="0" applyNumberFormat="0" applyBorder="0" applyAlignment="0" applyProtection="0"/>
    <xf numFmtId="0" fontId="53" fillId="66" borderId="0" applyNumberFormat="0" applyBorder="0" applyAlignment="0" applyProtection="0"/>
    <xf numFmtId="0" fontId="30" fillId="26" borderId="0" applyNumberFormat="0" applyBorder="0" applyAlignment="0" applyProtection="0"/>
    <xf numFmtId="0" fontId="53" fillId="85" borderId="0" applyNumberFormat="0" applyBorder="0" applyAlignment="0" applyProtection="0"/>
    <xf numFmtId="0" fontId="52"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55" fillId="26" borderId="0" applyNumberFormat="0" applyBorder="0" applyAlignment="0" applyProtection="0"/>
    <xf numFmtId="0" fontId="54" fillId="26" borderId="0" applyNumberFormat="0" applyBorder="0" applyAlignment="0" applyProtection="0"/>
    <xf numFmtId="0" fontId="56" fillId="86" borderId="0" applyNumberFormat="0" applyBorder="0" applyAlignment="0" applyProtection="0"/>
    <xf numFmtId="0" fontId="56" fillId="72" borderId="0" applyNumberFormat="0" applyBorder="0" applyAlignment="0" applyProtection="0"/>
    <xf numFmtId="0" fontId="53" fillId="73"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64" borderId="0" applyNumberFormat="0" applyBorder="0" applyAlignment="0" applyProtection="0"/>
    <xf numFmtId="0" fontId="30" fillId="30" borderId="0" applyNumberFormat="0" applyBorder="0" applyAlignment="0" applyProtection="0"/>
    <xf numFmtId="0" fontId="54" fillId="30" borderId="0" applyNumberFormat="0" applyBorder="0" applyAlignment="0" applyProtection="0"/>
    <xf numFmtId="164" fontId="53" fillId="64" borderId="0" applyNumberFormat="0" applyBorder="0" applyAlignment="0" applyProtection="0"/>
    <xf numFmtId="0" fontId="54" fillId="30" borderId="0" applyNumberFormat="0" applyBorder="0" applyAlignment="0" applyProtection="0"/>
    <xf numFmtId="0" fontId="55" fillId="30" borderId="0" applyNumberFormat="0" applyBorder="0" applyAlignment="0" applyProtection="0"/>
    <xf numFmtId="0" fontId="53" fillId="64" borderId="0" applyNumberFormat="0" applyBorder="0" applyAlignment="0" applyProtection="0"/>
    <xf numFmtId="0" fontId="53" fillId="68" borderId="0" applyNumberFormat="0" applyBorder="0" applyAlignment="0" applyProtection="0"/>
    <xf numFmtId="0" fontId="53" fillId="64" borderId="0" applyNumberFormat="0" applyBorder="0" applyAlignment="0" applyProtection="0"/>
    <xf numFmtId="0" fontId="30" fillId="30" borderId="0" applyNumberFormat="0" applyBorder="0" applyAlignment="0" applyProtection="0"/>
    <xf numFmtId="164" fontId="53" fillId="64" borderId="0" applyNumberFormat="0" applyBorder="0" applyAlignment="0" applyProtection="0"/>
    <xf numFmtId="0" fontId="30" fillId="30" borderId="0" applyNumberFormat="0" applyBorder="0" applyAlignment="0" applyProtection="0"/>
    <xf numFmtId="0" fontId="53" fillId="64" borderId="0" applyNumberFormat="0" applyBorder="0" applyAlignment="0" applyProtection="0"/>
    <xf numFmtId="164" fontId="53" fillId="64" borderId="0" applyNumberFormat="0" applyBorder="0" applyAlignment="0" applyProtection="0"/>
    <xf numFmtId="0" fontId="30" fillId="30" borderId="0" applyNumberFormat="0" applyBorder="0" applyAlignment="0" applyProtection="0"/>
    <xf numFmtId="0" fontId="52"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55" fillId="30" borderId="0" applyNumberFormat="0" applyBorder="0" applyAlignment="0" applyProtection="0"/>
    <xf numFmtId="0" fontId="54" fillId="30" borderId="0" applyNumberFormat="0" applyBorder="0" applyAlignment="0" applyProtection="0"/>
    <xf numFmtId="0" fontId="56" fillId="76" borderId="0" applyNumberFormat="0" applyBorder="0" applyAlignment="0" applyProtection="0"/>
    <xf numFmtId="0" fontId="56" fillId="87" borderId="0" applyNumberFormat="0" applyBorder="0" applyAlignment="0" applyProtection="0"/>
    <xf numFmtId="0" fontId="53" fillId="87"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3" fillId="88" borderId="0" applyNumberFormat="0" applyBorder="0" applyAlignment="0" applyProtection="0"/>
    <xf numFmtId="0" fontId="30" fillId="34" borderId="0" applyNumberFormat="0" applyBorder="0" applyAlignment="0" applyProtection="0"/>
    <xf numFmtId="0" fontId="54" fillId="34" borderId="0" applyNumberFormat="0" applyBorder="0" applyAlignment="0" applyProtection="0"/>
    <xf numFmtId="164" fontId="53" fillId="88" borderId="0" applyNumberFormat="0" applyBorder="0" applyAlignment="0" applyProtection="0"/>
    <xf numFmtId="0" fontId="54" fillId="34" borderId="0" applyNumberFormat="0" applyBorder="0" applyAlignment="0" applyProtection="0"/>
    <xf numFmtId="0" fontId="55" fillId="34" borderId="0" applyNumberFormat="0" applyBorder="0" applyAlignment="0" applyProtection="0"/>
    <xf numFmtId="0" fontId="53" fillId="88" borderId="0" applyNumberFormat="0" applyBorder="0" applyAlignment="0" applyProtection="0"/>
    <xf numFmtId="0" fontId="53" fillId="89" borderId="0" applyNumberFormat="0" applyBorder="0" applyAlignment="0" applyProtection="0"/>
    <xf numFmtId="0" fontId="53" fillId="88" borderId="0" applyNumberFormat="0" applyBorder="0" applyAlignment="0" applyProtection="0"/>
    <xf numFmtId="0" fontId="30" fillId="34" borderId="0" applyNumberFormat="0" applyBorder="0" applyAlignment="0" applyProtection="0"/>
    <xf numFmtId="164" fontId="53" fillId="88" borderId="0" applyNumberFormat="0" applyBorder="0" applyAlignment="0" applyProtection="0"/>
    <xf numFmtId="0" fontId="30" fillId="34" borderId="0" applyNumberFormat="0" applyBorder="0" applyAlignment="0" applyProtection="0"/>
    <xf numFmtId="0" fontId="53" fillId="88" borderId="0" applyNumberFormat="0" applyBorder="0" applyAlignment="0" applyProtection="0"/>
    <xf numFmtId="164" fontId="53" fillId="88" borderId="0" applyNumberFormat="0" applyBorder="0" applyAlignment="0" applyProtection="0"/>
    <xf numFmtId="0" fontId="30" fillId="34" borderId="0" applyNumberFormat="0" applyBorder="0" applyAlignment="0" applyProtection="0"/>
    <xf numFmtId="0" fontId="52"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55" fillId="34" borderId="0" applyNumberFormat="0" applyBorder="0" applyAlignment="0" applyProtection="0"/>
    <xf numFmtId="0" fontId="54" fillId="34" borderId="0" applyNumberFormat="0" applyBorder="0" applyAlignment="0" applyProtection="0"/>
    <xf numFmtId="0" fontId="57" fillId="0" borderId="29" applyNumberFormat="0"/>
    <xf numFmtId="0" fontId="45" fillId="0" borderId="4" applyNumberFormat="0" applyFont="0" applyBorder="0"/>
    <xf numFmtId="0" fontId="58" fillId="90" borderId="4" applyNumberFormat="0" applyBorder="0"/>
    <xf numFmtId="0" fontId="58" fillId="90" borderId="30" applyNumberFormat="0" applyFont="0"/>
    <xf numFmtId="0" fontId="59" fillId="90" borderId="4" applyNumberFormat="0" applyFont="0" applyBorder="0"/>
    <xf numFmtId="172" fontId="11" fillId="91" borderId="31">
      <alignment horizontal="center" vertical="center"/>
    </xf>
    <xf numFmtId="172" fontId="11" fillId="91" borderId="31">
      <alignment horizontal="center" vertical="center"/>
    </xf>
    <xf numFmtId="172" fontId="11" fillId="91" borderId="31">
      <alignment horizontal="center" vertical="center"/>
    </xf>
    <xf numFmtId="173" fontId="60"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2" fontId="11" fillId="91" borderId="31">
      <alignment horizontal="center" vertical="center"/>
    </xf>
    <xf numFmtId="174" fontId="25" fillId="91" borderId="31">
      <alignment horizontal="center" vertical="center"/>
    </xf>
    <xf numFmtId="174" fontId="25" fillId="91" borderId="31">
      <alignment horizontal="center" vertical="center"/>
    </xf>
    <xf numFmtId="0" fontId="61" fillId="0" borderId="0" applyNumberFormat="0" applyFill="0" applyBorder="0" applyAlignment="0">
      <protection locked="0"/>
    </xf>
    <xf numFmtId="0" fontId="62" fillId="0" borderId="0" applyNumberFormat="0" applyFill="0" applyBorder="0" applyAlignment="0">
      <protection locked="0"/>
    </xf>
    <xf numFmtId="0" fontId="61" fillId="0" borderId="0" applyNumberFormat="0" applyFill="0" applyBorder="0" applyAlignment="0">
      <protection locked="0"/>
    </xf>
    <xf numFmtId="0" fontId="62" fillId="0" borderId="0" applyNumberFormat="0" applyFill="0" applyBorder="0" applyAlignment="0">
      <protection locked="0"/>
    </xf>
    <xf numFmtId="0" fontId="63" fillId="8" borderId="0" applyNumberFormat="0" applyBorder="0" applyAlignment="0" applyProtection="0"/>
    <xf numFmtId="0" fontId="64" fillId="8" borderId="0" applyNumberFormat="0" applyBorder="0" applyAlignment="0" applyProtection="0"/>
    <xf numFmtId="0" fontId="65" fillId="8" borderId="0" applyNumberFormat="0" applyBorder="0" applyAlignment="0" applyProtection="0"/>
    <xf numFmtId="0" fontId="66" fillId="42" borderId="0" applyNumberFormat="0" applyBorder="0" applyAlignment="0" applyProtection="0"/>
    <xf numFmtId="0" fontId="27" fillId="8" borderId="0" applyNumberFormat="0" applyBorder="0" applyAlignment="0" applyProtection="0"/>
    <xf numFmtId="0" fontId="67" fillId="8" borderId="0" applyNumberFormat="0" applyBorder="0" applyAlignment="0" applyProtection="0"/>
    <xf numFmtId="164" fontId="66" fillId="42" borderId="0" applyNumberFormat="0" applyBorder="0" applyAlignment="0" applyProtection="0"/>
    <xf numFmtId="0" fontId="67" fillId="8" borderId="0" applyNumberFormat="0" applyBorder="0" applyAlignment="0" applyProtection="0"/>
    <xf numFmtId="0" fontId="68" fillId="8" borderId="0" applyNumberFormat="0" applyBorder="0" applyAlignment="0" applyProtection="0"/>
    <xf numFmtId="0" fontId="69" fillId="8" borderId="0" applyNumberFormat="0" applyBorder="0" applyAlignment="0" applyProtection="0"/>
    <xf numFmtId="0" fontId="66" fillId="42" borderId="0" applyNumberFormat="0" applyBorder="0" applyAlignment="0" applyProtection="0"/>
    <xf numFmtId="0" fontId="70" fillId="45" borderId="0" applyNumberFormat="0" applyBorder="0" applyAlignment="0" applyProtection="0"/>
    <xf numFmtId="0" fontId="66" fillId="42" borderId="0" applyNumberFormat="0" applyBorder="0" applyAlignment="0" applyProtection="0"/>
    <xf numFmtId="0" fontId="27" fillId="8" borderId="0" applyNumberFormat="0" applyBorder="0" applyAlignment="0" applyProtection="0"/>
    <xf numFmtId="164" fontId="66" fillId="42" borderId="0" applyNumberFormat="0" applyBorder="0" applyAlignment="0" applyProtection="0"/>
    <xf numFmtId="0" fontId="27" fillId="8" borderId="0" applyNumberFormat="0" applyBorder="0" applyAlignment="0" applyProtection="0"/>
    <xf numFmtId="0" fontId="66" fillId="42" borderId="0" applyNumberFormat="0" applyBorder="0" applyAlignment="0" applyProtection="0"/>
    <xf numFmtId="164" fontId="66" fillId="42" borderId="0" applyNumberFormat="0" applyBorder="0" applyAlignment="0" applyProtection="0"/>
    <xf numFmtId="0" fontId="27" fillId="8" borderId="0" applyNumberFormat="0" applyBorder="0" applyAlignment="0" applyProtection="0"/>
    <xf numFmtId="0" fontId="64"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69" fillId="8" borderId="0" applyNumberFormat="0" applyBorder="0" applyAlignment="0" applyProtection="0"/>
    <xf numFmtId="0" fontId="67" fillId="8" borderId="0" applyNumberFormat="0" applyBorder="0" applyAlignment="0" applyProtection="0"/>
    <xf numFmtId="3" fontId="71" fillId="0" borderId="0" applyFill="0" applyBorder="0" applyProtection="0">
      <alignment horizontal="right"/>
    </xf>
    <xf numFmtId="0" fontId="9" fillId="54" borderId="0" applyNumberFormat="0" applyBorder="0" applyAlignment="0">
      <protection locked="0"/>
    </xf>
    <xf numFmtId="0" fontId="9" fillId="54" borderId="0" applyNumberFormat="0" applyBorder="0" applyAlignment="0">
      <protection locked="0"/>
    </xf>
    <xf numFmtId="3" fontId="72" fillId="92" borderId="0" applyNumberFormat="0" applyBorder="0" applyAlignment="0" applyProtection="0">
      <alignment vertical="top"/>
    </xf>
    <xf numFmtId="164" fontId="73" fillId="0" borderId="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0" fontId="44" fillId="94" borderId="0">
      <alignment horizontal="center"/>
    </xf>
    <xf numFmtId="0" fontId="44" fillId="94" borderId="0">
      <alignment horizontal="center"/>
    </xf>
    <xf numFmtId="175" fontId="44" fillId="0" borderId="0" applyFill="0" applyBorder="0" applyAlignment="0"/>
    <xf numFmtId="0" fontId="75" fillId="11" borderId="20" applyNumberFormat="0" applyAlignment="0" applyProtection="0"/>
    <xf numFmtId="0" fontId="76" fillId="11" borderId="20" applyNumberFormat="0" applyAlignment="0" applyProtection="0"/>
    <xf numFmtId="0" fontId="77" fillId="55" borderId="33" applyNumberFormat="0" applyAlignment="0" applyProtection="0"/>
    <xf numFmtId="0" fontId="28" fillId="11" borderId="20" applyNumberFormat="0" applyAlignment="0" applyProtection="0"/>
    <xf numFmtId="0" fontId="78" fillId="11" borderId="20" applyNumberFormat="0" applyAlignment="0" applyProtection="0"/>
    <xf numFmtId="164" fontId="77" fillId="55" borderId="33" applyNumberFormat="0" applyAlignment="0" applyProtection="0"/>
    <xf numFmtId="0" fontId="78" fillId="11" borderId="20" applyNumberFormat="0" applyAlignment="0" applyProtection="0"/>
    <xf numFmtId="0" fontId="28" fillId="40" borderId="20" applyNumberFormat="0" applyAlignment="0" applyProtection="0"/>
    <xf numFmtId="0" fontId="79" fillId="11" borderId="20" applyNumberFormat="0" applyAlignment="0" applyProtection="0"/>
    <xf numFmtId="0" fontId="77" fillId="55" borderId="33" applyNumberFormat="0" applyAlignment="0" applyProtection="0"/>
    <xf numFmtId="0" fontId="77" fillId="95" borderId="33" applyNumberFormat="0" applyAlignment="0" applyProtection="0"/>
    <xf numFmtId="0" fontId="77" fillId="40" borderId="33" applyNumberFormat="0" applyAlignment="0" applyProtection="0"/>
    <xf numFmtId="0" fontId="77" fillId="55" borderId="33" applyNumberFormat="0" applyAlignment="0" applyProtection="0"/>
    <xf numFmtId="164" fontId="77" fillId="55" borderId="33" applyNumberFormat="0" applyAlignment="0" applyProtection="0"/>
    <xf numFmtId="0" fontId="28" fillId="11" borderId="20" applyNumberFormat="0" applyAlignment="0" applyProtection="0"/>
    <xf numFmtId="0" fontId="77" fillId="40" borderId="33" applyNumberFormat="0" applyAlignment="0" applyProtection="0"/>
    <xf numFmtId="0" fontId="77" fillId="40" borderId="33" applyNumberFormat="0" applyAlignment="0" applyProtection="0"/>
    <xf numFmtId="0" fontId="28" fillId="11" borderId="20" applyNumberFormat="0" applyAlignment="0" applyProtection="0"/>
    <xf numFmtId="164" fontId="77" fillId="55" borderId="33" applyNumberFormat="0" applyAlignment="0" applyProtection="0"/>
    <xf numFmtId="0" fontId="77" fillId="55" borderId="33" applyNumberFormat="0" applyAlignment="0" applyProtection="0"/>
    <xf numFmtId="0" fontId="28" fillId="11" borderId="20" applyNumberFormat="0" applyAlignment="0" applyProtection="0"/>
    <xf numFmtId="0" fontId="77" fillId="40" borderId="33" applyNumberFormat="0" applyAlignment="0" applyProtection="0"/>
    <xf numFmtId="0" fontId="76" fillId="11" borderId="20" applyNumberFormat="0" applyAlignment="0" applyProtection="0"/>
    <xf numFmtId="0" fontId="28" fillId="11" borderId="20" applyNumberFormat="0" applyAlignment="0" applyProtection="0"/>
    <xf numFmtId="0" fontId="28" fillId="11" borderId="20" applyNumberFormat="0" applyAlignment="0" applyProtection="0"/>
    <xf numFmtId="0" fontId="79" fillId="11" borderId="20" applyNumberFormat="0" applyAlignment="0" applyProtection="0"/>
    <xf numFmtId="0" fontId="78" fillId="11" borderId="20" applyNumberFormat="0" applyAlignment="0" applyProtection="0"/>
    <xf numFmtId="0" fontId="9" fillId="0" borderId="34" applyNumberFormat="0" applyFont="0" applyBorder="0"/>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24" fillId="96" borderId="35" applyNumberFormat="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9" fillId="0" borderId="0">
      <alignment horizontal="centerContinuous" vertical="center" wrapText="1"/>
    </xf>
    <xf numFmtId="0" fontId="9" fillId="0" borderId="0">
      <alignment horizontal="centerContinuous" vertical="center" wrapText="1"/>
    </xf>
    <xf numFmtId="0" fontId="80" fillId="0" borderId="0">
      <alignment horizontal="centerContinuous" vertical="center" wrapText="1"/>
    </xf>
    <xf numFmtId="176" fontId="81" fillId="0" borderId="0" applyFont="0" applyAlignment="0"/>
    <xf numFmtId="0" fontId="82" fillId="12" borderId="23" applyNumberFormat="0" applyAlignment="0" applyProtection="0"/>
    <xf numFmtId="0" fontId="83" fillId="12" borderId="23" applyNumberFormat="0" applyAlignment="0" applyProtection="0"/>
    <xf numFmtId="0" fontId="84" fillId="97" borderId="37" applyNumberFormat="0" applyAlignment="0" applyProtection="0"/>
    <xf numFmtId="0" fontId="29" fillId="12" borderId="23" applyNumberFormat="0" applyAlignment="0" applyProtection="0"/>
    <xf numFmtId="0" fontId="26" fillId="12" borderId="23" applyNumberFormat="0" applyAlignment="0" applyProtection="0"/>
    <xf numFmtId="164" fontId="84" fillId="97" borderId="37" applyNumberFormat="0" applyAlignment="0" applyProtection="0"/>
    <xf numFmtId="0" fontId="26" fillId="12" borderId="23" applyNumberFormat="0" applyAlignment="0" applyProtection="0"/>
    <xf numFmtId="0" fontId="85" fillId="12" borderId="23" applyNumberFormat="0" applyAlignment="0" applyProtection="0"/>
    <xf numFmtId="0" fontId="84" fillId="97" borderId="37" applyNumberFormat="0" applyAlignment="0" applyProtection="0"/>
    <xf numFmtId="0" fontId="84" fillId="98" borderId="37" applyNumberFormat="0" applyAlignment="0" applyProtection="0"/>
    <xf numFmtId="0" fontId="84" fillId="97" borderId="37" applyNumberFormat="0" applyAlignment="0" applyProtection="0"/>
    <xf numFmtId="0" fontId="29" fillId="12" borderId="23" applyNumberFormat="0" applyAlignment="0" applyProtection="0"/>
    <xf numFmtId="164" fontId="84" fillId="97" borderId="37" applyNumberFormat="0" applyAlignment="0" applyProtection="0"/>
    <xf numFmtId="0" fontId="29" fillId="12" borderId="23" applyNumberFormat="0" applyAlignment="0" applyProtection="0"/>
    <xf numFmtId="0" fontId="84" fillId="97" borderId="37" applyNumberFormat="0" applyAlignment="0" applyProtection="0"/>
    <xf numFmtId="164" fontId="84" fillId="97" borderId="37" applyNumberFormat="0" applyAlignment="0" applyProtection="0"/>
    <xf numFmtId="0" fontId="29" fillId="12" borderId="23" applyNumberFormat="0" applyAlignment="0" applyProtection="0"/>
    <xf numFmtId="0" fontId="83" fillId="12" borderId="23" applyNumberFormat="0" applyAlignment="0" applyProtection="0"/>
    <xf numFmtId="0" fontId="29" fillId="12" borderId="23" applyNumberFormat="0" applyAlignment="0" applyProtection="0"/>
    <xf numFmtId="0" fontId="29" fillId="12" borderId="23" applyNumberFormat="0" applyAlignment="0" applyProtection="0"/>
    <xf numFmtId="0" fontId="85" fillId="12" borderId="23" applyNumberFormat="0" applyAlignment="0" applyProtection="0"/>
    <xf numFmtId="0" fontId="26" fillId="12" borderId="23" applyNumberFormat="0" applyAlignment="0" applyProtection="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0" fontId="9" fillId="0" borderId="0" applyFont="0" applyFill="0" applyBorder="0" applyAlignment="0" applyProtection="0">
      <alignment horizontal="center" vertical="center"/>
    </xf>
    <xf numFmtId="179" fontId="60"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0" fontId="9" fillId="0" borderId="0" applyFont="0" applyFill="0" applyBorder="0" applyAlignment="0" applyProtection="0">
      <alignment horizontal="center" vertical="center"/>
    </xf>
    <xf numFmtId="0" fontId="9" fillId="0" borderId="0" applyFont="0" applyFill="0" applyBorder="0" applyAlignment="0" applyProtection="0">
      <alignment horizontal="center"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5" fillId="0" borderId="0" applyFont="0" applyFill="0" applyBorder="0" applyAlignment="0" applyProtection="0"/>
    <xf numFmtId="41" fontId="9" fillId="0" borderId="0">
      <alignment vertical="center"/>
    </xf>
    <xf numFmtId="41" fontId="5" fillId="0" borderId="0" applyFont="0" applyFill="0" applyBorder="0" applyAlignment="0" applyProtection="0"/>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xf numFmtId="41" fontId="9" fillId="0" borderId="0"/>
    <xf numFmtId="41" fontId="9" fillId="0" borderId="0"/>
    <xf numFmtId="41" fontId="9" fillId="0" borderId="0"/>
    <xf numFmtId="41" fontId="9" fillId="0" borderId="0"/>
    <xf numFmtId="41" fontId="9" fillId="0" borderId="0"/>
    <xf numFmtId="41" fontId="9" fillId="0" borderId="0"/>
    <xf numFmtId="41" fontId="9" fillId="0" borderId="0"/>
    <xf numFmtId="41" fontId="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41" fontId="9" fillId="0" borderId="0">
      <alignment vertical="center"/>
    </xf>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180" fontId="81" fillId="0" borderId="38" applyBorder="0">
      <alignment horizontal="center"/>
    </xf>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9" fillId="0" borderId="0">
      <alignment vertical="center"/>
    </xf>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 fillId="0" borderId="0" applyFont="0" applyFill="0" applyBorder="0" applyAlignment="0" applyProtection="0"/>
    <xf numFmtId="43" fontId="60" fillId="0" borderId="0" applyFont="0" applyFill="0" applyBorder="0" applyAlignment="0" applyProtection="0"/>
    <xf numFmtId="39" fontId="9" fillId="0" borderId="0" applyFont="0" applyFill="0" applyBorder="0">
      <protection locked="0"/>
    </xf>
    <xf numFmtId="43" fontId="87" fillId="0" borderId="0" applyFont="0" applyFill="0" applyBorder="0" applyAlignment="0" applyProtection="0"/>
    <xf numFmtId="39" fontId="9" fillId="0" borderId="0" applyFont="0" applyFill="0" applyBorder="0">
      <protection locked="0"/>
    </xf>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8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9" fillId="0" borderId="0" applyFont="0" applyFill="0" applyBorder="0" applyAlignment="0" applyProtection="0"/>
    <xf numFmtId="43" fontId="49" fillId="0" borderId="0" applyFont="0" applyFill="0" applyBorder="0" applyAlignment="0" applyProtection="0"/>
    <xf numFmtId="181" fontId="89" fillId="0" borderId="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81" fontId="89" fillId="0" borderId="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81" fontId="89" fillId="0" borderId="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81" fontId="89" fillId="0" borderId="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8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42" fontId="44" fillId="0" borderId="0"/>
    <xf numFmtId="42" fontId="44" fillId="0" borderId="0"/>
    <xf numFmtId="42" fontId="44" fillId="0" borderId="0"/>
    <xf numFmtId="42" fontId="44" fillId="0" borderId="0"/>
    <xf numFmtId="42" fontId="44" fillId="0" borderId="0"/>
    <xf numFmtId="42" fontId="44" fillId="0" borderId="0"/>
    <xf numFmtId="42" fontId="44" fillId="0" borderId="0"/>
    <xf numFmtId="0" fontId="49" fillId="0" borderId="0"/>
    <xf numFmtId="0" fontId="49" fillId="0" borderId="0"/>
    <xf numFmtId="43" fontId="9" fillId="0" borderId="0" applyFont="0" applyFill="0" applyBorder="0" applyAlignment="0" applyProtection="0"/>
    <xf numFmtId="43" fontId="60" fillId="0" borderId="0" applyFont="0" applyFill="0" applyBorder="0" applyAlignment="0" applyProtection="0"/>
    <xf numFmtId="42" fontId="44" fillId="0" borderId="0"/>
    <xf numFmtId="0" fontId="49" fillId="0" borderId="0"/>
    <xf numFmtId="0" fontId="49" fillId="0" borderId="0"/>
    <xf numFmtId="43" fontId="4" fillId="0" borderId="0" applyFont="0" applyFill="0" applyBorder="0" applyAlignment="0" applyProtection="0"/>
    <xf numFmtId="42" fontId="4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2" fontId="44" fillId="0" borderId="0"/>
    <xf numFmtId="0" fontId="49" fillId="0" borderId="0"/>
    <xf numFmtId="0" fontId="49" fillId="0" borderId="0"/>
    <xf numFmtId="0" fontId="49" fillId="0" borderId="0"/>
    <xf numFmtId="0" fontId="49" fillId="0" borderId="0"/>
    <xf numFmtId="43" fontId="4" fillId="0" borderId="0" applyFont="0" applyFill="0" applyBorder="0" applyAlignment="0" applyProtection="0"/>
    <xf numFmtId="42" fontId="44" fillId="0" borderId="0"/>
    <xf numFmtId="0" fontId="49" fillId="0" borderId="0"/>
    <xf numFmtId="0" fontId="49" fillId="0" borderId="0"/>
    <xf numFmtId="42" fontId="44" fillId="0" borderId="0"/>
    <xf numFmtId="0" fontId="49" fillId="0" borderId="0"/>
    <xf numFmtId="0" fontId="49" fillId="0" borderId="0"/>
    <xf numFmtId="42" fontId="44" fillId="0" borderId="0"/>
    <xf numFmtId="0" fontId="49" fillId="0" borderId="0"/>
    <xf numFmtId="0" fontId="49" fillId="0" borderId="0"/>
    <xf numFmtId="42" fontId="44" fillId="0" borderId="0"/>
    <xf numFmtId="42" fontId="44" fillId="0" borderId="0"/>
    <xf numFmtId="43" fontId="5" fillId="0" borderId="0" applyFont="0" applyFill="0" applyBorder="0" applyAlignment="0" applyProtection="0"/>
    <xf numFmtId="43"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5"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 fillId="0" borderId="0" applyFont="0" applyFill="0" applyBorder="0" applyAlignment="0" applyProtection="0"/>
    <xf numFmtId="43" fontId="5" fillId="0" borderId="0" applyFont="0" applyFill="0" applyBorder="0" applyAlignment="0" applyProtection="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8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2" fontId="44" fillId="0" borderId="0"/>
    <xf numFmtId="42" fontId="44" fillId="0" borderId="0"/>
    <xf numFmtId="42" fontId="44" fillId="0" borderId="0"/>
    <xf numFmtId="42" fontId="44" fillId="0" borderId="0"/>
    <xf numFmtId="42" fontId="44" fillId="0" borderId="0"/>
    <xf numFmtId="42" fontId="44" fillId="0" borderId="0"/>
    <xf numFmtId="42" fontId="44" fillId="0" borderId="0"/>
    <xf numFmtId="0" fontId="49" fillId="0" borderId="0"/>
    <xf numFmtId="0" fontId="49" fillId="0" borderId="0"/>
    <xf numFmtId="43" fontId="49" fillId="0" borderId="0" applyFont="0" applyFill="0" applyBorder="0" applyAlignment="0" applyProtection="0"/>
    <xf numFmtId="43" fontId="9" fillId="0" borderId="0" applyFont="0" applyFill="0" applyBorder="0" applyAlignment="0" applyProtection="0"/>
    <xf numFmtId="42" fontId="44" fillId="0" borderId="0"/>
    <xf numFmtId="0" fontId="49" fillId="0" borderId="0"/>
    <xf numFmtId="0" fontId="49" fillId="0" borderId="0"/>
    <xf numFmtId="43" fontId="49" fillId="0" borderId="0" applyFont="0" applyFill="0" applyBorder="0" applyAlignment="0" applyProtection="0"/>
    <xf numFmtId="43" fontId="9" fillId="0" borderId="0" applyFont="0" applyFill="0" applyBorder="0" applyAlignment="0" applyProtection="0"/>
    <xf numFmtId="42" fontId="44"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2" fontId="44" fillId="0" borderId="0"/>
    <xf numFmtId="0" fontId="49" fillId="0" borderId="0"/>
    <xf numFmtId="0" fontId="49" fillId="0" borderId="0"/>
    <xf numFmtId="42" fontId="44" fillId="0" borderId="0"/>
    <xf numFmtId="0" fontId="49" fillId="0" borderId="0"/>
    <xf numFmtId="0" fontId="49" fillId="0" borderId="0"/>
    <xf numFmtId="42" fontId="44" fillId="0" borderId="0"/>
    <xf numFmtId="0" fontId="49" fillId="0" borderId="0"/>
    <xf numFmtId="0" fontId="49" fillId="0" borderId="0"/>
    <xf numFmtId="42" fontId="44" fillId="0" borderId="0"/>
    <xf numFmtId="42" fontId="44" fillId="0" borderId="0"/>
    <xf numFmtId="42" fontId="44"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5"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43" fontId="4"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43" fontId="4"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0" fontId="49" fillId="0" borderId="0"/>
    <xf numFmtId="43" fontId="32" fillId="0" borderId="0" applyFont="0" applyFill="0" applyBorder="0" applyAlignment="0" applyProtection="0"/>
    <xf numFmtId="43" fontId="32"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0" fontId="49" fillId="0" borderId="0"/>
    <xf numFmtId="3" fontId="9" fillId="0" borderId="0" applyFont="0" applyFill="0" applyBorder="0" applyAlignment="0" applyProtection="0"/>
    <xf numFmtId="0" fontId="90" fillId="0" borderId="0"/>
    <xf numFmtId="0" fontId="49" fillId="0" borderId="0"/>
    <xf numFmtId="0" fontId="49" fillId="0" borderId="0"/>
    <xf numFmtId="0" fontId="49" fillId="0" borderId="0"/>
    <xf numFmtId="0" fontId="49" fillId="0" borderId="0"/>
    <xf numFmtId="164" fontId="73" fillId="0" borderId="0"/>
    <xf numFmtId="0" fontId="49" fillId="0" borderId="0"/>
    <xf numFmtId="0" fontId="49" fillId="0" borderId="0"/>
    <xf numFmtId="0" fontId="49" fillId="0" borderId="0"/>
    <xf numFmtId="0" fontId="49" fillId="0" borderId="0"/>
    <xf numFmtId="3" fontId="91" fillId="0" borderId="0">
      <protection locked="0"/>
    </xf>
    <xf numFmtId="164" fontId="73" fillId="0" borderId="0"/>
    <xf numFmtId="0" fontId="92" fillId="0" borderId="0" applyNumberFormat="0" applyAlignment="0">
      <alignment horizontal="left"/>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82" fontId="9" fillId="0" borderId="0" applyFont="0" applyFill="0" applyBorder="0" applyAlignment="0" applyProtection="0"/>
    <xf numFmtId="0" fontId="49" fillId="0" borderId="0"/>
    <xf numFmtId="0" fontId="49" fillId="0" borderId="0"/>
    <xf numFmtId="183" fontId="93"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0" fontId="49" fillId="0" borderId="0"/>
    <xf numFmtId="0" fontId="49" fillId="0" borderId="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84" fontId="81" fillId="0" borderId="2" applyFont="0" applyFill="0" applyBorder="0" applyAlignment="0" applyProtection="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49" fillId="0" borderId="0"/>
    <xf numFmtId="0" fontId="49" fillId="0" borderId="0"/>
    <xf numFmtId="44" fontId="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49" fillId="0" borderId="0"/>
    <xf numFmtId="0" fontId="49" fillId="0" borderId="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44" fontId="4"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49" fillId="0" borderId="0" applyFont="0" applyFill="0" applyBorder="0" applyAlignment="0" applyProtection="0"/>
    <xf numFmtId="0" fontId="49" fillId="0" borderId="0"/>
    <xf numFmtId="0" fontId="49" fillId="0" borderId="0"/>
    <xf numFmtId="0" fontId="49" fillId="0" borderId="0"/>
    <xf numFmtId="0" fontId="49" fillId="0" borderId="0"/>
    <xf numFmtId="44" fontId="49" fillId="0" borderId="0" applyFont="0" applyFill="0" applyBorder="0" applyAlignment="0" applyProtection="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5" fontId="9" fillId="0" borderId="0" applyFont="0" applyFill="0" applyBorder="0" applyAlignment="0" applyProtection="0"/>
    <xf numFmtId="0" fontId="49" fillId="0" borderId="0"/>
    <xf numFmtId="0" fontId="49" fillId="0" borderId="0"/>
    <xf numFmtId="185"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6" fontId="94" fillId="0" borderId="0">
      <protection locked="0"/>
    </xf>
    <xf numFmtId="0" fontId="49" fillId="0" borderId="0"/>
    <xf numFmtId="0" fontId="49" fillId="0" borderId="0"/>
    <xf numFmtId="6" fontId="95" fillId="0" borderId="0">
      <protection locked="0"/>
    </xf>
    <xf numFmtId="16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6" fontId="95" fillId="0" borderId="0">
      <protection locked="0"/>
    </xf>
    <xf numFmtId="6" fontId="94"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86" fontId="9" fillId="0" borderId="0"/>
    <xf numFmtId="168" fontId="9" fillId="0" borderId="0" applyFont="0" applyFill="0" applyBorder="0" applyAlignment="0" applyProtection="0"/>
    <xf numFmtId="169" fontId="9" fillId="0" borderId="0" applyFont="0" applyFill="0" applyBorder="0" applyAlignment="0" applyProtection="0"/>
    <xf numFmtId="0" fontId="49" fillId="0" borderId="0"/>
    <xf numFmtId="187" fontId="96" fillId="0" borderId="0">
      <alignment horizontal="right"/>
      <protection locked="0"/>
    </xf>
    <xf numFmtId="0" fontId="49" fillId="0" borderId="0"/>
    <xf numFmtId="0" fontId="49" fillId="0" borderId="0"/>
    <xf numFmtId="0" fontId="49" fillId="0" borderId="0"/>
    <xf numFmtId="0" fontId="49" fillId="0" borderId="0"/>
    <xf numFmtId="0" fontId="49" fillId="0" borderId="0"/>
    <xf numFmtId="0" fontId="49" fillId="0" borderId="0"/>
    <xf numFmtId="37" fontId="90" fillId="99" borderId="0" applyNumberFormat="0" applyFon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7" fillId="0" borderId="0" applyNumberFormat="0" applyAlignment="0">
      <alignment horizontal="left"/>
    </xf>
    <xf numFmtId="0" fontId="49" fillId="0" borderId="0"/>
    <xf numFmtId="0" fontId="49" fillId="0" borderId="0"/>
    <xf numFmtId="188"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0"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00" fillId="0" borderId="0" applyNumberFormat="0" applyFill="0" applyBorder="0" applyAlignment="0" applyProtection="0"/>
    <xf numFmtId="0" fontId="49" fillId="0" borderId="0"/>
    <xf numFmtId="0" fontId="49" fillId="0" borderId="0"/>
    <xf numFmtId="0" fontId="9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 fillId="0" borderId="0" applyNumberFormat="0" applyFill="0" applyBorder="0" applyAlignment="0" applyProtection="0"/>
    <xf numFmtId="0" fontId="49" fillId="0" borderId="0"/>
    <xf numFmtId="0" fontId="49" fillId="0" borderId="0"/>
    <xf numFmtId="0" fontId="101" fillId="0" borderId="0" applyProtection="0"/>
    <xf numFmtId="0" fontId="102" fillId="0" borderId="0" applyProtection="0"/>
    <xf numFmtId="0" fontId="103" fillId="0" borderId="0" applyProtection="0"/>
    <xf numFmtId="0" fontId="5" fillId="0" borderId="0" applyProtection="0"/>
    <xf numFmtId="0" fontId="104" fillId="0" borderId="0" applyProtection="0"/>
    <xf numFmtId="0" fontId="6" fillId="0" borderId="0" applyProtection="0"/>
    <xf numFmtId="0" fontId="105" fillId="0" borderId="0" applyProtection="0"/>
    <xf numFmtId="189" fontId="9"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2"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89" fontId="9"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6" fillId="0" borderId="0"/>
    <xf numFmtId="0" fontId="49" fillId="0" borderId="0"/>
    <xf numFmtId="0" fontId="49" fillId="0" borderId="0"/>
    <xf numFmtId="167" fontId="93" fillId="0" borderId="0" applyFont="0" applyFill="0" applyBorder="0" applyAlignment="0" applyProtection="0"/>
    <xf numFmtId="0" fontId="49" fillId="0" borderId="0"/>
    <xf numFmtId="0" fontId="49" fillId="0" borderId="0"/>
    <xf numFmtId="190" fontId="9" fillId="0" borderId="0" applyFont="0" applyFill="0" applyBorder="0" applyAlignment="0" applyProtection="0">
      <alignment horizontal="center"/>
    </xf>
    <xf numFmtId="0" fontId="49" fillId="0" borderId="0"/>
    <xf numFmtId="0" fontId="49" fillId="0" borderId="0"/>
    <xf numFmtId="0" fontId="49" fillId="0" borderId="0"/>
    <xf numFmtId="0" fontId="106" fillId="7" borderId="0" applyNumberFormat="0" applyBorder="0" applyAlignment="0" applyProtection="0"/>
    <xf numFmtId="0" fontId="107" fillId="7" borderId="0" applyNumberFormat="0" applyBorder="0" applyAlignment="0" applyProtection="0"/>
    <xf numFmtId="0" fontId="108" fillId="46"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8" fillId="46"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08" fillId="46" borderId="0" applyNumberFormat="0" applyBorder="0" applyAlignment="0" applyProtection="0"/>
    <xf numFmtId="0" fontId="49" fillId="0" borderId="0"/>
    <xf numFmtId="0" fontId="49" fillId="0" borderId="0"/>
    <xf numFmtId="0" fontId="107" fillId="7"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5" fontId="39" fillId="71" borderId="27" applyNumberFormat="0" applyAlignment="0" applyProtection="0">
      <alignment vertical="top"/>
    </xf>
    <xf numFmtId="38" fontId="102" fillId="100"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8" fillId="0" borderId="39" applyNumberFormat="0" applyAlignment="0" applyProtection="0">
      <alignment horizontal="lef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8" fillId="0" borderId="4">
      <alignment horizontal="lef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4" fontId="110" fillId="101" borderId="0" applyProtection="0"/>
    <xf numFmtId="0" fontId="49" fillId="0" borderId="0"/>
    <xf numFmtId="0" fontId="111" fillId="0" borderId="17" applyNumberFormat="0" applyFill="0" applyAlignment="0" applyProtection="0"/>
    <xf numFmtId="0" fontId="112" fillId="0" borderId="17" applyNumberFormat="0" applyFill="0" applyAlignment="0" applyProtection="0"/>
    <xf numFmtId="0" fontId="113" fillId="0" borderId="40"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3" fillId="0" borderId="40"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3" fillId="0" borderId="40" applyNumberFormat="0" applyFill="0" applyAlignment="0" applyProtection="0"/>
    <xf numFmtId="0" fontId="49" fillId="0" borderId="0"/>
    <xf numFmtId="0" fontId="49" fillId="0" borderId="0"/>
    <xf numFmtId="0" fontId="112" fillId="0" borderId="17"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4" fillId="0" borderId="18" applyNumberFormat="0" applyFill="0" applyAlignment="0" applyProtection="0"/>
    <xf numFmtId="0" fontId="115" fillId="0" borderId="18" applyNumberFormat="0" applyFill="0" applyAlignment="0" applyProtection="0"/>
    <xf numFmtId="0" fontId="116" fillId="0" borderId="41"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6" fillId="0" borderId="41"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6" fillId="0" borderId="41" applyNumberFormat="0" applyFill="0" applyAlignment="0" applyProtection="0"/>
    <xf numFmtId="0" fontId="49" fillId="0" borderId="0"/>
    <xf numFmtId="0" fontId="49" fillId="0" borderId="0"/>
    <xf numFmtId="0" fontId="115" fillId="0" borderId="18"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7" fillId="0" borderId="19" applyNumberFormat="0" applyFill="0" applyAlignment="0" applyProtection="0"/>
    <xf numFmtId="0" fontId="118" fillId="0" borderId="19" applyNumberFormat="0" applyFill="0" applyAlignment="0" applyProtection="0"/>
    <xf numFmtId="0" fontId="119" fillId="0" borderId="42"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9" fillId="0" borderId="42"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9" fillId="0" borderId="42" applyNumberFormat="0" applyFill="0" applyAlignment="0" applyProtection="0"/>
    <xf numFmtId="0" fontId="49" fillId="0" borderId="0"/>
    <xf numFmtId="0" fontId="49" fillId="0" borderId="0"/>
    <xf numFmtId="0" fontId="118" fillId="0" borderId="19"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9" fillId="0" borderId="0" applyNumberFormat="0" applyFill="0" applyBorder="0" applyAlignment="0" applyProtection="0"/>
    <xf numFmtId="0" fontId="49" fillId="0" borderId="0"/>
    <xf numFmtId="0" fontId="49" fillId="0" borderId="0"/>
    <xf numFmtId="0" fontId="118"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91" fontId="9"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91" fontId="9"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Protection="0">
      <alignment wrapText="1"/>
    </xf>
    <xf numFmtId="0" fontId="9" fillId="0" borderId="0" applyNumberFormat="0" applyFill="0" applyBorder="0" applyProtection="0">
      <alignment horizontal="justify" vertical="top" wrapText="1"/>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1" fillId="0" borderId="43"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192" fontId="120" fillId="0" borderId="0"/>
    <xf numFmtId="0" fontId="49" fillId="0" borderId="0"/>
    <xf numFmtId="0" fontId="49"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9" fillId="0" borderId="0"/>
    <xf numFmtId="0" fontId="49" fillId="0" borderId="0"/>
    <xf numFmtId="0" fontId="123" fillId="0" borderId="0" applyNumberFormat="0" applyFill="0" applyBorder="0" applyAlignment="0" applyProtection="0"/>
    <xf numFmtId="0" fontId="12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9" fillId="0" borderId="0"/>
    <xf numFmtId="0" fontId="49" fillId="0" borderId="0"/>
    <xf numFmtId="0" fontId="10" fillId="0" borderId="0" applyNumberFormat="0" applyFill="0" applyBorder="0" applyAlignment="0" applyProtection="0">
      <alignment vertical="top"/>
      <protection locked="0"/>
    </xf>
    <xf numFmtId="0" fontId="49" fillId="0" borderId="0"/>
    <xf numFmtId="0" fontId="49" fillId="0" borderId="0"/>
    <xf numFmtId="0" fontId="125" fillId="0" borderId="0" applyNumberFormat="0" applyFill="0" applyBorder="0" applyAlignment="0" applyProtection="0">
      <alignment vertical="top"/>
      <protection locked="0"/>
    </xf>
    <xf numFmtId="0" fontId="49" fillId="0" borderId="0"/>
    <xf numFmtId="0" fontId="49" fillId="0" borderId="0"/>
    <xf numFmtId="0" fontId="125" fillId="0" borderId="0" applyNumberFormat="0" applyFill="0" applyBorder="0" applyAlignment="0" applyProtection="0">
      <alignment vertical="top"/>
      <protection locked="0"/>
    </xf>
    <xf numFmtId="0" fontId="49" fillId="0" borderId="0"/>
    <xf numFmtId="0" fontId="49" fillId="0" borderId="0"/>
    <xf numFmtId="0" fontId="125" fillId="0" borderId="0" applyNumberFormat="0" applyFill="0" applyBorder="0" applyAlignment="0" applyProtection="0">
      <alignment vertical="top"/>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2" fillId="0" borderId="0" applyNumberFormat="0" applyFill="0" applyBorder="0" applyAlignment="0" applyProtection="0">
      <alignment vertical="top"/>
      <protection locked="0"/>
    </xf>
    <xf numFmtId="0" fontId="49" fillId="0" borderId="0"/>
    <xf numFmtId="0" fontId="49" fillId="0" borderId="0"/>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0" fontId="102" fillId="93" borderId="1"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129" fillId="43" borderId="33"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128" fillId="10" borderId="20" applyNumberFormat="0" applyAlignment="0" applyProtection="0"/>
    <xf numFmtId="0" fontId="49" fillId="0" borderId="0"/>
    <xf numFmtId="0" fontId="128" fillId="10" borderId="20" applyNumberFormat="0" applyAlignment="0" applyProtection="0"/>
    <xf numFmtId="0" fontId="49" fillId="0" borderId="0"/>
    <xf numFmtId="0" fontId="128" fillId="10" borderId="20" applyNumberFormat="0" applyAlignment="0" applyProtection="0"/>
    <xf numFmtId="0" fontId="130" fillId="10" borderId="20" applyNumberFormat="0" applyAlignment="0" applyProtection="0"/>
    <xf numFmtId="0" fontId="128" fillId="10" borderId="20" applyNumberFormat="0" applyAlignment="0" applyProtection="0"/>
    <xf numFmtId="0" fontId="130" fillId="10" borderId="20" applyNumberFormat="0" applyAlignment="0" applyProtection="0"/>
    <xf numFmtId="0" fontId="130" fillId="10" borderId="20" applyNumberFormat="0" applyAlignment="0" applyProtection="0"/>
    <xf numFmtId="0" fontId="130"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9" fillId="43" borderId="33"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29" fillId="43" borderId="33"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29" fillId="43" borderId="33" applyNumberFormat="0" applyAlignment="0" applyProtection="0"/>
    <xf numFmtId="0" fontId="49" fillId="0" borderId="0"/>
    <xf numFmtId="0" fontId="49" fillId="0" borderId="0"/>
    <xf numFmtId="0" fontId="49" fillId="0" borderId="0"/>
    <xf numFmtId="0" fontId="49" fillId="0" borderId="0"/>
    <xf numFmtId="0" fontId="129" fillId="43" borderId="33" applyNumberFormat="0" applyAlignment="0" applyProtection="0"/>
    <xf numFmtId="0" fontId="49" fillId="0" borderId="0"/>
    <xf numFmtId="0" fontId="49" fillId="0" borderId="0"/>
    <xf numFmtId="0" fontId="49" fillId="0" borderId="0"/>
    <xf numFmtId="0" fontId="49" fillId="0" borderId="0"/>
    <xf numFmtId="0" fontId="129" fillId="43" borderId="33" applyNumberFormat="0" applyAlignment="0" applyProtection="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93" fontId="39" fillId="0" borderId="0" applyFill="0" applyBorder="0" applyAlignment="0" applyProtection="0">
      <alignment horizontal="center"/>
    </xf>
    <xf numFmtId="0" fontId="49" fillId="0" borderId="0"/>
    <xf numFmtId="0" fontId="49" fillId="0" borderId="0"/>
    <xf numFmtId="0" fontId="49" fillId="0" borderId="0"/>
    <xf numFmtId="0" fontId="131" fillId="0" borderId="22" applyNumberFormat="0" applyFill="0" applyAlignment="0" applyProtection="0"/>
    <xf numFmtId="0" fontId="132" fillId="0" borderId="22" applyNumberFormat="0" applyFill="0" applyAlignment="0" applyProtection="0"/>
    <xf numFmtId="0" fontId="133" fillId="0" borderId="44"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33" fillId="0" borderId="44"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33" fillId="0" borderId="44" applyNumberFormat="0" applyFill="0" applyAlignment="0" applyProtection="0"/>
    <xf numFmtId="0" fontId="49" fillId="0" borderId="0"/>
    <xf numFmtId="0" fontId="49" fillId="0" borderId="0"/>
    <xf numFmtId="0" fontId="132" fillId="0" borderId="22"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94" fontId="39" fillId="0" borderId="0" applyFill="0" applyBorder="0" applyAlignment="0" applyProtection="0">
      <alignment horizontal="center"/>
    </xf>
    <xf numFmtId="41" fontId="9" fillId="0" borderId="0" applyFont="0" applyFill="0" applyBorder="0" applyAlignment="0" applyProtection="0"/>
    <xf numFmtId="43" fontId="9" fillId="0" borderId="0" applyFont="0" applyFill="0" applyBorder="0" applyAlignment="0" applyProtection="0"/>
    <xf numFmtId="195" fontId="9" fillId="0" borderId="0" applyFont="0" applyFill="0" applyBorder="0" applyAlignment="0" applyProtection="0"/>
    <xf numFmtId="196" fontId="9" fillId="0" borderId="0" applyFon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134" fillId="9" borderId="0" applyNumberFormat="0" applyBorder="0" applyAlignment="0" applyProtection="0"/>
    <xf numFmtId="0" fontId="135" fillId="9" borderId="0" applyNumberFormat="0" applyBorder="0" applyAlignment="0" applyProtection="0"/>
    <xf numFmtId="0" fontId="136" fillId="59"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36" fillId="59"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36" fillId="59" borderId="0" applyNumberFormat="0" applyBorder="0" applyAlignment="0" applyProtection="0"/>
    <xf numFmtId="0" fontId="49" fillId="0" borderId="0"/>
    <xf numFmtId="0" fontId="49" fillId="0" borderId="0"/>
    <xf numFmtId="0" fontId="135" fillId="9"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4" fontId="90" fillId="0" borderId="0" applyFont="0" applyFill="0" applyBorder="0" applyAlignment="0" applyProtection="0">
      <alignment horizontal="center"/>
    </xf>
    <xf numFmtId="37" fontId="13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197" fontId="11" fillId="0" borderId="0"/>
    <xf numFmtId="164" fontId="138" fillId="0" borderId="0"/>
    <xf numFmtId="0" fontId="4" fillId="0" borderId="0"/>
    <xf numFmtId="0" fontId="4" fillId="0" borderId="0"/>
    <xf numFmtId="0" fontId="4" fillId="0" borderId="0"/>
    <xf numFmtId="0" fontId="4" fillId="0" borderId="0"/>
    <xf numFmtId="0" fontId="4" fillId="0" borderId="0"/>
    <xf numFmtId="0" fontId="4" fillId="0" borderId="0"/>
    <xf numFmtId="197"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8" fontId="138"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60" fillId="0" borderId="0"/>
    <xf numFmtId="0" fontId="4" fillId="0" borderId="0"/>
    <xf numFmtId="0" fontId="4" fillId="0" borderId="0"/>
    <xf numFmtId="0" fontId="60" fillId="0" borderId="0"/>
    <xf numFmtId="0" fontId="88" fillId="0" borderId="0"/>
    <xf numFmtId="0" fontId="4" fillId="0" borderId="0"/>
    <xf numFmtId="0" fontId="60" fillId="0" borderId="0"/>
    <xf numFmtId="0" fontId="4"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88" fillId="0" borderId="0"/>
    <xf numFmtId="0" fontId="4" fillId="0" borderId="0"/>
    <xf numFmtId="0" fontId="4" fillId="0" borderId="0"/>
    <xf numFmtId="0" fontId="4" fillId="0" borderId="0"/>
    <xf numFmtId="0" fontId="32" fillId="0" borderId="0"/>
    <xf numFmtId="0" fontId="4"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3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8" fillId="0" borderId="0"/>
    <xf numFmtId="0" fontId="60" fillId="0" borderId="0"/>
    <xf numFmtId="0" fontId="60" fillId="0" borderId="0"/>
    <xf numFmtId="0" fontId="48" fillId="0" borderId="0"/>
    <xf numFmtId="0" fontId="60" fillId="0" borderId="0"/>
    <xf numFmtId="0" fontId="60" fillId="0" borderId="0"/>
    <xf numFmtId="0" fontId="48" fillId="0" borderId="0"/>
    <xf numFmtId="0" fontId="60" fillId="0" borderId="0"/>
    <xf numFmtId="0" fontId="60" fillId="0" borderId="0"/>
    <xf numFmtId="0" fontId="48" fillId="0" borderId="0"/>
    <xf numFmtId="0" fontId="60" fillId="0" borderId="0"/>
    <xf numFmtId="0" fontId="60" fillId="0" borderId="0"/>
    <xf numFmtId="0" fontId="60" fillId="0" borderId="0"/>
    <xf numFmtId="0" fontId="60" fillId="0" borderId="0"/>
    <xf numFmtId="0" fontId="60" fillId="0" borderId="0"/>
    <xf numFmtId="0" fontId="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143" fillId="0" borderId="0"/>
    <xf numFmtId="0" fontId="32" fillId="0" borderId="0"/>
    <xf numFmtId="0" fontId="32" fillId="0" borderId="0"/>
    <xf numFmtId="0" fontId="32" fillId="0" borderId="0"/>
    <xf numFmtId="0" fontId="143" fillId="0" borderId="0"/>
    <xf numFmtId="0" fontId="9"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9" fillId="0" borderId="0" applyNumberFormat="0" applyFill="0" applyBorder="0" applyAlignment="0" applyProtection="0"/>
    <xf numFmtId="0" fontId="32" fillId="0" borderId="0"/>
    <xf numFmtId="0" fontId="32" fillId="0" borderId="0"/>
    <xf numFmtId="0" fontId="32" fillId="0" borderId="0"/>
    <xf numFmtId="0" fontId="9" fillId="0" borderId="0" applyNumberFormat="0" applyFill="0" applyBorder="0" applyAlignment="0" applyProtection="0"/>
    <xf numFmtId="0" fontId="9" fillId="0" borderId="0" applyNumberFormat="0" applyFill="0" applyBorder="0" applyAlignment="0" applyProtection="0"/>
    <xf numFmtId="0" fontId="32" fillId="0" borderId="0"/>
    <xf numFmtId="0" fontId="32" fillId="0" borderId="0"/>
    <xf numFmtId="0" fontId="32" fillId="0" borderId="0"/>
    <xf numFmtId="0" fontId="9" fillId="0" borderId="0" applyNumberFormat="0" applyFill="0" applyBorder="0" applyAlignment="0" applyProtection="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9"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9"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9" fillId="0" borderId="0"/>
    <xf numFmtId="0" fontId="4" fillId="0" borderId="0"/>
    <xf numFmtId="0" fontId="60"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 fillId="0" borderId="0"/>
    <xf numFmtId="0" fontId="4" fillId="0" borderId="0"/>
    <xf numFmtId="0" fontId="145" fillId="0" borderId="0"/>
    <xf numFmtId="0" fontId="4" fillId="0" borderId="0"/>
    <xf numFmtId="0" fontId="14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 fillId="0" borderId="0"/>
    <xf numFmtId="0" fontId="4" fillId="0" borderId="0"/>
    <xf numFmtId="0" fontId="4" fillId="0" borderId="0"/>
    <xf numFmtId="0" fontId="145" fillId="0" borderId="0"/>
    <xf numFmtId="0" fontId="4" fillId="0" borderId="0"/>
    <xf numFmtId="0" fontId="4" fillId="0" borderId="0"/>
    <xf numFmtId="0" fontId="145"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9" fillId="0" borderId="0"/>
    <xf numFmtId="0" fontId="9" fillId="0" borderId="0"/>
    <xf numFmtId="0" fontId="9" fillId="0" borderId="0"/>
    <xf numFmtId="0" fontId="9" fillId="0" borderId="0"/>
    <xf numFmtId="0" fontId="4" fillId="0" borderId="0"/>
    <xf numFmtId="0" fontId="4" fillId="0" borderId="0"/>
    <xf numFmtId="0" fontId="60" fillId="0" borderId="0"/>
    <xf numFmtId="0" fontId="9" fillId="0" borderId="0" applyNumberFormat="0" applyFill="0" applyBorder="0" applyAlignment="0" applyProtection="0"/>
    <xf numFmtId="0" fontId="9"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9"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9" fillId="0" borderId="0"/>
    <xf numFmtId="0" fontId="4" fillId="0" borderId="0"/>
    <xf numFmtId="0" fontId="9" fillId="0" borderId="0"/>
    <xf numFmtId="0" fontId="4" fillId="0" borderId="0"/>
    <xf numFmtId="0" fontId="32" fillId="0" borderId="0"/>
    <xf numFmtId="0" fontId="4" fillId="0" borderId="0"/>
    <xf numFmtId="0" fontId="32" fillId="0" borderId="0"/>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146" fillId="0" borderId="0"/>
    <xf numFmtId="0" fontId="9"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4" fillId="0" borderId="0"/>
    <xf numFmtId="0" fontId="9"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9"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39"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39" fillId="0" borderId="0"/>
    <xf numFmtId="0" fontId="3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39"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60" fillId="0" borderId="0"/>
    <xf numFmtId="0" fontId="4" fillId="0" borderId="0"/>
    <xf numFmtId="0" fontId="60" fillId="0" borderId="0"/>
    <xf numFmtId="0" fontId="4" fillId="0" borderId="0"/>
    <xf numFmtId="0" fontId="4" fillId="0" borderId="0"/>
    <xf numFmtId="0" fontId="142" fillId="0" borderId="0"/>
    <xf numFmtId="0" fontId="142"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9" fillId="0" borderId="0"/>
    <xf numFmtId="199" fontId="9"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9" fontId="9"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4" fillId="0" borderId="0"/>
    <xf numFmtId="0" fontId="4" fillId="0" borderId="0"/>
    <xf numFmtId="0" fontId="4" fillId="0" borderId="0"/>
    <xf numFmtId="0" fontId="4" fillId="0" borderId="0"/>
    <xf numFmtId="0" fontId="44" fillId="0" borderId="0"/>
    <xf numFmtId="0" fontId="4" fillId="0" borderId="0"/>
    <xf numFmtId="0" fontId="4" fillId="0" borderId="0"/>
    <xf numFmtId="0" fontId="44" fillId="0" borderId="0"/>
    <xf numFmtId="0" fontId="4" fillId="0" borderId="0"/>
    <xf numFmtId="0" fontId="4" fillId="0" borderId="0"/>
    <xf numFmtId="0" fontId="44" fillId="0" borderId="0"/>
    <xf numFmtId="0" fontId="4" fillId="0" borderId="0"/>
    <xf numFmtId="0" fontId="4" fillId="0" borderId="0"/>
    <xf numFmtId="0" fontId="44" fillId="0" borderId="0"/>
    <xf numFmtId="0" fontId="4" fillId="0" borderId="0"/>
    <xf numFmtId="0" fontId="4" fillId="0" borderId="0"/>
    <xf numFmtId="170" fontId="9" fillId="0" borderId="0">
      <alignment horizontal="left" wrapText="1"/>
    </xf>
    <xf numFmtId="164"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5" fillId="0" borderId="0"/>
    <xf numFmtId="0" fontId="4" fillId="0" borderId="0"/>
    <xf numFmtId="170" fontId="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147" fillId="0" borderId="0"/>
    <xf numFmtId="0" fontId="4" fillId="0" borderId="0"/>
    <xf numFmtId="0" fontId="4" fillId="0" borderId="0"/>
    <xf numFmtId="0" fontId="4" fillId="0" borderId="0"/>
    <xf numFmtId="0" fontId="4" fillId="0" borderId="0"/>
    <xf numFmtId="0" fontId="4" fillId="0" borderId="0"/>
    <xf numFmtId="0" fontId="4" fillId="0" borderId="0"/>
    <xf numFmtId="0" fontId="14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88" fillId="0" borderId="0"/>
    <xf numFmtId="0" fontId="4"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14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32"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32" fillId="0" borderId="0"/>
    <xf numFmtId="0" fontId="32" fillId="0" borderId="0"/>
    <xf numFmtId="0" fontId="32" fillId="0" borderId="0"/>
    <xf numFmtId="0" fontId="142" fillId="0" borderId="0"/>
    <xf numFmtId="0" fontId="3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142"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32" fillId="0" borderId="0"/>
    <xf numFmtId="0" fontId="32" fillId="0" borderId="0"/>
    <xf numFmtId="0" fontId="32" fillId="0" borderId="0"/>
    <xf numFmtId="0" fontId="4" fillId="0" borderId="0"/>
    <xf numFmtId="0" fontId="142" fillId="0" borderId="0"/>
    <xf numFmtId="0" fontId="4" fillId="0" borderId="0"/>
    <xf numFmtId="0" fontId="32" fillId="0" borderId="0"/>
    <xf numFmtId="0" fontId="9"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5"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5" fillId="0" borderId="0"/>
    <xf numFmtId="0" fontId="4" fillId="0" borderId="0"/>
    <xf numFmtId="0" fontId="4" fillId="0" borderId="0"/>
    <xf numFmtId="0" fontId="14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9" fillId="0" borderId="0"/>
    <xf numFmtId="0" fontId="32" fillId="0" borderId="0"/>
    <xf numFmtId="0" fontId="3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9"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60" fillId="0" borderId="0"/>
    <xf numFmtId="0" fontId="60" fillId="0" borderId="0"/>
    <xf numFmtId="0" fontId="60" fillId="0" borderId="0"/>
    <xf numFmtId="0" fontId="60" fillId="0" borderId="0"/>
    <xf numFmtId="0" fontId="60" fillId="0" borderId="0"/>
    <xf numFmtId="0" fontId="60" fillId="0" borderId="0"/>
    <xf numFmtId="0" fontId="88" fillId="0" borderId="0"/>
    <xf numFmtId="0" fontId="88" fillId="0" borderId="0"/>
    <xf numFmtId="0" fontId="88" fillId="0" borderId="0"/>
    <xf numFmtId="0" fontId="88" fillId="0" borderId="0"/>
    <xf numFmtId="0" fontId="88" fillId="0" borderId="0"/>
    <xf numFmtId="0" fontId="88"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4" fillId="0" borderId="0"/>
    <xf numFmtId="0" fontId="9" fillId="0" borderId="0"/>
    <xf numFmtId="0" fontId="4" fillId="0" borderId="0"/>
    <xf numFmtId="0" fontId="60" fillId="0" borderId="0"/>
    <xf numFmtId="0" fontId="9" fillId="0" borderId="0"/>
    <xf numFmtId="0" fontId="88"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32" fillId="0" borderId="0"/>
    <xf numFmtId="0" fontId="32" fillId="0" borderId="0"/>
    <xf numFmtId="0" fontId="32" fillId="0" borderId="0"/>
    <xf numFmtId="0" fontId="4" fillId="0" borderId="0"/>
    <xf numFmtId="0" fontId="142" fillId="0" borderId="0"/>
    <xf numFmtId="0" fontId="3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142"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32" fillId="0" borderId="0"/>
    <xf numFmtId="0" fontId="32" fillId="0" borderId="0"/>
    <xf numFmtId="0" fontId="32" fillId="0" borderId="0"/>
    <xf numFmtId="0" fontId="14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4" fillId="0" borderId="0"/>
    <xf numFmtId="0" fontId="142" fillId="0" borderId="0"/>
    <xf numFmtId="0" fontId="4" fillId="0" borderId="0"/>
    <xf numFmtId="0" fontId="14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60" fillId="0" borderId="0"/>
    <xf numFmtId="0" fontId="9" fillId="0" borderId="0"/>
    <xf numFmtId="0" fontId="32" fillId="0" borderId="0"/>
    <xf numFmtId="0" fontId="60" fillId="0" borderId="0"/>
    <xf numFmtId="0" fontId="60" fillId="0" borderId="0"/>
    <xf numFmtId="0" fontId="9" fillId="0" borderId="0"/>
    <xf numFmtId="0" fontId="9" fillId="0" borderId="0"/>
    <xf numFmtId="0" fontId="4" fillId="0" borderId="0"/>
    <xf numFmtId="0" fontId="143" fillId="0" borderId="0"/>
    <xf numFmtId="0" fontId="143" fillId="0" borderId="0"/>
    <xf numFmtId="0" fontId="14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0" fillId="0" borderId="0"/>
    <xf numFmtId="0" fontId="60"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60" fillId="0" borderId="0"/>
    <xf numFmtId="0" fontId="60" fillId="0" borderId="0"/>
    <xf numFmtId="0" fontId="60" fillId="0" borderId="0"/>
    <xf numFmtId="0" fontId="60" fillId="0" borderId="0"/>
    <xf numFmtId="0" fontId="88"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32"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4" fillId="0" borderId="0"/>
    <xf numFmtId="0" fontId="4" fillId="0" borderId="0"/>
    <xf numFmtId="0" fontId="4" fillId="0" borderId="0"/>
    <xf numFmtId="0" fontId="142" fillId="0" borderId="0"/>
    <xf numFmtId="0" fontId="44" fillId="0" borderId="0"/>
    <xf numFmtId="0" fontId="4" fillId="0" borderId="0"/>
    <xf numFmtId="0" fontId="32" fillId="0" borderId="0"/>
    <xf numFmtId="0" fontId="4" fillId="0" borderId="0"/>
    <xf numFmtId="0" fontId="32" fillId="0" borderId="0"/>
    <xf numFmtId="0" fontId="32" fillId="0" borderId="0"/>
    <xf numFmtId="0" fontId="4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9" fillId="0" borderId="0"/>
    <xf numFmtId="0" fontId="4" fillId="0" borderId="0"/>
    <xf numFmtId="0" fontId="4" fillId="0" borderId="0"/>
    <xf numFmtId="0" fontId="9"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4" fillId="0" borderId="0"/>
    <xf numFmtId="0" fontId="32" fillId="0" borderId="0"/>
    <xf numFmtId="0" fontId="14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32" fillId="0" borderId="0"/>
    <xf numFmtId="0" fontId="4" fillId="0" borderId="0"/>
    <xf numFmtId="0" fontId="32" fillId="0" borderId="0"/>
    <xf numFmtId="0" fontId="4" fillId="0" borderId="0"/>
    <xf numFmtId="0" fontId="4" fillId="0" borderId="0"/>
    <xf numFmtId="0" fontId="32"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60" fillId="0" borderId="0"/>
    <xf numFmtId="0" fontId="4"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8" fillId="13" borderId="24" applyNumberFormat="0" applyFont="0" applyAlignment="0" applyProtection="0"/>
    <xf numFmtId="0" fontId="32" fillId="13" borderId="24" applyNumberFormat="0" applyFont="0" applyAlignment="0" applyProtection="0"/>
    <xf numFmtId="0" fontId="49" fillId="47" borderId="45" applyNumberFormat="0" applyFont="0" applyAlignment="0" applyProtection="0"/>
    <xf numFmtId="0" fontId="4" fillId="0" borderId="0"/>
    <xf numFmtId="0" fontId="4" fillId="0" borderId="0"/>
    <xf numFmtId="0" fontId="4" fillId="0" borderId="0"/>
    <xf numFmtId="0" fontId="4" fillId="0" borderId="0"/>
    <xf numFmtId="0" fontId="4" fillId="0" borderId="0"/>
    <xf numFmtId="0" fontId="44" fillId="47" borderId="45" applyNumberFormat="0" applyFont="0" applyAlignment="0" applyProtection="0"/>
    <xf numFmtId="0" fontId="32" fillId="13" borderId="24" applyNumberFormat="0" applyFont="0" applyAlignment="0" applyProtection="0"/>
    <xf numFmtId="0" fontId="49" fillId="47" borderId="45" applyNumberFormat="0" applyFont="0" applyAlignment="0" applyProtection="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47" borderId="45" applyNumberFormat="0" applyFont="0" applyAlignment="0" applyProtection="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4" fillId="0" borderId="0"/>
    <xf numFmtId="0" fontId="4" fillId="0" borderId="0"/>
    <xf numFmtId="0" fontId="49" fillId="47" borderId="45"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9" fillId="47" borderId="45" applyNumberFormat="0" applyFont="0" applyAlignment="0" applyProtection="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8" fillId="11" borderId="21" applyNumberFormat="0" applyAlignment="0" applyProtection="0"/>
    <xf numFmtId="0" fontId="149" fillId="11" borderId="21" applyNumberFormat="0" applyAlignment="0" applyProtection="0"/>
    <xf numFmtId="0" fontId="150" fillId="55" borderId="4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0" fillId="55" borderId="46" applyNumberFormat="0" applyAlignment="0" applyProtection="0"/>
    <xf numFmtId="0" fontId="4" fillId="0" borderId="0"/>
    <xf numFmtId="0" fontId="4" fillId="0" borderId="0"/>
    <xf numFmtId="0" fontId="4" fillId="0" borderId="0"/>
    <xf numFmtId="0" fontId="4" fillId="0" borderId="0"/>
    <xf numFmtId="0" fontId="150" fillId="55" borderId="46" applyNumberFormat="0" applyAlignment="0" applyProtection="0"/>
    <xf numFmtId="0" fontId="4" fillId="0" borderId="0"/>
    <xf numFmtId="0" fontId="4" fillId="0" borderId="0"/>
    <xf numFmtId="0" fontId="149" fillId="11" borderId="21" applyNumberFormat="0" applyAlignment="0" applyProtection="0"/>
    <xf numFmtId="0" fontId="4" fillId="0" borderId="0"/>
    <xf numFmtId="0" fontId="4" fillId="0" borderId="0"/>
    <xf numFmtId="0" fontId="4" fillId="0" borderId="0"/>
    <xf numFmtId="0" fontId="4" fillId="0" borderId="0"/>
    <xf numFmtId="192" fontId="151" fillId="0" borderId="5">
      <alignment vertical="center"/>
    </xf>
    <xf numFmtId="0" fontId="4" fillId="0" borderId="0"/>
    <xf numFmtId="164" fontId="7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1" fillId="0" borderId="0" applyFont="0" applyFill="0" applyBorder="0" applyAlignment="0" applyProtection="0"/>
    <xf numFmtId="10" fontId="11" fillId="0" borderId="0" applyFont="0" applyFill="0" applyBorder="0" applyAlignment="0" applyProtection="0"/>
    <xf numFmtId="10"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alignment vertical="top"/>
    </xf>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9" fontId="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39" fillId="102" borderId="0" applyNumberFormat="0" applyBorder="0" applyAlignment="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39" fillId="103" borderId="0" applyNumberFormat="0" applyFont="0" applyBorder="0" applyAlignment="0" applyProtection="0">
      <alignment vertical="top"/>
    </xf>
    <xf numFmtId="0" fontId="152" fillId="0" borderId="0" applyNumberFormat="0" applyFill="0" applyBorder="0" applyAlignment="0"/>
    <xf numFmtId="0" fontId="4" fillId="0" borderId="0"/>
    <xf numFmtId="0" fontId="4" fillId="0" borderId="0"/>
    <xf numFmtId="201" fontId="71" fillId="0" borderId="0" applyFill="0" applyBorder="0" applyProtection="0">
      <alignment horizontal="right"/>
    </xf>
    <xf numFmtId="0" fontId="4" fillId="0" borderId="0"/>
    <xf numFmtId="0" fontId="4" fillId="0" borderId="0"/>
    <xf numFmtId="14" fontId="153" fillId="0" borderId="0" applyNumberFormat="0" applyFill="0" applyBorder="0" applyAlignment="0" applyProtection="0">
      <alignment horizontal="left"/>
    </xf>
    <xf numFmtId="0" fontId="4" fillId="0" borderId="0"/>
    <xf numFmtId="0" fontId="4" fillId="0" borderId="0"/>
    <xf numFmtId="164" fontId="39" fillId="0" borderId="0" applyFont="0" applyFill="0" applyBorder="0" applyAlignment="0" applyProtection="0">
      <alignment vertical="top"/>
    </xf>
    <xf numFmtId="164" fontId="39" fillId="0" borderId="0" applyFont="0" applyFill="0" applyBorder="0" applyAlignment="0" applyProtection="0"/>
    <xf numFmtId="164" fontId="39" fillId="0" borderId="0" applyFont="0" applyFill="0" applyBorder="0" applyAlignment="0" applyProtection="0"/>
    <xf numFmtId="0" fontId="4" fillId="0" borderId="0"/>
    <xf numFmtId="4" fontId="154" fillId="104" borderId="1" applyNumberFormat="0" applyProtection="0">
      <alignment horizontal="right" vertical="center" wrapText="1"/>
    </xf>
    <xf numFmtId="0" fontId="4" fillId="0" borderId="0"/>
    <xf numFmtId="0" fontId="4" fillId="0" borderId="0"/>
    <xf numFmtId="192" fontId="155" fillId="0" borderId="13">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2" fontId="25" fillId="0" borderId="0" applyFill="0" applyBorder="0" applyAlignment="0" applyProtection="0">
      <alignment horizontal="center"/>
    </xf>
    <xf numFmtId="0" fontId="9" fillId="105" borderId="0"/>
    <xf numFmtId="0" fontId="4" fillId="0" borderId="0"/>
    <xf numFmtId="170" fontId="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6" fillId="10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4" fillId="0" borderId="0" applyNumberFormat="0" applyFill="0" applyBorder="0" applyAlignment="0" applyProtection="0"/>
    <xf numFmtId="0" fontId="102" fillId="0" borderId="0" applyNumberFormat="0" applyFill="0" applyBorder="0" applyProtection="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7" fillId="10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3" fontId="9" fillId="0" borderId="0" applyFont="0" applyFill="0" applyBorder="0" applyProtection="0"/>
    <xf numFmtId="0" fontId="3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 fontId="9" fillId="0" borderId="0" applyFont="0" applyFill="0" applyBorder="0" applyProtection="0"/>
    <xf numFmtId="0" fontId="25" fillId="10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158" fillId="10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158" fillId="107" borderId="0" applyNumberFormat="0" applyBorder="0" applyProtection="0">
      <alignment horizontal="center"/>
    </xf>
    <xf numFmtId="0" fontId="4" fillId="0" borderId="0"/>
    <xf numFmtId="0" fontId="4" fillId="0" borderId="0"/>
    <xf numFmtId="0" fontId="4" fillId="0" borderId="0"/>
    <xf numFmtId="0" fontId="4" fillId="0" borderId="0"/>
    <xf numFmtId="0" fontId="4" fillId="0" borderId="0"/>
    <xf numFmtId="0" fontId="159" fillId="10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9" fillId="0" borderId="0" applyNumberFormat="0" applyFont="0" applyFill="0" applyBorder="0" applyProtection="0">
      <alignment horizontal="righ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ont="0" applyFill="0" applyBorder="0" applyProtection="0">
      <alignment horizontal="left"/>
    </xf>
    <xf numFmtId="0" fontId="4" fillId="0" borderId="0"/>
    <xf numFmtId="0" fontId="4" fillId="0" borderId="0"/>
    <xf numFmtId="0" fontId="4" fillId="0" borderId="0"/>
    <xf numFmtId="0" fontId="4" fillId="0" borderId="0"/>
    <xf numFmtId="0" fontId="4" fillId="0" borderId="0"/>
    <xf numFmtId="0" fontId="10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16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9" fillId="10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204"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2"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6"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47" applyNumberFormat="0" applyFon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applyNumberFormat="0" applyBorder="0" applyAlignment="0"/>
    <xf numFmtId="0" fontId="80" fillId="0" borderId="0" applyNumberFormat="0" applyBorder="0" applyAlignment="0"/>
    <xf numFmtId="40" fontId="161" fillId="0" borderId="0" applyBorder="0">
      <alignment horizontal="right"/>
    </xf>
    <xf numFmtId="0" fontId="4" fillId="0" borderId="0"/>
    <xf numFmtId="0" fontId="4" fillId="0" borderId="0"/>
    <xf numFmtId="0" fontId="4" fillId="0" borderId="0"/>
    <xf numFmtId="0" fontId="4" fillId="0" borderId="0"/>
    <xf numFmtId="49" fontId="162" fillId="0" borderId="5">
      <alignment vertical="center"/>
    </xf>
    <xf numFmtId="0" fontId="4" fillId="0" borderId="0"/>
    <xf numFmtId="0" fontId="4" fillId="0" borderId="0"/>
    <xf numFmtId="0" fontId="4" fillId="0" borderId="0"/>
    <xf numFmtId="40" fontId="163" fillId="0" borderId="0"/>
    <xf numFmtId="0" fontId="4" fillId="0" borderId="0"/>
    <xf numFmtId="0" fontId="4" fillId="0" borderId="0"/>
    <xf numFmtId="0" fontId="4" fillId="0" borderId="0"/>
    <xf numFmtId="0" fontId="164" fillId="0" borderId="0" applyNumberFormat="0" applyFill="0" applyBorder="0" applyAlignment="0" applyProtection="0"/>
    <xf numFmtId="0" fontId="165" fillId="0" borderId="0" applyNumberFormat="0" applyFill="0" applyBorder="0" applyAlignment="0" applyProtection="0"/>
    <xf numFmtId="0" fontId="4" fillId="0" borderId="0"/>
    <xf numFmtId="0" fontId="4" fillId="0" borderId="0"/>
    <xf numFmtId="0" fontId="16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5" fillId="0" borderId="4">
      <alignment horizontal="centerContinuous"/>
    </xf>
    <xf numFmtId="0" fontId="4" fillId="0" borderId="0"/>
    <xf numFmtId="0" fontId="4" fillId="0" borderId="0"/>
    <xf numFmtId="0" fontId="4" fillId="0" borderId="0"/>
    <xf numFmtId="0" fontId="165" fillId="0" borderId="0" applyNumberFormat="0" applyFill="0" applyBorder="0" applyAlignment="0" applyProtection="0"/>
    <xf numFmtId="0" fontId="4" fillId="0" borderId="0"/>
    <xf numFmtId="0" fontId="4" fillId="0" borderId="0"/>
    <xf numFmtId="0" fontId="4" fillId="0" borderId="0"/>
    <xf numFmtId="0" fontId="25" fillId="0" borderId="4">
      <alignment horizontal="centerContinuous"/>
    </xf>
    <xf numFmtId="0" fontId="4" fillId="0" borderId="0"/>
    <xf numFmtId="0" fontId="4" fillId="0" borderId="0"/>
    <xf numFmtId="0" fontId="4" fillId="0" borderId="0"/>
    <xf numFmtId="0" fontId="4" fillId="0" borderId="0"/>
    <xf numFmtId="0" fontId="4" fillId="0" borderId="0"/>
    <xf numFmtId="0" fontId="16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6" fillId="0" borderId="25" applyNumberFormat="0" applyFill="0" applyAlignment="0" applyProtection="0"/>
    <xf numFmtId="0" fontId="33" fillId="0" borderId="25" applyNumberFormat="0" applyFill="0" applyAlignment="0" applyProtection="0"/>
    <xf numFmtId="0" fontId="167"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7"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9" fillId="0" borderId="49">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7"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9" fillId="0" borderId="49">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7"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25"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102" fillId="10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10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168" fillId="0" borderId="43" applyProtection="0"/>
    <xf numFmtId="0" fontId="4" fillId="0" borderId="0"/>
    <xf numFmtId="0" fontId="4" fillId="0" borderId="0"/>
    <xf numFmtId="0" fontId="4" fillId="0" borderId="0"/>
    <xf numFmtId="0" fontId="4" fillId="0" borderId="0"/>
    <xf numFmtId="3" fontId="9" fillId="0" borderId="0">
      <protection locked="0"/>
    </xf>
    <xf numFmtId="0" fontId="16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0" fillId="0" borderId="0" applyFill="0" applyBorder="0" applyAlignment="0"/>
    <xf numFmtId="0" fontId="4" fillId="0" borderId="0"/>
    <xf numFmtId="0" fontId="4" fillId="0" borderId="0"/>
    <xf numFmtId="0" fontId="4" fillId="0" borderId="0"/>
    <xf numFmtId="0" fontId="4" fillId="0" borderId="0"/>
    <xf numFmtId="0" fontId="4" fillId="0" borderId="0"/>
    <xf numFmtId="205" fontId="9" fillId="0" borderId="0" applyFont="0" applyFill="0" applyBorder="0" applyAlignment="0" applyProtection="0"/>
    <xf numFmtId="206" fontId="9" fillId="0" borderId="0" applyFont="0" applyFill="0" applyBorder="0" applyAlignment="0" applyProtection="0"/>
    <xf numFmtId="0" fontId="4" fillId="0" borderId="0"/>
    <xf numFmtId="0" fontId="171" fillId="0" borderId="0" applyNumberFormat="0" applyFill="0" applyBorder="0" applyAlignment="0" applyProtection="0"/>
    <xf numFmtId="0" fontId="172" fillId="0" borderId="0" applyNumberFormat="0" applyFill="0" applyBorder="0" applyAlignment="0" applyProtection="0"/>
    <xf numFmtId="0" fontId="17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3" fillId="0" borderId="0" applyNumberFormat="0" applyFill="0" applyBorder="0" applyAlignment="0" applyProtection="0"/>
    <xf numFmtId="0" fontId="4" fillId="0" borderId="0"/>
    <xf numFmtId="0" fontId="4" fillId="0" borderId="0"/>
    <xf numFmtId="0" fontId="4" fillId="0" borderId="0"/>
    <xf numFmtId="0" fontId="4" fillId="0" borderId="0"/>
    <xf numFmtId="0" fontId="173" fillId="0" borderId="0" applyNumberFormat="0" applyFill="0" applyBorder="0" applyAlignment="0" applyProtection="0"/>
    <xf numFmtId="0" fontId="4" fillId="0" borderId="0"/>
    <xf numFmtId="0" fontId="17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1" fontId="9" fillId="0" borderId="0">
      <alignment horizontal="center"/>
    </xf>
    <xf numFmtId="14" fontId="9" fillId="93" borderId="1" applyNumberFormat="0" applyFont="0" applyAlignment="0" applyProtection="0">
      <alignment horizontal="centerContinuous"/>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4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4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59"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5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0" fontId="2" fillId="0" borderId="0"/>
    <xf numFmtId="0" fontId="46" fillId="0" borderId="57" applyNumberFormat="0" applyFont="0" applyFill="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29" fillId="43" borderId="76" applyNumberFormat="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55" borderId="0" applyNumberFormat="0" applyBorder="0" applyAlignment="0" applyProtection="0"/>
    <xf numFmtId="0" fontId="129" fillId="43" borderId="76" applyNumberFormat="0" applyAlignment="0" applyProtection="0"/>
    <xf numFmtId="0" fontId="129" fillId="43" borderId="76" applyNumberFormat="0" applyAlignment="0" applyProtection="0"/>
    <xf numFmtId="0" fontId="129" fillId="43" borderId="76" applyNumberFormat="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164" fontId="39" fillId="71" borderId="67" applyNumberFormat="0" applyFont="0" applyAlignment="0" applyProtection="0">
      <alignment vertical="top"/>
    </xf>
    <xf numFmtId="164" fontId="39" fillId="46" borderId="68" applyNumberFormat="0" applyFont="0" applyBorder="0" applyProtection="0"/>
    <xf numFmtId="0" fontId="129" fillId="43" borderId="83" applyNumberFormat="0" applyAlignment="0" applyProtection="0"/>
    <xf numFmtId="0" fontId="45" fillId="0" borderId="58" applyNumberFormat="0" applyFont="0" applyBorder="0"/>
    <xf numFmtId="0" fontId="58" fillId="90" borderId="58" applyNumberFormat="0" applyBorder="0"/>
    <xf numFmtId="0" fontId="59" fillId="90" borderId="58" applyNumberFormat="0" applyFont="0" applyBorder="0"/>
    <xf numFmtId="0" fontId="77" fillId="55" borderId="69" applyNumberFormat="0" applyAlignment="0" applyProtection="0"/>
    <xf numFmtId="164" fontId="77" fillId="55" borderId="69" applyNumberFormat="0" applyAlignment="0" applyProtection="0"/>
    <xf numFmtId="0" fontId="77" fillId="55" borderId="69" applyNumberFormat="0" applyAlignment="0" applyProtection="0"/>
    <xf numFmtId="0" fontId="77" fillId="95" borderId="69" applyNumberFormat="0" applyAlignment="0" applyProtection="0"/>
    <xf numFmtId="0" fontId="77" fillId="40" borderId="69" applyNumberFormat="0" applyAlignment="0" applyProtection="0"/>
    <xf numFmtId="0" fontId="77" fillId="55" borderId="69" applyNumberFormat="0" applyAlignment="0" applyProtection="0"/>
    <xf numFmtId="164" fontId="77" fillId="55" borderId="69" applyNumberFormat="0" applyAlignment="0" applyProtection="0"/>
    <xf numFmtId="0" fontId="77" fillId="40" borderId="69" applyNumberFormat="0" applyAlignment="0" applyProtection="0"/>
    <xf numFmtId="0" fontId="77" fillId="40" borderId="69" applyNumberFormat="0" applyAlignment="0" applyProtection="0"/>
    <xf numFmtId="164" fontId="77" fillId="55" borderId="69" applyNumberFormat="0" applyAlignment="0" applyProtection="0"/>
    <xf numFmtId="0" fontId="77" fillId="55" borderId="69" applyNumberFormat="0" applyAlignment="0" applyProtection="0"/>
    <xf numFmtId="0" fontId="77" fillId="40" borderId="69" applyNumberFormat="0" applyAlignment="0" applyProtection="0"/>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38" fillId="0" borderId="58">
      <alignment horizontal="left" vertical="center"/>
    </xf>
    <xf numFmtId="5" fontId="39" fillId="71" borderId="81" applyNumberFormat="0" applyAlignment="0" applyProtection="0">
      <alignment vertical="top"/>
    </xf>
    <xf numFmtId="43" fontId="2" fillId="0" borderId="0" applyFont="0" applyFill="0" applyBorder="0" applyAlignment="0" applyProtection="0"/>
    <xf numFmtId="0" fontId="38" fillId="0" borderId="58">
      <alignment horizontal="lef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9" fillId="47" borderId="77" applyNumberFormat="0" applyFont="0" applyAlignment="0" applyProtection="0"/>
    <xf numFmtId="0" fontId="44" fillId="47" borderId="77" applyNumberFormat="0" applyFont="0" applyAlignment="0" applyProtection="0"/>
    <xf numFmtId="0" fontId="49" fillId="47" borderId="77" applyNumberFormat="0" applyFont="0" applyAlignment="0" applyProtection="0"/>
    <xf numFmtId="0" fontId="49" fillId="47" borderId="77" applyNumberFormat="0" applyFont="0" applyAlignment="0" applyProtection="0"/>
    <xf numFmtId="0" fontId="49" fillId="47" borderId="77" applyNumberFormat="0" applyFont="0" applyAlignment="0" applyProtection="0"/>
    <xf numFmtId="0" fontId="49" fillId="47" borderId="77" applyNumberFormat="0" applyFont="0" applyAlignment="0" applyProtection="0"/>
    <xf numFmtId="0" fontId="150" fillId="55" borderId="78" applyNumberFormat="0" applyAlignment="0" applyProtection="0"/>
    <xf numFmtId="0" fontId="150" fillId="55" borderId="78" applyNumberFormat="0" applyAlignment="0" applyProtection="0"/>
    <xf numFmtId="0" fontId="150" fillId="55" borderId="78" applyNumberFormat="0" applyAlignment="0" applyProtection="0"/>
    <xf numFmtId="0" fontId="77" fillId="40" borderId="83" applyNumberFormat="0" applyAlignment="0" applyProtection="0"/>
    <xf numFmtId="0" fontId="77" fillId="55" borderId="83" applyNumberFormat="0" applyAlignment="0" applyProtection="0"/>
    <xf numFmtId="164" fontId="77" fillId="55" borderId="83" applyNumberFormat="0" applyAlignment="0" applyProtection="0"/>
    <xf numFmtId="0" fontId="77" fillId="40" borderId="83" applyNumberFormat="0" applyAlignment="0" applyProtection="0"/>
    <xf numFmtId="164" fontId="77" fillId="55" borderId="83" applyNumberFormat="0" applyAlignment="0" applyProtection="0"/>
    <xf numFmtId="0" fontId="77" fillId="55" borderId="83" applyNumberFormat="0" applyAlignment="0" applyProtection="0"/>
    <xf numFmtId="0" fontId="77" fillId="95" borderId="83" applyNumberFormat="0" applyAlignment="0" applyProtection="0"/>
    <xf numFmtId="164" fontId="77" fillId="55" borderId="83" applyNumberFormat="0" applyAlignment="0" applyProtection="0"/>
    <xf numFmtId="0" fontId="77" fillId="55" borderId="83" applyNumberFormat="0" applyAlignment="0" applyProtection="0"/>
    <xf numFmtId="164" fontId="39" fillId="46" borderId="82" applyNumberFormat="0" applyFont="0" applyBorder="0" applyProtection="0"/>
    <xf numFmtId="164" fontId="39" fillId="71" borderId="81" applyNumberFormat="0" applyFont="0" applyAlignment="0" applyProtection="0">
      <alignment vertical="top"/>
    </xf>
    <xf numFmtId="0" fontId="2" fillId="0" borderId="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4" fontId="81" fillId="0" borderId="66"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29" fillId="43" borderId="83" applyNumberFormat="0" applyAlignment="0" applyProtection="0"/>
    <xf numFmtId="0" fontId="129" fillId="43" borderId="83" applyNumberFormat="0" applyAlignment="0" applyProtection="0"/>
    <xf numFmtId="5" fontId="39" fillId="71" borderId="67" applyNumberFormat="0" applyAlignment="0" applyProtection="0">
      <alignment vertical="top"/>
    </xf>
    <xf numFmtId="0" fontId="38" fillId="0" borderId="58">
      <alignment horizontal="left" vertical="center"/>
    </xf>
    <xf numFmtId="184" fontId="81" fillId="0" borderId="80" applyFont="0" applyFill="0" applyBorder="0" applyAlignment="0" applyProtection="0"/>
    <xf numFmtId="10" fontId="102" fillId="93" borderId="57" applyNumberFormat="0" applyBorder="0" applyAlignment="0" applyProtection="0"/>
    <xf numFmtId="0" fontId="129" fillId="43" borderId="69" applyNumberFormat="0" applyAlignment="0" applyProtection="0"/>
    <xf numFmtId="0" fontId="129" fillId="43" borderId="69" applyNumberFormat="0" applyAlignment="0" applyProtection="0"/>
    <xf numFmtId="0" fontId="129" fillId="43" borderId="69" applyNumberFormat="0" applyAlignment="0" applyProtection="0"/>
    <xf numFmtId="0" fontId="129" fillId="43" borderId="69" applyNumberFormat="0" applyAlignment="0" applyProtection="0"/>
    <xf numFmtId="0" fontId="129" fillId="43" borderId="69" applyNumberFormat="0" applyAlignment="0" applyProtection="0"/>
    <xf numFmtId="0" fontId="129" fillId="43" borderId="6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55" borderId="8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47" borderId="70" applyNumberFormat="0" applyFont="0" applyAlignment="0" applyProtection="0"/>
    <xf numFmtId="0" fontId="2" fillId="0" borderId="0"/>
    <xf numFmtId="0" fontId="2" fillId="0" borderId="0"/>
    <xf numFmtId="0" fontId="2" fillId="0" borderId="0"/>
    <xf numFmtId="0" fontId="2" fillId="0" borderId="0"/>
    <xf numFmtId="0" fontId="2" fillId="0" borderId="0"/>
    <xf numFmtId="0" fontId="44" fillId="47" borderId="70" applyNumberFormat="0" applyFont="0" applyAlignment="0" applyProtection="0"/>
    <xf numFmtId="0" fontId="49" fillId="47" borderId="7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47" borderId="7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47" borderId="7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47" borderId="7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0" fillId="55" borderId="7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0" fillId="55" borderId="71" applyNumberFormat="0" applyAlignment="0" applyProtection="0"/>
    <xf numFmtId="0" fontId="2" fillId="0" borderId="0"/>
    <xf numFmtId="0" fontId="2" fillId="0" borderId="0"/>
    <xf numFmtId="0" fontId="2" fillId="0" borderId="0"/>
    <xf numFmtId="0" fontId="2" fillId="0" borderId="0"/>
    <xf numFmtId="0" fontId="150" fillId="55" borderId="7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154" fillId="104" borderId="57" applyNumberFormat="0" applyProtection="0">
      <alignment horizontal="right"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58">
      <alignment horizontal="centerContinuous"/>
    </xf>
    <xf numFmtId="0" fontId="2" fillId="0" borderId="0"/>
    <xf numFmtId="0" fontId="2" fillId="0" borderId="0"/>
    <xf numFmtId="0" fontId="2" fillId="0" borderId="0"/>
    <xf numFmtId="0" fontId="2" fillId="0" borderId="0"/>
    <xf numFmtId="0" fontId="2" fillId="0" borderId="0"/>
    <xf numFmtId="0" fontId="2" fillId="0" borderId="0"/>
    <xf numFmtId="0" fontId="25" fillId="0" borderId="58">
      <alignment horizontal="centerContinuous"/>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7" fillId="0" borderId="7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7" fillId="0" borderId="7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7" fillId="0" borderId="7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7" fillId="0" borderId="7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4" fontId="9" fillId="93" borderId="57" applyNumberFormat="0" applyFont="0" applyAlignment="0" applyProtection="0">
      <alignment horizontal="centerContinuous"/>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47" borderId="84" applyNumberFormat="0" applyFont="0" applyAlignment="0" applyProtection="0"/>
    <xf numFmtId="0" fontId="49" fillId="47" borderId="84" applyNumberFormat="0" applyFont="0" applyAlignment="0" applyProtection="0"/>
    <xf numFmtId="0" fontId="150" fillId="55" borderId="85" applyNumberFormat="0" applyAlignment="0" applyProtection="0"/>
    <xf numFmtId="0" fontId="150" fillId="55" borderId="85" applyNumberFormat="0" applyAlignment="0" applyProtection="0"/>
    <xf numFmtId="0" fontId="2" fillId="0" borderId="0"/>
    <xf numFmtId="0" fontId="167" fillId="0" borderId="86" applyNumberFormat="0" applyFill="0" applyAlignment="0" applyProtection="0"/>
    <xf numFmtId="0" fontId="167" fillId="0" borderId="86" applyNumberFormat="0" applyFill="0" applyAlignment="0" applyProtection="0"/>
    <xf numFmtId="0" fontId="77" fillId="40" borderId="76" applyNumberFormat="0" applyAlignment="0" applyProtection="0"/>
    <xf numFmtId="0" fontId="77" fillId="55" borderId="76" applyNumberFormat="0" applyAlignment="0" applyProtection="0"/>
    <xf numFmtId="0" fontId="77" fillId="40" borderId="76" applyNumberFormat="0" applyAlignment="0" applyProtection="0"/>
    <xf numFmtId="0" fontId="77" fillId="55" borderId="76" applyNumberFormat="0" applyAlignment="0" applyProtection="0"/>
    <xf numFmtId="0" fontId="77" fillId="40" borderId="76" applyNumberFormat="0" applyAlignment="0" applyProtection="0"/>
    <xf numFmtId="0" fontId="77" fillId="95" borderId="76" applyNumberFormat="0" applyAlignment="0" applyProtection="0"/>
    <xf numFmtId="0" fontId="77" fillId="55" borderId="76" applyNumberFormat="0" applyAlignment="0" applyProtection="0"/>
    <xf numFmtId="164" fontId="77" fillId="55" borderId="76" applyNumberFormat="0" applyAlignment="0" applyProtection="0"/>
    <xf numFmtId="0" fontId="77" fillId="55" borderId="76" applyNumberFormat="0" applyAlignment="0" applyProtection="0"/>
    <xf numFmtId="164" fontId="39" fillId="46" borderId="75" applyNumberFormat="0" applyFont="0" applyBorder="0" applyProtection="0"/>
    <xf numFmtId="164" fontId="39" fillId="71" borderId="74" applyNumberFormat="0" applyFont="0" applyAlignment="0" applyProtection="0">
      <alignment vertical="top"/>
    </xf>
    <xf numFmtId="0" fontId="2" fillId="0" borderId="0"/>
    <xf numFmtId="0" fontId="2" fillId="0" borderId="0"/>
    <xf numFmtId="0" fontId="77" fillId="40" borderId="83" applyNumberFormat="0" applyAlignment="0" applyProtection="0"/>
    <xf numFmtId="0" fontId="77" fillId="40" borderId="83" applyNumberFormat="0" applyAlignment="0" applyProtection="0"/>
    <xf numFmtId="0" fontId="129" fillId="43" borderId="83" applyNumberFormat="0" applyAlignment="0" applyProtection="0"/>
    <xf numFmtId="0" fontId="129" fillId="43" borderId="83" applyNumberFormat="0" applyAlignment="0" applyProtection="0"/>
    <xf numFmtId="0" fontId="129" fillId="43" borderId="83" applyNumberFormat="0" applyAlignment="0" applyProtection="0"/>
    <xf numFmtId="0" fontId="129" fillId="43" borderId="76" applyNumberFormat="0" applyAlignment="0" applyProtection="0"/>
    <xf numFmtId="0" fontId="129" fillId="43" borderId="76" applyNumberFormat="0" applyAlignment="0" applyProtection="0"/>
    <xf numFmtId="0" fontId="38" fillId="0" borderId="58">
      <alignment horizontal="left" vertical="center"/>
    </xf>
    <xf numFmtId="5" fontId="39" fillId="71" borderId="74" applyNumberFormat="0" applyAlignment="0" applyProtection="0">
      <alignment vertical="top"/>
    </xf>
    <xf numFmtId="184" fontId="81" fillId="0" borderId="73" applyFont="0" applyFill="0" applyBorder="0" applyAlignment="0" applyProtection="0"/>
    <xf numFmtId="0" fontId="44" fillId="47" borderId="84" applyNumberFormat="0" applyFont="0" applyAlignment="0" applyProtection="0"/>
    <xf numFmtId="0" fontId="49" fillId="47" borderId="84" applyNumberFormat="0" applyFont="0" applyAlignment="0" applyProtection="0"/>
    <xf numFmtId="0" fontId="49" fillId="47" borderId="84" applyNumberFormat="0" applyFont="0" applyAlignment="0" applyProtection="0"/>
    <xf numFmtId="0" fontId="49" fillId="47" borderId="84" applyNumberFormat="0" applyFont="0" applyAlignment="0" applyProtection="0"/>
    <xf numFmtId="0" fontId="150" fillId="55" borderId="85" applyNumberFormat="0" applyAlignment="0" applyProtection="0"/>
    <xf numFmtId="0" fontId="167" fillId="0" borderId="86" applyNumberFormat="0" applyFill="0" applyAlignment="0" applyProtection="0"/>
    <xf numFmtId="0" fontId="167" fillId="0" borderId="86" applyNumberFormat="0" applyFill="0" applyAlignment="0" applyProtection="0"/>
    <xf numFmtId="0" fontId="2" fillId="0" borderId="0"/>
    <xf numFmtId="164" fontId="77" fillId="55" borderId="76" applyNumberFormat="0" applyAlignment="0" applyProtection="0"/>
    <xf numFmtId="0" fontId="77" fillId="40" borderId="76" applyNumberFormat="0" applyAlignment="0" applyProtection="0"/>
    <xf numFmtId="164" fontId="77" fillId="55" borderId="76" applyNumberFormat="0" applyAlignment="0" applyProtection="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64" fontId="39" fillId="71" borderId="92" applyNumberFormat="0" applyFont="0" applyAlignment="0" applyProtection="0">
      <alignment vertical="top"/>
    </xf>
    <xf numFmtId="164" fontId="39" fillId="46" borderId="93" applyNumberFormat="0" applyFont="0" applyBorder="0" applyProtection="0"/>
    <xf numFmtId="0" fontId="45" fillId="0" borderId="87" applyNumberFormat="0" applyFont="0" applyBorder="0"/>
    <xf numFmtId="0" fontId="58" fillId="90" borderId="87" applyNumberFormat="0" applyBorder="0"/>
    <xf numFmtId="0" fontId="59" fillId="90" borderId="87" applyNumberFormat="0" applyFont="0" applyBorder="0"/>
    <xf numFmtId="0" fontId="77" fillId="55" borderId="94" applyNumberFormat="0" applyAlignment="0" applyProtection="0"/>
    <xf numFmtId="164" fontId="77" fillId="55" borderId="94" applyNumberFormat="0" applyAlignment="0" applyProtection="0"/>
    <xf numFmtId="0" fontId="77" fillId="55" borderId="94" applyNumberFormat="0" applyAlignment="0" applyProtection="0"/>
    <xf numFmtId="0" fontId="77" fillId="95" borderId="94" applyNumberFormat="0" applyAlignment="0" applyProtection="0"/>
    <xf numFmtId="0" fontId="77" fillId="40" borderId="94" applyNumberFormat="0" applyAlignment="0" applyProtection="0"/>
    <xf numFmtId="0" fontId="77" fillId="55" borderId="94" applyNumberFormat="0" applyAlignment="0" applyProtection="0"/>
    <xf numFmtId="164" fontId="77" fillId="55" borderId="94" applyNumberFormat="0" applyAlignment="0" applyProtection="0"/>
    <xf numFmtId="0" fontId="77" fillId="40" borderId="94" applyNumberFormat="0" applyAlignment="0" applyProtection="0"/>
    <xf numFmtId="0" fontId="77" fillId="40" borderId="94" applyNumberFormat="0" applyAlignment="0" applyProtection="0"/>
    <xf numFmtId="164" fontId="77" fillId="55" borderId="94" applyNumberFormat="0" applyAlignment="0" applyProtection="0"/>
    <xf numFmtId="0" fontId="77" fillId="55" borderId="94" applyNumberFormat="0" applyAlignment="0" applyProtection="0"/>
    <xf numFmtId="0" fontId="77" fillId="40" borderId="94" applyNumberFormat="0" applyAlignment="0" applyProtection="0"/>
    <xf numFmtId="0" fontId="9" fillId="0" borderId="87" applyNumberFormat="0" applyBorder="0">
      <alignment horizontal="center"/>
    </xf>
    <xf numFmtId="0" fontId="9" fillId="0" borderId="87" applyNumberFormat="0" applyBorder="0">
      <alignment horizontal="center"/>
    </xf>
    <xf numFmtId="0" fontId="9" fillId="0" borderId="87" applyNumberFormat="0" applyBorder="0">
      <alignment horizontal="center"/>
    </xf>
    <xf numFmtId="0" fontId="9" fillId="0" borderId="87" applyNumberFormat="0" applyBorder="0">
      <alignment horizontal="center"/>
    </xf>
    <xf numFmtId="0" fontId="9" fillId="0" borderId="87" applyNumberFormat="0" applyBorder="0">
      <alignment horizontal="center"/>
    </xf>
    <xf numFmtId="0" fontId="9" fillId="0" borderId="87" applyNumberFormat="0" applyBorder="0">
      <alignment horizontal="center"/>
    </xf>
    <xf numFmtId="0" fontId="9" fillId="0" borderId="87" applyNumberFormat="0" applyBorder="0">
      <alignment horizontal="center"/>
    </xf>
    <xf numFmtId="0" fontId="9" fillId="0" borderId="87" applyNumberFormat="0" applyBorder="0">
      <alignment horizontal="center"/>
    </xf>
    <xf numFmtId="0" fontId="9" fillId="0" borderId="87" applyNumberFormat="0" applyBorder="0">
      <alignment horizontal="center"/>
    </xf>
    <xf numFmtId="0" fontId="9" fillId="0" borderId="87" applyNumberFormat="0" applyBorder="0">
      <alignment horizontal="center"/>
    </xf>
    <xf numFmtId="0" fontId="9" fillId="0" borderId="87" applyNumberFormat="0" applyBorder="0">
      <alignment horizontal="center"/>
    </xf>
    <xf numFmtId="0" fontId="9" fillId="0" borderId="87" applyNumberFormat="0" applyBorder="0">
      <alignment horizontal="center"/>
    </xf>
    <xf numFmtId="0" fontId="9" fillId="0" borderId="87" applyNumberFormat="0" applyBorder="0">
      <alignment horizontal="center"/>
    </xf>
    <xf numFmtId="0" fontId="9" fillId="0" borderId="87" applyNumberFormat="0" applyBorder="0">
      <alignment horizontal="center"/>
    </xf>
    <xf numFmtId="0" fontId="9" fillId="0" borderId="87" applyNumberFormat="0" applyBorder="0">
      <alignment horizontal="center"/>
    </xf>
    <xf numFmtId="0" fontId="9" fillId="0" borderId="87" applyNumberFormat="0" applyBorder="0">
      <alignment horizont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4" fontId="81" fillId="0" borderId="91"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39" fillId="71" borderId="92" applyNumberFormat="0" applyAlignment="0" applyProtection="0">
      <alignment vertical="top"/>
    </xf>
    <xf numFmtId="0" fontId="38" fillId="0" borderId="87">
      <alignment horizontal="left" vertical="center"/>
    </xf>
    <xf numFmtId="0" fontId="129" fillId="43" borderId="94" applyNumberFormat="0" applyAlignment="0" applyProtection="0"/>
    <xf numFmtId="0" fontId="129" fillId="43" borderId="94" applyNumberFormat="0" applyAlignment="0" applyProtection="0"/>
    <xf numFmtId="0" fontId="129" fillId="43" borderId="94" applyNumberFormat="0" applyAlignment="0" applyProtection="0"/>
    <xf numFmtId="0" fontId="129" fillId="43" borderId="94" applyNumberFormat="0" applyAlignment="0" applyProtection="0"/>
    <xf numFmtId="0" fontId="129" fillId="43" borderId="94" applyNumberFormat="0" applyAlignment="0" applyProtection="0"/>
    <xf numFmtId="0" fontId="129" fillId="43" borderId="9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47" borderId="95" applyNumberFormat="0" applyFont="0" applyAlignment="0" applyProtection="0"/>
    <xf numFmtId="0" fontId="1" fillId="0" borderId="0"/>
    <xf numFmtId="0" fontId="1" fillId="0" borderId="0"/>
    <xf numFmtId="0" fontId="1" fillId="0" borderId="0"/>
    <xf numFmtId="0" fontId="1" fillId="0" borderId="0"/>
    <xf numFmtId="0" fontId="1" fillId="0" borderId="0"/>
    <xf numFmtId="0" fontId="44" fillId="47" borderId="95" applyNumberFormat="0" applyFont="0" applyAlignment="0" applyProtection="0"/>
    <xf numFmtId="0" fontId="49" fillId="47" borderId="9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47" borderId="9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47" borderId="9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47" borderId="9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0" fillId="55" borderId="9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0" fillId="55" borderId="96" applyNumberFormat="0" applyAlignment="0" applyProtection="0"/>
    <xf numFmtId="0" fontId="1" fillId="0" borderId="0"/>
    <xf numFmtId="0" fontId="1" fillId="0" borderId="0"/>
    <xf numFmtId="0" fontId="1" fillId="0" borderId="0"/>
    <xf numFmtId="0" fontId="1" fillId="0" borderId="0"/>
    <xf numFmtId="0" fontId="150" fillId="55" borderId="9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55" fillId="0" borderId="9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87">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25" fillId="0" borderId="87">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7" fillId="0" borderId="9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7" fillId="0" borderId="9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7" fillId="0" borderId="9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7" fillId="0" borderId="9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58">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 fontId="0" fillId="0" borderId="0" xfId="0" applyNumberFormat="1" applyFill="1" applyBorder="1" applyAlignment="1">
      <alignment horizontal="left" vertical="center"/>
    </xf>
    <xf numFmtId="9" fontId="8" fillId="0" borderId="0" xfId="0" applyNumberFormat="1" applyFont="1" applyFill="1" applyBorder="1" applyAlignment="1">
      <alignment vertical="center"/>
    </xf>
    <xf numFmtId="0" fontId="5" fillId="0" borderId="0" xfId="0" applyFont="1" applyAlignment="1">
      <alignment horizontal="left" vertical="center" wrapText="1" indent="1"/>
    </xf>
    <xf numFmtId="38" fontId="7" fillId="0" borderId="0" xfId="0" applyNumberFormat="1" applyFont="1" applyFill="1" applyBorder="1" applyAlignment="1">
      <alignment horizontal="left" vertical="center" indent="1"/>
    </xf>
    <xf numFmtId="0" fontId="5"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5" fillId="0" borderId="3" xfId="0" applyFont="1" applyBorder="1" applyAlignment="1">
      <alignment horizontal="left" vertical="center" wrapText="1" indent="1"/>
    </xf>
    <xf numFmtId="0" fontId="11" fillId="0" borderId="0" xfId="0" applyFont="1" applyAlignment="1">
      <alignment horizontal="left" vertical="center" wrapText="1" indent="1"/>
    </xf>
    <xf numFmtId="0" fontId="7" fillId="0" borderId="0" xfId="0" applyFont="1" applyBorder="1" applyAlignment="1">
      <alignment horizontal="left" vertical="center" indent="2"/>
    </xf>
    <xf numFmtId="0" fontId="7" fillId="0" borderId="0" xfId="0" applyFont="1" applyBorder="1" applyAlignment="1">
      <alignment horizontal="left" vertical="center" indent="1"/>
    </xf>
    <xf numFmtId="0" fontId="11" fillId="0" borderId="0" xfId="1" applyFont="1" applyFill="1" applyBorder="1" applyAlignment="1">
      <alignment horizontal="left" vertical="center" wrapText="1" indent="1"/>
    </xf>
    <xf numFmtId="0" fontId="12" fillId="0" borderId="0" xfId="0" applyFont="1" applyAlignment="1">
      <alignment horizontal="left" vertical="center" wrapText="1" indent="1"/>
    </xf>
    <xf numFmtId="0" fontId="5" fillId="0" borderId="0" xfId="0" applyFont="1" applyAlignment="1">
      <alignment horizontal="left" vertical="center" wrapText="1" indent="1"/>
    </xf>
    <xf numFmtId="0" fontId="13" fillId="0" borderId="0" xfId="0" applyFont="1" applyBorder="1" applyAlignment="1">
      <alignment horizontal="left" vertical="center" wrapText="1" indent="1"/>
    </xf>
    <xf numFmtId="0" fontId="13" fillId="0" borderId="0" xfId="0" applyFont="1" applyBorder="1" applyAlignment="1">
      <alignment horizontal="center" vertical="center" wrapText="1"/>
    </xf>
    <xf numFmtId="0" fontId="14" fillId="0" borderId="0" xfId="0" applyFont="1" applyBorder="1" applyAlignment="1">
      <alignment horizontal="center" wrapText="1"/>
    </xf>
    <xf numFmtId="14" fontId="13" fillId="0" borderId="0" xfId="0" quotePrefix="1" applyNumberFormat="1" applyFont="1" applyBorder="1" applyAlignment="1">
      <alignment horizontal="left" vertical="center" wrapText="1" indent="1"/>
    </xf>
    <xf numFmtId="0" fontId="13" fillId="0" borderId="0" xfId="0" quotePrefix="1" applyFont="1" applyBorder="1" applyAlignment="1">
      <alignment horizontal="left" vertical="center" wrapText="1" indent="1"/>
    </xf>
    <xf numFmtId="0" fontId="14" fillId="0" borderId="0" xfId="0" applyFont="1" applyBorder="1" applyAlignment="1">
      <alignment vertical="center" wrapText="1"/>
    </xf>
    <xf numFmtId="0" fontId="14" fillId="0" borderId="0" xfId="0" applyFont="1" applyBorder="1" applyAlignment="1">
      <alignment horizontal="left" vertical="center" wrapText="1" indent="1"/>
    </xf>
    <xf numFmtId="0" fontId="0" fillId="5" borderId="3" xfId="0" applyFill="1" applyBorder="1" applyAlignment="1">
      <alignment vertical="center"/>
    </xf>
    <xf numFmtId="0" fontId="7" fillId="5" borderId="4" xfId="0" applyFont="1" applyFill="1" applyBorder="1" applyAlignment="1">
      <alignment horizontal="left" vertical="center" wrapText="1" indent="1"/>
    </xf>
    <xf numFmtId="0" fontId="14" fillId="0" borderId="0" xfId="0" applyFont="1" applyFill="1" applyBorder="1" applyAlignment="1">
      <alignment horizontal="center" wrapText="1"/>
    </xf>
    <xf numFmtId="0" fontId="7" fillId="5" borderId="2"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7" fillId="0" borderId="0" xfId="0" applyFont="1" applyBorder="1" applyAlignment="1">
      <alignment horizontal="left" vertical="center" wrapText="1" indent="1"/>
    </xf>
    <xf numFmtId="0" fontId="13" fillId="0" borderId="5" xfId="0" applyFont="1" applyBorder="1" applyAlignment="1">
      <alignment horizontal="left" vertical="center" wrapText="1" indent="1"/>
    </xf>
    <xf numFmtId="0" fontId="5" fillId="0" borderId="0" xfId="0" applyFont="1" applyAlignment="1">
      <alignment horizontal="left" vertical="center" wrapText="1" indent="1"/>
    </xf>
    <xf numFmtId="0" fontId="7" fillId="0" borderId="3"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13" xfId="0" applyFont="1" applyBorder="1" applyAlignment="1">
      <alignment horizontal="left" vertical="center" wrapText="1" indent="1"/>
    </xf>
    <xf numFmtId="0" fontId="5"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3"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0" fillId="0" borderId="0" xfId="0" applyFill="1" applyAlignment="1">
      <alignment vertical="center"/>
    </xf>
    <xf numFmtId="0" fontId="14" fillId="0" borderId="3" xfId="0" applyFont="1" applyFill="1" applyBorder="1" applyAlignment="1">
      <alignment horizontal="left" vertical="center" wrapText="1" indent="1"/>
    </xf>
    <xf numFmtId="0" fontId="14" fillId="0" borderId="3" xfId="0" applyFont="1" applyFill="1" applyBorder="1" applyAlignment="1">
      <alignment horizontal="left" vertical="center" indent="1"/>
    </xf>
    <xf numFmtId="0" fontId="14" fillId="0" borderId="4" xfId="0" quotePrefix="1" applyFont="1" applyFill="1" applyBorder="1" applyAlignment="1">
      <alignment horizontal="left" vertical="center" wrapText="1" indent="1"/>
    </xf>
    <xf numFmtId="0" fontId="14" fillId="0" borderId="3" xfId="0" applyFont="1" applyBorder="1" applyAlignment="1">
      <alignment horizontal="left" vertical="center" wrapText="1" indent="1"/>
    </xf>
    <xf numFmtId="0" fontId="13" fillId="0" borderId="3" xfId="0" applyFont="1" applyBorder="1" applyAlignment="1">
      <alignment horizontal="left" vertical="center" wrapText="1" indent="1"/>
    </xf>
    <xf numFmtId="0" fontId="16" fillId="0" borderId="3" xfId="0" applyFont="1" applyBorder="1" applyAlignment="1">
      <alignment horizontal="left" vertical="center" wrapText="1" indent="1"/>
    </xf>
    <xf numFmtId="164" fontId="13" fillId="0" borderId="0" xfId="0" applyNumberFormat="1" applyFont="1" applyFill="1" applyBorder="1" applyAlignment="1">
      <alignment horizontal="left" vertical="center"/>
    </xf>
    <xf numFmtId="0" fontId="13" fillId="4" borderId="0" xfId="0" applyFont="1" applyFill="1" applyBorder="1" applyAlignment="1">
      <alignment horizontal="left" vertical="center"/>
    </xf>
    <xf numFmtId="3" fontId="13" fillId="4" borderId="0" xfId="0" applyNumberFormat="1" applyFont="1" applyFill="1" applyBorder="1" applyAlignment="1">
      <alignment horizontal="left" vertical="center"/>
    </xf>
    <xf numFmtId="3" fontId="13" fillId="0" borderId="0" xfId="0" applyNumberFormat="1" applyFont="1" applyBorder="1" applyAlignment="1">
      <alignment horizontal="left" vertical="center"/>
    </xf>
    <xf numFmtId="0" fontId="13" fillId="0" borderId="0" xfId="0" applyFont="1" applyBorder="1" applyAlignment="1">
      <alignment horizontal="left" vertical="center"/>
    </xf>
    <xf numFmtId="164" fontId="13" fillId="0" borderId="0" xfId="0" applyNumberFormat="1" applyFont="1" applyFill="1" applyBorder="1" applyAlignment="1">
      <alignment horizontal="left" vertical="center" indent="1"/>
    </xf>
    <xf numFmtId="0" fontId="17" fillId="0" borderId="0" xfId="0" applyFont="1" applyFill="1" applyBorder="1" applyAlignment="1">
      <alignment horizontal="left" vertical="center" indent="1"/>
    </xf>
    <xf numFmtId="0" fontId="17" fillId="0" borderId="0" xfId="0" applyFont="1" applyFill="1" applyBorder="1" applyAlignment="1">
      <alignment horizontal="left" vertical="center"/>
    </xf>
    <xf numFmtId="3" fontId="13" fillId="0" borderId="0" xfId="0" applyNumberFormat="1" applyFont="1" applyFill="1" applyBorder="1" applyAlignment="1">
      <alignment horizontal="left" vertical="center"/>
    </xf>
    <xf numFmtId="49" fontId="14" fillId="2" borderId="1" xfId="0" applyNumberFormat="1" applyFont="1" applyFill="1" applyBorder="1" applyAlignment="1">
      <alignment horizontal="center" vertical="center"/>
    </xf>
    <xf numFmtId="0" fontId="13" fillId="0" borderId="8" xfId="0" applyFont="1" applyBorder="1" applyAlignment="1">
      <alignment horizontal="left" vertical="center" wrapText="1" indent="1"/>
    </xf>
    <xf numFmtId="0" fontId="14" fillId="0" borderId="8" xfId="0" applyFont="1" applyBorder="1" applyAlignment="1">
      <alignment horizontal="left" vertical="center" wrapText="1" indent="1"/>
    </xf>
    <xf numFmtId="38" fontId="14" fillId="0" borderId="7" xfId="0" applyNumberFormat="1" applyFont="1" applyFill="1" applyBorder="1" applyAlignment="1">
      <alignment horizontal="right"/>
    </xf>
    <xf numFmtId="38" fontId="14" fillId="0" borderId="9" xfId="0" applyNumberFormat="1" applyFont="1" applyFill="1" applyBorder="1" applyAlignment="1">
      <alignment horizontal="right"/>
    </xf>
    <xf numFmtId="0" fontId="14" fillId="5" borderId="2" xfId="0" applyFont="1" applyFill="1" applyBorder="1" applyAlignment="1">
      <alignment horizontal="left" vertical="center" wrapText="1" indent="1"/>
    </xf>
    <xf numFmtId="38" fontId="14" fillId="5" borderId="2" xfId="0" applyNumberFormat="1" applyFont="1" applyFill="1" applyBorder="1" applyAlignment="1">
      <alignment horizontal="right"/>
    </xf>
    <xf numFmtId="0" fontId="13" fillId="5" borderId="2" xfId="0" applyFont="1" applyFill="1" applyBorder="1" applyAlignment="1">
      <alignment vertical="center"/>
    </xf>
    <xf numFmtId="0" fontId="13" fillId="5" borderId="9" xfId="0" applyFont="1" applyFill="1" applyBorder="1" applyAlignment="1">
      <alignment vertical="center"/>
    </xf>
    <xf numFmtId="0" fontId="13" fillId="0" borderId="0" xfId="0" applyFont="1" applyFill="1" applyBorder="1" applyAlignment="1">
      <alignment horizontal="center" vertical="center" wrapText="1"/>
    </xf>
    <xf numFmtId="49" fontId="14" fillId="0" borderId="0" xfId="0" applyNumberFormat="1" applyFont="1" applyFill="1" applyBorder="1" applyAlignment="1">
      <alignment horizontal="center" vertical="center"/>
    </xf>
    <xf numFmtId="0" fontId="14" fillId="0" borderId="0" xfId="0" applyFont="1" applyFill="1" applyBorder="1" applyAlignment="1">
      <alignment horizontal="left" vertical="center" wrapText="1" indent="1"/>
    </xf>
    <xf numFmtId="38" fontId="14" fillId="0" borderId="0" xfId="0" applyNumberFormat="1" applyFont="1" applyFill="1" applyBorder="1" applyAlignment="1">
      <alignment horizontal="right"/>
    </xf>
    <xf numFmtId="0" fontId="13" fillId="0" borderId="0" xfId="0" applyFont="1" applyFill="1" applyBorder="1" applyAlignment="1">
      <alignment vertical="center"/>
    </xf>
    <xf numFmtId="0" fontId="13" fillId="3" borderId="1" xfId="0" applyFont="1" applyFill="1" applyBorder="1" applyAlignment="1">
      <alignment horizontal="center" vertical="center" wrapText="1"/>
    </xf>
    <xf numFmtId="0" fontId="13" fillId="0" borderId="7" xfId="0" applyFont="1" applyBorder="1" applyAlignment="1">
      <alignment horizontal="left" vertical="center" wrapText="1" indent="1"/>
    </xf>
    <xf numFmtId="38" fontId="14" fillId="0" borderId="1" xfId="0" applyNumberFormat="1" applyFont="1" applyFill="1" applyBorder="1" applyAlignment="1">
      <alignment horizontal="right"/>
    </xf>
    <xf numFmtId="0" fontId="13" fillId="0" borderId="0" xfId="0" applyFont="1" applyBorder="1" applyAlignment="1">
      <alignment vertical="center"/>
    </xf>
    <xf numFmtId="0" fontId="14" fillId="0" borderId="7" xfId="0" applyFont="1" applyBorder="1" applyAlignment="1">
      <alignment horizontal="left" vertical="center" wrapText="1" indent="1"/>
    </xf>
    <xf numFmtId="38" fontId="17" fillId="0" borderId="11" xfId="0" applyNumberFormat="1" applyFont="1" applyFill="1" applyBorder="1" applyAlignment="1">
      <alignment horizontal="right"/>
    </xf>
    <xf numFmtId="0" fontId="13" fillId="0" borderId="2" xfId="0" applyFont="1" applyBorder="1" applyAlignment="1">
      <alignment horizontal="left" vertical="center" wrapText="1" indent="1"/>
    </xf>
    <xf numFmtId="0" fontId="13" fillId="0" borderId="7" xfId="0" applyFont="1" applyFill="1" applyBorder="1" applyAlignment="1">
      <alignment horizontal="left" vertical="center" wrapText="1" indent="1"/>
    </xf>
    <xf numFmtId="0" fontId="14" fillId="0" borderId="7" xfId="0" applyFont="1" applyFill="1" applyBorder="1" applyAlignment="1">
      <alignment horizontal="left" vertical="center" wrapText="1" indent="1"/>
    </xf>
    <xf numFmtId="0" fontId="13" fillId="0" borderId="0" xfId="0" applyFont="1" applyFill="1" applyBorder="1" applyAlignment="1">
      <alignment horizontal="left" vertical="center" wrapText="1" indent="1"/>
    </xf>
    <xf numFmtId="0" fontId="13" fillId="0" borderId="0" xfId="0" applyFont="1" applyFill="1" applyBorder="1" applyAlignment="1">
      <alignment horizontal="right"/>
    </xf>
    <xf numFmtId="0" fontId="13" fillId="0" borderId="4" xfId="0" applyFont="1" applyBorder="1" applyAlignment="1">
      <alignment horizontal="left" vertical="center" wrapText="1" indent="1"/>
    </xf>
    <xf numFmtId="0" fontId="13" fillId="0" borderId="0" xfId="0" applyFont="1" applyAlignment="1">
      <alignment vertical="center"/>
    </xf>
    <xf numFmtId="38" fontId="14" fillId="0" borderId="11" xfId="0" applyNumberFormat="1" applyFont="1" applyFill="1" applyBorder="1" applyAlignment="1">
      <alignment horizontal="right"/>
    </xf>
    <xf numFmtId="0" fontId="13" fillId="0" borderId="1" xfId="0" applyFont="1" applyBorder="1" applyAlignment="1">
      <alignment horizontal="left" vertical="center" wrapText="1" indent="1"/>
    </xf>
    <xf numFmtId="38" fontId="17" fillId="3" borderId="13" xfId="0" applyNumberFormat="1" applyFont="1" applyFill="1" applyBorder="1" applyAlignment="1">
      <alignment horizontal="right"/>
    </xf>
    <xf numFmtId="38" fontId="17" fillId="3" borderId="2" xfId="0" applyNumberFormat="1" applyFont="1" applyFill="1" applyBorder="1" applyAlignment="1">
      <alignment horizontal="right"/>
    </xf>
    <xf numFmtId="0" fontId="13" fillId="3" borderId="2" xfId="0" applyFont="1" applyFill="1" applyBorder="1" applyAlignment="1">
      <alignment vertical="center"/>
    </xf>
    <xf numFmtId="0" fontId="13" fillId="3" borderId="9" xfId="0" applyFont="1" applyFill="1" applyBorder="1" applyAlignment="1">
      <alignment vertical="center"/>
    </xf>
    <xf numFmtId="38" fontId="17" fillId="3" borderId="6" xfId="0" applyNumberFormat="1" applyFont="1" applyFill="1" applyBorder="1" applyAlignment="1">
      <alignment horizontal="right"/>
    </xf>
    <xf numFmtId="38" fontId="17" fillId="3" borderId="0" xfId="0" applyNumberFormat="1" applyFont="1" applyFill="1" applyBorder="1" applyAlignment="1">
      <alignment horizontal="right"/>
    </xf>
    <xf numFmtId="0" fontId="13" fillId="3" borderId="0" xfId="0" applyFont="1" applyFill="1" applyBorder="1" applyAlignment="1">
      <alignment vertical="center"/>
    </xf>
    <xf numFmtId="0" fontId="13" fillId="3" borderId="8" xfId="0" applyFont="1" applyFill="1" applyBorder="1" applyAlignment="1">
      <alignment vertical="center"/>
    </xf>
    <xf numFmtId="38" fontId="14" fillId="3" borderId="6" xfId="0" applyNumberFormat="1" applyFont="1" applyFill="1" applyBorder="1" applyAlignment="1">
      <alignment horizontal="right"/>
    </xf>
    <xf numFmtId="38" fontId="14" fillId="3" borderId="0" xfId="0" applyNumberFormat="1" applyFont="1" applyFill="1" applyBorder="1" applyAlignment="1">
      <alignment horizontal="right"/>
    </xf>
    <xf numFmtId="38" fontId="14" fillId="3" borderId="13" xfId="0" applyNumberFormat="1" applyFont="1" applyFill="1" applyBorder="1" applyAlignment="1">
      <alignment horizontal="right"/>
    </xf>
    <xf numFmtId="38" fontId="14" fillId="3" borderId="2" xfId="0" applyNumberFormat="1" applyFont="1" applyFill="1" applyBorder="1" applyAlignment="1">
      <alignment horizontal="right"/>
    </xf>
    <xf numFmtId="38" fontId="18" fillId="0" borderId="7" xfId="0" applyNumberFormat="1" applyFont="1" applyFill="1" applyBorder="1" applyAlignment="1">
      <alignment horizontal="right"/>
    </xf>
    <xf numFmtId="38" fontId="18" fillId="0" borderId="1" xfId="0" applyNumberFormat="1" applyFont="1" applyFill="1" applyBorder="1" applyAlignment="1">
      <alignment horizontal="right"/>
    </xf>
    <xf numFmtId="0" fontId="18" fillId="0" borderId="1" xfId="0" applyFont="1" applyBorder="1" applyAlignment="1">
      <alignment vertical="center"/>
    </xf>
    <xf numFmtId="3" fontId="18" fillId="0" borderId="7" xfId="0" applyNumberFormat="1" applyFont="1" applyFill="1" applyBorder="1" applyAlignment="1">
      <alignment horizontal="right"/>
    </xf>
    <xf numFmtId="3" fontId="18" fillId="0" borderId="1" xfId="0" applyNumberFormat="1" applyFont="1" applyFill="1" applyBorder="1" applyAlignment="1">
      <alignment horizontal="right"/>
    </xf>
    <xf numFmtId="38" fontId="18" fillId="0" borderId="11" xfId="0" applyNumberFormat="1" applyFont="1" applyFill="1" applyBorder="1" applyAlignment="1">
      <alignment horizontal="right"/>
    </xf>
    <xf numFmtId="0" fontId="18" fillId="0" borderId="11" xfId="0" applyFont="1" applyBorder="1" applyAlignment="1">
      <alignment vertical="center"/>
    </xf>
    <xf numFmtId="38" fontId="18" fillId="0" borderId="10" xfId="0" applyNumberFormat="1" applyFont="1" applyFill="1" applyBorder="1" applyAlignment="1">
      <alignment horizontal="right"/>
    </xf>
    <xf numFmtId="0" fontId="18" fillId="0" borderId="10" xfId="0" applyFont="1" applyBorder="1" applyAlignment="1">
      <alignment vertical="center"/>
    </xf>
    <xf numFmtId="38" fontId="18" fillId="0" borderId="12" xfId="0" applyNumberFormat="1" applyFont="1" applyFill="1" applyBorder="1" applyAlignment="1">
      <alignment horizontal="right"/>
    </xf>
    <xf numFmtId="38" fontId="18" fillId="0" borderId="3" xfId="0" applyNumberFormat="1" applyFont="1" applyFill="1" applyBorder="1" applyAlignment="1">
      <alignment horizontal="right"/>
    </xf>
    <xf numFmtId="0" fontId="14" fillId="0" borderId="0" xfId="0" applyFont="1" applyFill="1" applyBorder="1" applyAlignment="1">
      <alignment horizontal="left" vertical="center" indent="1"/>
    </xf>
    <xf numFmtId="0" fontId="14" fillId="0" borderId="0" xfId="0" quotePrefix="1" applyFont="1" applyFill="1" applyBorder="1" applyAlignment="1">
      <alignment horizontal="left" vertical="center" wrapText="1" indent="1"/>
    </xf>
    <xf numFmtId="38" fontId="14" fillId="3" borderId="9" xfId="0" applyNumberFormat="1" applyFont="1" applyFill="1" applyBorder="1" applyAlignment="1">
      <alignment horizontal="right"/>
    </xf>
    <xf numFmtId="3" fontId="18" fillId="0" borderId="9" xfId="0" applyNumberFormat="1" applyFont="1" applyFill="1" applyBorder="1" applyAlignment="1">
      <alignment horizontal="right"/>
    </xf>
    <xf numFmtId="0" fontId="18" fillId="0" borderId="9" xfId="0" applyFont="1" applyBorder="1" applyAlignment="1">
      <alignment vertical="center"/>
    </xf>
    <xf numFmtId="164" fontId="14" fillId="0" borderId="0" xfId="0" applyNumberFormat="1" applyFont="1" applyFill="1" applyBorder="1" applyAlignment="1">
      <alignment horizontal="left" vertical="center" indent="1"/>
    </xf>
    <xf numFmtId="0" fontId="5" fillId="0" borderId="0" xfId="0" applyFont="1" applyAlignment="1">
      <alignment horizontal="left" vertical="center" wrapText="1" indent="1"/>
    </xf>
    <xf numFmtId="0" fontId="13" fillId="0" borderId="0" xfId="0" applyFont="1" applyAlignment="1">
      <alignment horizontal="left" vertical="center" wrapText="1" indent="1"/>
    </xf>
    <xf numFmtId="0" fontId="20" fillId="0" borderId="0" xfId="0" applyFont="1" applyAlignment="1">
      <alignment horizontal="left" vertical="center" wrapText="1" indent="1"/>
    </xf>
    <xf numFmtId="0" fontId="21" fillId="0" borderId="0" xfId="1" applyFont="1" applyFill="1" applyBorder="1" applyAlignment="1">
      <alignment horizontal="left" vertical="center" wrapText="1" indent="1"/>
    </xf>
    <xf numFmtId="0" fontId="14" fillId="0" borderId="0" xfId="0" applyFont="1" applyBorder="1" applyAlignment="1">
      <alignment horizontal="left" vertical="center" indent="1"/>
    </xf>
    <xf numFmtId="0" fontId="14" fillId="0" borderId="0" xfId="1" applyFont="1" applyFill="1" applyBorder="1" applyAlignment="1">
      <alignment horizontal="left" vertical="center" indent="2"/>
    </xf>
    <xf numFmtId="0" fontId="20" fillId="0" borderId="0" xfId="1" applyFont="1" applyFill="1" applyBorder="1" applyAlignment="1">
      <alignment horizontal="left" vertical="center" wrapText="1" indent="1"/>
    </xf>
    <xf numFmtId="0" fontId="20" fillId="0" borderId="1" xfId="1" applyFont="1" applyFill="1" applyBorder="1" applyAlignment="1">
      <alignment horizontal="left" vertical="center" wrapText="1" indent="1"/>
    </xf>
    <xf numFmtId="0" fontId="21" fillId="0" borderId="0" xfId="1" applyFont="1" applyAlignment="1">
      <alignment horizontal="left" vertical="center" wrapText="1" indent="1"/>
    </xf>
    <xf numFmtId="0" fontId="21" fillId="0" borderId="0" xfId="1"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indent="1"/>
    </xf>
    <xf numFmtId="0" fontId="22" fillId="0" borderId="1" xfId="2" applyFont="1" applyFill="1" applyBorder="1" applyAlignment="1" applyProtection="1">
      <alignment horizontal="left" vertical="center" wrapText="1" indent="1"/>
    </xf>
    <xf numFmtId="14" fontId="20" fillId="0" borderId="1" xfId="1" applyNumberFormat="1" applyFont="1" applyFill="1" applyBorder="1" applyAlignment="1">
      <alignment horizontal="left" vertical="center" wrapText="1" indent="1"/>
    </xf>
    <xf numFmtId="14" fontId="20" fillId="0" borderId="0" xfId="1" applyNumberFormat="1" applyFont="1" applyFill="1" applyBorder="1" applyAlignment="1">
      <alignment horizontal="left" vertical="center" wrapText="1" indent="1"/>
    </xf>
    <xf numFmtId="0" fontId="13" fillId="0" borderId="0" xfId="0" applyFont="1" applyAlignment="1">
      <alignment horizontal="center" vertical="center"/>
    </xf>
    <xf numFmtId="0" fontId="13" fillId="0" borderId="0" xfId="0" applyFont="1" applyFill="1" applyAlignment="1">
      <alignment horizontal="center" vertical="center"/>
    </xf>
    <xf numFmtId="0" fontId="13" fillId="0" borderId="0" xfId="0" applyFont="1" applyBorder="1" applyAlignment="1">
      <alignment horizontal="center" vertical="center"/>
    </xf>
    <xf numFmtId="0" fontId="20" fillId="0" borderId="11" xfId="1" applyFont="1" applyFill="1" applyBorder="1" applyAlignment="1">
      <alignment horizontal="left" vertical="center" wrapText="1" indent="1"/>
    </xf>
    <xf numFmtId="0" fontId="21" fillId="0" borderId="1" xfId="1" applyFont="1" applyFill="1" applyBorder="1" applyAlignment="1">
      <alignment horizontal="left" vertical="center" wrapText="1" indent="1"/>
    </xf>
    <xf numFmtId="0" fontId="14" fillId="0" borderId="0" xfId="0" applyFont="1" applyBorder="1" applyAlignment="1">
      <alignment horizontal="left" vertical="center" indent="2"/>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5" borderId="3" xfId="0" applyFill="1" applyBorder="1" applyAlignment="1">
      <alignment horizontal="center" vertical="center"/>
    </xf>
    <xf numFmtId="0" fontId="0" fillId="0" borderId="0" xfId="0" applyAlignment="1">
      <alignment horizontal="center" vertical="center"/>
    </xf>
    <xf numFmtId="0" fontId="14" fillId="5" borderId="4" xfId="0" applyFont="1" applyFill="1" applyBorder="1" applyAlignment="1">
      <alignment horizontal="left" vertical="center" wrapText="1" indent="1"/>
    </xf>
    <xf numFmtId="38" fontId="14" fillId="5" borderId="4" xfId="0" applyNumberFormat="1" applyFont="1" applyFill="1" applyBorder="1" applyAlignment="1">
      <alignment horizontal="right"/>
    </xf>
    <xf numFmtId="0" fontId="13" fillId="5" borderId="4" xfId="0" applyFont="1" applyFill="1" applyBorder="1" applyAlignment="1">
      <alignment vertical="center"/>
    </xf>
    <xf numFmtId="0" fontId="13" fillId="5" borderId="7" xfId="0" applyFont="1" applyFill="1" applyBorder="1" applyAlignment="1">
      <alignment vertical="center"/>
    </xf>
    <xf numFmtId="38" fontId="14" fillId="6" borderId="1" xfId="0" applyNumberFormat="1" applyFont="1" applyFill="1" applyBorder="1" applyAlignment="1">
      <alignment horizontal="right"/>
    </xf>
    <xf numFmtId="38" fontId="17" fillId="6" borderId="11" xfId="0" applyNumberFormat="1" applyFont="1" applyFill="1" applyBorder="1" applyAlignment="1">
      <alignment horizontal="right"/>
    </xf>
    <xf numFmtId="38" fontId="19" fillId="0" borderId="0" xfId="0" applyNumberFormat="1" applyFont="1" applyFill="1" applyBorder="1" applyAlignment="1">
      <alignment horizontal="right"/>
    </xf>
    <xf numFmtId="0" fontId="5" fillId="0" borderId="5" xfId="0" applyFont="1" applyBorder="1" applyAlignment="1">
      <alignment horizontal="left" vertical="center" wrapText="1" indent="1"/>
    </xf>
    <xf numFmtId="0" fontId="7" fillId="0" borderId="4" xfId="0" applyFont="1" applyBorder="1" applyAlignment="1">
      <alignment horizontal="left" vertical="center" wrapText="1" indent="1"/>
    </xf>
    <xf numFmtId="38" fontId="19" fillId="0" borderId="7" xfId="0" applyNumberFormat="1" applyFont="1" applyFill="1" applyBorder="1" applyAlignment="1">
      <alignment horizontal="right"/>
    </xf>
    <xf numFmtId="0" fontId="13" fillId="0" borderId="11" xfId="0" applyFont="1" applyBorder="1" applyAlignment="1">
      <alignment horizontal="left" vertical="center" wrapText="1" indent="1"/>
    </xf>
    <xf numFmtId="38" fontId="19" fillId="3" borderId="6" xfId="0" applyNumberFormat="1" applyFont="1" applyFill="1" applyBorder="1" applyAlignment="1">
      <alignment horizontal="right"/>
    </xf>
    <xf numFmtId="38" fontId="19" fillId="3" borderId="0" xfId="0" applyNumberFormat="1" applyFont="1" applyFill="1" applyBorder="1" applyAlignment="1">
      <alignment horizontal="right"/>
    </xf>
    <xf numFmtId="0" fontId="18" fillId="3" borderId="0" xfId="0" applyFont="1" applyFill="1" applyBorder="1" applyAlignment="1">
      <alignment vertical="center"/>
    </xf>
    <xf numFmtId="0" fontId="18" fillId="3" borderId="8" xfId="0" applyFont="1" applyFill="1" applyBorder="1" applyAlignment="1">
      <alignment vertical="center"/>
    </xf>
    <xf numFmtId="0" fontId="14" fillId="3" borderId="0" xfId="0" applyFont="1" applyFill="1" applyBorder="1" applyAlignment="1">
      <alignment horizontal="left" vertical="center" wrapText="1" indent="1"/>
    </xf>
    <xf numFmtId="0" fontId="7" fillId="3"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13" fillId="3" borderId="0" xfId="0" applyFont="1" applyFill="1" applyBorder="1" applyAlignment="1">
      <alignment horizontal="left" vertical="center" wrapText="1" indent="1"/>
    </xf>
    <xf numFmtId="0" fontId="14" fillId="3" borderId="6" xfId="0" applyFont="1" applyFill="1" applyBorder="1" applyAlignment="1">
      <alignment horizontal="left" vertical="center" wrapText="1" indent="1"/>
    </xf>
    <xf numFmtId="38" fontId="14" fillId="3" borderId="8" xfId="0" applyNumberFormat="1" applyFont="1" applyFill="1" applyBorder="1" applyAlignment="1">
      <alignment horizontal="right"/>
    </xf>
    <xf numFmtId="38" fontId="18" fillId="6" borderId="7" xfId="0" applyNumberFormat="1" applyFont="1" applyFill="1" applyBorder="1" applyAlignment="1">
      <alignment horizontal="right"/>
    </xf>
    <xf numFmtId="38" fontId="18" fillId="6" borderId="1" xfId="0" applyNumberFormat="1" applyFont="1" applyFill="1" applyBorder="1" applyAlignment="1">
      <alignment horizontal="right"/>
    </xf>
    <xf numFmtId="38" fontId="18" fillId="6" borderId="10" xfId="0" applyNumberFormat="1" applyFont="1" applyFill="1" applyBorder="1" applyAlignment="1">
      <alignment horizontal="right"/>
    </xf>
    <xf numFmtId="0" fontId="23" fillId="0" borderId="0" xfId="0" applyFont="1" applyFill="1" applyBorder="1" applyAlignment="1">
      <alignment horizontal="left" vertical="center" indent="1"/>
    </xf>
    <xf numFmtId="3" fontId="18" fillId="6" borderId="9" xfId="0" applyNumberFormat="1" applyFont="1" applyFill="1" applyBorder="1" applyAlignment="1">
      <alignment horizontal="right"/>
    </xf>
    <xf numFmtId="38" fontId="18" fillId="6" borderId="11" xfId="0" applyNumberFormat="1" applyFont="1" applyFill="1" applyBorder="1" applyAlignment="1">
      <alignment horizontal="right"/>
    </xf>
    <xf numFmtId="0" fontId="7" fillId="0" borderId="12" xfId="0" applyFont="1" applyBorder="1" applyAlignment="1">
      <alignment horizontal="left" vertical="center" wrapText="1" indent="1"/>
    </xf>
    <xf numFmtId="0" fontId="5" fillId="0" borderId="4" xfId="0" applyFont="1" applyBorder="1" applyAlignment="1">
      <alignment vertical="center"/>
    </xf>
    <xf numFmtId="38" fontId="19" fillId="0" borderId="14" xfId="0" applyNumberFormat="1" applyFont="1" applyFill="1" applyBorder="1" applyAlignment="1">
      <alignment horizontal="right"/>
    </xf>
    <xf numFmtId="49" fontId="14" fillId="2" borderId="7" xfId="0" applyNumberFormat="1" applyFont="1" applyFill="1" applyBorder="1" applyAlignment="1">
      <alignment horizontal="center" vertical="center"/>
    </xf>
    <xf numFmtId="165" fontId="17" fillId="0" borderId="14" xfId="0" applyNumberFormat="1" applyFont="1" applyFill="1" applyBorder="1" applyAlignment="1">
      <alignment horizontal="right"/>
    </xf>
    <xf numFmtId="0" fontId="13" fillId="0" borderId="14" xfId="0" applyFont="1" applyFill="1" applyBorder="1" applyAlignment="1">
      <alignment horizontal="center" vertical="center" wrapText="1"/>
    </xf>
    <xf numFmtId="38" fontId="17" fillId="0" borderId="7" xfId="0" applyNumberFormat="1" applyFont="1" applyFill="1" applyBorder="1" applyAlignment="1">
      <alignment horizontal="right"/>
    </xf>
    <xf numFmtId="0" fontId="5"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0" fontId="13" fillId="3" borderId="4" xfId="0" applyFont="1" applyFill="1" applyBorder="1" applyAlignment="1">
      <alignment horizontal="left" vertical="center" wrapText="1" indent="1"/>
    </xf>
    <xf numFmtId="38" fontId="18" fillId="3" borderId="4" xfId="0" applyNumberFormat="1" applyFont="1" applyFill="1" applyBorder="1" applyAlignment="1">
      <alignment horizontal="right"/>
    </xf>
    <xf numFmtId="0" fontId="18" fillId="3" borderId="4" xfId="0" applyFont="1" applyFill="1" applyBorder="1" applyAlignment="1">
      <alignment vertical="center"/>
    </xf>
    <xf numFmtId="0" fontId="18" fillId="3" borderId="7" xfId="0" applyFont="1" applyFill="1" applyBorder="1" applyAlignment="1">
      <alignment vertical="center"/>
    </xf>
    <xf numFmtId="0" fontId="5" fillId="3" borderId="13" xfId="0" applyFont="1" applyFill="1" applyBorder="1" applyAlignment="1">
      <alignment horizontal="left" vertical="center" wrapText="1" indent="1"/>
    </xf>
    <xf numFmtId="0" fontId="5" fillId="3" borderId="2" xfId="0" applyFont="1" applyFill="1" applyBorder="1" applyAlignment="1">
      <alignment horizontal="left" vertical="center" wrapText="1" indent="1"/>
    </xf>
    <xf numFmtId="0" fontId="13" fillId="3" borderId="9" xfId="0" applyFont="1" applyFill="1" applyBorder="1" applyAlignment="1">
      <alignment horizontal="left" vertical="center" wrapText="1" indent="1"/>
    </xf>
    <xf numFmtId="38" fontId="18" fillId="3" borderId="7" xfId="0" applyNumberFormat="1" applyFont="1" applyFill="1" applyBorder="1" applyAlignment="1">
      <alignment horizontal="right"/>
    </xf>
    <xf numFmtId="0" fontId="14" fillId="0" borderId="12" xfId="0" applyFont="1" applyFill="1" applyBorder="1" applyAlignment="1">
      <alignment horizontal="left" vertical="center" wrapText="1" indent="1"/>
    </xf>
    <xf numFmtId="0" fontId="7" fillId="0" borderId="5" xfId="0" applyFont="1" applyFill="1" applyBorder="1" applyAlignment="1">
      <alignment horizontal="left" vertical="center" wrapText="1" indent="1"/>
    </xf>
    <xf numFmtId="0" fontId="14" fillId="0" borderId="14" xfId="0" applyFont="1" applyFill="1" applyBorder="1" applyAlignment="1">
      <alignment horizontal="left" vertical="center" wrapText="1" indent="1"/>
    </xf>
    <xf numFmtId="38" fontId="14" fillId="0" borderId="14" xfId="0" applyNumberFormat="1" applyFont="1" applyFill="1" applyBorder="1" applyAlignment="1">
      <alignment horizontal="right"/>
    </xf>
    <xf numFmtId="0" fontId="14" fillId="3" borderId="3"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38" fontId="14" fillId="3" borderId="7" xfId="0" applyNumberFormat="1" applyFont="1" applyFill="1" applyBorder="1" applyAlignment="1">
      <alignment horizontal="right"/>
    </xf>
    <xf numFmtId="0" fontId="14" fillId="0" borderId="6" xfId="0" applyFont="1" applyFill="1" applyBorder="1" applyAlignment="1">
      <alignment horizontal="left" vertical="center" wrapText="1" indent="1"/>
    </xf>
    <xf numFmtId="38" fontId="14" fillId="0" borderId="8" xfId="0" applyNumberFormat="1" applyFont="1" applyFill="1" applyBorder="1" applyAlignment="1">
      <alignment horizontal="right"/>
    </xf>
    <xf numFmtId="0" fontId="14" fillId="0" borderId="12" xfId="0" applyFont="1" applyFill="1" applyBorder="1" applyAlignment="1">
      <alignment horizontal="left" vertical="center" indent="1"/>
    </xf>
    <xf numFmtId="0" fontId="14" fillId="0" borderId="5" xfId="0" quotePrefix="1" applyFont="1" applyFill="1" applyBorder="1" applyAlignment="1">
      <alignment horizontal="left" vertical="center" wrapText="1" indent="1"/>
    </xf>
    <xf numFmtId="0" fontId="13" fillId="0" borderId="14" xfId="0" applyFont="1" applyFill="1" applyBorder="1" applyAlignment="1">
      <alignment horizontal="left" vertical="center" wrapText="1" indent="1"/>
    </xf>
    <xf numFmtId="38" fontId="14" fillId="0" borderId="10" xfId="0" applyNumberFormat="1" applyFont="1" applyFill="1" applyBorder="1" applyAlignment="1">
      <alignment horizontal="right"/>
    </xf>
    <xf numFmtId="0" fontId="14" fillId="3" borderId="4" xfId="0" applyFont="1" applyFill="1" applyBorder="1" applyAlignment="1">
      <alignment horizontal="left" vertical="center" wrapText="1" indent="1"/>
    </xf>
    <xf numFmtId="38" fontId="14" fillId="3" borderId="4" xfId="0" applyNumberFormat="1" applyFont="1" applyFill="1" applyBorder="1" applyAlignment="1">
      <alignment horizontal="right"/>
    </xf>
    <xf numFmtId="3" fontId="18" fillId="6" borderId="8" xfId="0" applyNumberFormat="1" applyFont="1" applyFill="1" applyBorder="1" applyAlignment="1">
      <alignment horizontal="right"/>
    </xf>
    <xf numFmtId="3" fontId="18" fillId="0" borderId="8" xfId="0" applyNumberFormat="1" applyFont="1" applyFill="1" applyBorder="1" applyAlignment="1">
      <alignment horizontal="right"/>
    </xf>
    <xf numFmtId="0" fontId="18" fillId="0" borderId="8" xfId="0" applyFont="1" applyBorder="1" applyAlignment="1">
      <alignment vertical="center"/>
    </xf>
    <xf numFmtId="3" fontId="18" fillId="3" borderId="3" xfId="0" applyNumberFormat="1" applyFont="1" applyFill="1" applyBorder="1" applyAlignment="1">
      <alignment horizontal="right"/>
    </xf>
    <xf numFmtId="3" fontId="18" fillId="3" borderId="4" xfId="0" applyNumberFormat="1" applyFont="1" applyFill="1" applyBorder="1" applyAlignment="1">
      <alignment horizontal="right"/>
    </xf>
    <xf numFmtId="38" fontId="17" fillId="0" borderId="9" xfId="0" applyNumberFormat="1" applyFont="1" applyFill="1" applyBorder="1" applyAlignment="1">
      <alignment horizontal="right"/>
    </xf>
    <xf numFmtId="0" fontId="14" fillId="0" borderId="12" xfId="0" applyFont="1" applyBorder="1" applyAlignment="1">
      <alignment horizontal="left" vertical="center" wrapText="1" indent="1"/>
    </xf>
    <xf numFmtId="0" fontId="14" fillId="0" borderId="13" xfId="0" applyFont="1" applyBorder="1" applyAlignment="1">
      <alignment horizontal="left" vertical="center" wrapText="1" indent="1"/>
    </xf>
    <xf numFmtId="0" fontId="7" fillId="0" borderId="2" xfId="0" applyFont="1" applyFill="1" applyBorder="1" applyAlignment="1">
      <alignment horizontal="left" vertical="center" wrapText="1" indent="1"/>
    </xf>
    <xf numFmtId="0" fontId="14" fillId="0" borderId="9" xfId="0" applyFont="1" applyFill="1" applyBorder="1" applyAlignment="1">
      <alignment horizontal="left" vertical="center" wrapText="1" indent="1"/>
    </xf>
    <xf numFmtId="0" fontId="5" fillId="0" borderId="1" xfId="0" applyFont="1" applyBorder="1" applyAlignment="1">
      <alignment vertical="center"/>
    </xf>
    <xf numFmtId="0" fontId="14" fillId="0" borderId="1" xfId="0" applyFont="1" applyFill="1" applyBorder="1" applyAlignment="1">
      <alignment horizontal="left" vertical="center" wrapText="1" indent="1"/>
    </xf>
    <xf numFmtId="0" fontId="13" fillId="0" borderId="0" xfId="0" applyFont="1" applyFill="1" applyBorder="1" applyAlignment="1">
      <alignment horizontal="left" vertical="center"/>
    </xf>
    <xf numFmtId="0" fontId="17" fillId="0" borderId="0" xfId="0" applyFont="1" applyFill="1" applyBorder="1" applyAlignment="1">
      <alignment horizontal="center" vertical="center"/>
    </xf>
    <xf numFmtId="49" fontId="14" fillId="2" borderId="3" xfId="0" applyNumberFormat="1" applyFont="1" applyFill="1" applyBorder="1" applyAlignment="1">
      <alignment horizontal="center" vertical="center"/>
    </xf>
    <xf numFmtId="49" fontId="14" fillId="5" borderId="11" xfId="0" applyNumberFormat="1" applyFont="1" applyFill="1" applyBorder="1" applyAlignment="1">
      <alignment horizontal="center" vertical="center"/>
    </xf>
    <xf numFmtId="38" fontId="13" fillId="5" borderId="16" xfId="0" applyNumberFormat="1" applyFont="1" applyFill="1" applyBorder="1" applyAlignment="1">
      <alignment horizontal="right"/>
    </xf>
    <xf numFmtId="38" fontId="18" fillId="5" borderId="16" xfId="0" applyNumberFormat="1" applyFont="1" applyFill="1" applyBorder="1" applyAlignment="1">
      <alignment horizontal="right"/>
    </xf>
    <xf numFmtId="38" fontId="14" fillId="5" borderId="16" xfId="0" applyNumberFormat="1" applyFont="1" applyFill="1" applyBorder="1" applyAlignment="1">
      <alignment horizontal="right"/>
    </xf>
    <xf numFmtId="0" fontId="13" fillId="5" borderId="13" xfId="0" applyFont="1" applyFill="1" applyBorder="1" applyAlignment="1">
      <alignment horizontal="left" vertical="center" wrapText="1" indent="1"/>
    </xf>
    <xf numFmtId="0" fontId="13" fillId="5" borderId="2" xfId="0" applyFont="1" applyFill="1" applyBorder="1" applyAlignment="1">
      <alignment horizontal="left" vertical="center" wrapText="1" indent="1"/>
    </xf>
    <xf numFmtId="38" fontId="14" fillId="5" borderId="8" xfId="0" applyNumberFormat="1" applyFont="1" applyFill="1" applyBorder="1" applyAlignment="1">
      <alignment horizontal="right"/>
    </xf>
    <xf numFmtId="0" fontId="13" fillId="5" borderId="6" xfId="0" applyFont="1" applyFill="1" applyBorder="1" applyAlignment="1">
      <alignment horizontal="left" vertical="center" wrapText="1" indent="1"/>
    </xf>
    <xf numFmtId="0" fontId="13" fillId="5" borderId="0" xfId="0" applyFont="1" applyFill="1" applyBorder="1" applyAlignment="1">
      <alignment horizontal="left" vertical="center" wrapText="1" indent="1"/>
    </xf>
    <xf numFmtId="38" fontId="14" fillId="5" borderId="0" xfId="0" applyNumberFormat="1" applyFont="1" applyFill="1" applyBorder="1" applyAlignment="1">
      <alignment horizontal="right"/>
    </xf>
    <xf numFmtId="38" fontId="14" fillId="5" borderId="14" xfId="0" applyNumberFormat="1" applyFont="1" applyFill="1" applyBorder="1" applyAlignment="1">
      <alignment horizontal="right"/>
    </xf>
    <xf numFmtId="0" fontId="13" fillId="5" borderId="5" xfId="0" applyFont="1" applyFill="1" applyBorder="1" applyAlignment="1">
      <alignment horizontal="left" vertical="center" wrapText="1" indent="1"/>
    </xf>
    <xf numFmtId="38" fontId="14" fillId="5" borderId="5" xfId="0" applyNumberFormat="1" applyFont="1" applyFill="1" applyBorder="1" applyAlignment="1">
      <alignment horizontal="right"/>
    </xf>
    <xf numFmtId="38" fontId="13" fillId="6" borderId="1" xfId="0" applyNumberFormat="1" applyFont="1" applyFill="1" applyBorder="1" applyAlignment="1">
      <alignment horizontal="left" vertical="center" wrapText="1" indent="1"/>
    </xf>
    <xf numFmtId="3" fontId="18" fillId="6" borderId="1" xfId="0" applyNumberFormat="1" applyFont="1" applyFill="1" applyBorder="1" applyAlignment="1">
      <alignment horizontal="right"/>
    </xf>
    <xf numFmtId="38" fontId="19" fillId="3" borderId="2" xfId="0" applyNumberFormat="1" applyFont="1" applyFill="1" applyBorder="1" applyAlignment="1">
      <alignment horizontal="right"/>
    </xf>
    <xf numFmtId="38" fontId="19" fillId="3" borderId="13" xfId="0" applyNumberFormat="1" applyFont="1" applyFill="1" applyBorder="1" applyAlignment="1">
      <alignment horizontal="right"/>
    </xf>
    <xf numFmtId="164" fontId="13" fillId="4" borderId="0" xfId="0" applyNumberFormat="1" applyFont="1" applyFill="1" applyBorder="1" applyAlignment="1">
      <alignment horizontal="left" vertical="center"/>
    </xf>
    <xf numFmtId="0" fontId="0" fillId="4" borderId="0" xfId="0" applyFill="1" applyBorder="1" applyAlignment="1">
      <alignment horizontal="left" vertical="center"/>
    </xf>
    <xf numFmtId="0" fontId="13" fillId="0" borderId="10" xfId="0" applyFont="1" applyBorder="1" applyAlignment="1">
      <alignment horizontal="left" vertical="center" wrapText="1" indent="1"/>
    </xf>
    <xf numFmtId="38" fontId="14" fillId="5" borderId="7" xfId="0" applyNumberFormat="1" applyFont="1" applyFill="1" applyBorder="1" applyAlignment="1">
      <alignment horizontal="right"/>
    </xf>
    <xf numFmtId="38" fontId="14" fillId="5" borderId="9" xfId="0" applyNumberFormat="1" applyFont="1" applyFill="1" applyBorder="1" applyAlignment="1">
      <alignment horizontal="right"/>
    </xf>
    <xf numFmtId="38" fontId="14" fillId="5" borderId="11" xfId="0" applyNumberFormat="1" applyFont="1" applyFill="1" applyBorder="1" applyAlignment="1">
      <alignment horizontal="right"/>
    </xf>
    <xf numFmtId="38" fontId="14" fillId="0" borderId="12" xfId="0" applyNumberFormat="1" applyFont="1" applyFill="1" applyBorder="1" applyAlignment="1">
      <alignment horizontal="right"/>
    </xf>
    <xf numFmtId="0" fontId="13" fillId="5" borderId="4" xfId="0" applyFont="1" applyFill="1" applyBorder="1" applyAlignment="1">
      <alignment horizontal="left" vertical="center" wrapText="1" indent="1"/>
    </xf>
    <xf numFmtId="0" fontId="13" fillId="5" borderId="3" xfId="0" applyFont="1" applyFill="1" applyBorder="1" applyAlignment="1">
      <alignment horizontal="left" vertical="center" wrapText="1" indent="1"/>
    </xf>
    <xf numFmtId="38" fontId="14" fillId="5" borderId="12" xfId="0" applyNumberFormat="1" applyFont="1" applyFill="1" applyBorder="1" applyAlignment="1">
      <alignment horizontal="right"/>
    </xf>
    <xf numFmtId="38" fontId="13" fillId="6" borderId="7" xfId="0" applyNumberFormat="1" applyFont="1" applyFill="1" applyBorder="1" applyAlignment="1">
      <alignment horizontal="left" vertical="center" wrapText="1" indent="1"/>
    </xf>
    <xf numFmtId="0" fontId="18" fillId="0" borderId="7" xfId="0" applyFont="1" applyBorder="1" applyAlignment="1">
      <alignment vertical="center"/>
    </xf>
    <xf numFmtId="0" fontId="13" fillId="5" borderId="5" xfId="0" applyFont="1" applyFill="1" applyBorder="1" applyAlignment="1">
      <alignment vertical="center"/>
    </xf>
    <xf numFmtId="0" fontId="18" fillId="5" borderId="16" xfId="0" applyFont="1" applyFill="1" applyBorder="1" applyAlignment="1">
      <alignment vertical="center"/>
    </xf>
    <xf numFmtId="10" fontId="13" fillId="6" borderId="1" xfId="0" applyNumberFormat="1" applyFont="1" applyFill="1" applyBorder="1" applyAlignment="1">
      <alignment horizontal="right" vertical="center" wrapText="1"/>
    </xf>
    <xf numFmtId="10" fontId="13" fillId="6" borderId="1" xfId="0" applyNumberFormat="1" applyFont="1" applyFill="1" applyBorder="1" applyAlignment="1">
      <alignment horizontal="right"/>
    </xf>
    <xf numFmtId="10" fontId="13" fillId="6" borderId="3" xfId="0" applyNumberFormat="1" applyFont="1" applyFill="1" applyBorder="1" applyAlignment="1">
      <alignment horizontal="right"/>
    </xf>
    <xf numFmtId="10" fontId="13" fillId="6" borderId="7" xfId="0" applyNumberFormat="1" applyFont="1" applyFill="1" applyBorder="1" applyAlignment="1">
      <alignment horizontal="right"/>
    </xf>
    <xf numFmtId="38" fontId="13" fillId="0" borderId="14" xfId="0" applyNumberFormat="1" applyFont="1" applyFill="1" applyBorder="1" applyAlignment="1">
      <alignment horizontal="right"/>
    </xf>
    <xf numFmtId="38" fontId="13" fillId="0" borderId="10" xfId="0" applyNumberFormat="1" applyFont="1" applyFill="1" applyBorder="1" applyAlignment="1">
      <alignment horizontal="right"/>
    </xf>
    <xf numFmtId="38" fontId="13" fillId="0" borderId="12" xfId="0" applyNumberFormat="1" applyFont="1" applyFill="1" applyBorder="1" applyAlignment="1">
      <alignment horizontal="right"/>
    </xf>
    <xf numFmtId="0" fontId="31" fillId="38" borderId="0" xfId="5" applyNumberFormat="1" applyFont="1" applyFill="1" applyBorder="1" applyAlignment="1" applyProtection="1">
      <alignment horizontal="center" vertical="center" wrapText="1"/>
    </xf>
    <xf numFmtId="0" fontId="32" fillId="38" borderId="0" xfId="5" applyNumberFormat="1" applyFont="1" applyFill="1" applyBorder="1" applyAlignment="1" applyProtection="1"/>
    <xf numFmtId="49" fontId="33" fillId="0" borderId="0" xfId="5" applyNumberFormat="1" applyFont="1" applyFill="1" applyBorder="1" applyAlignment="1" applyProtection="1">
      <alignment horizontal="center" vertical="center"/>
    </xf>
    <xf numFmtId="0" fontId="34" fillId="0" borderId="0" xfId="5" applyFont="1"/>
    <xf numFmtId="0" fontId="36" fillId="0" borderId="26" xfId="5" applyNumberFormat="1" applyFont="1" applyFill="1" applyBorder="1" applyAlignment="1" applyProtection="1">
      <alignment horizontal="left" wrapText="1"/>
    </xf>
    <xf numFmtId="0" fontId="37" fillId="0" borderId="26" xfId="5" applyNumberFormat="1" applyFont="1" applyFill="1" applyBorder="1" applyAlignment="1" applyProtection="1">
      <alignment horizontal="left" wrapText="1"/>
    </xf>
    <xf numFmtId="0" fontId="13" fillId="0" borderId="7" xfId="0" applyFont="1" applyFill="1" applyBorder="1" applyAlignment="1">
      <alignment horizontal="center" vertical="center" wrapText="1"/>
    </xf>
    <xf numFmtId="0" fontId="0" fillId="0" borderId="0" xfId="0" applyAlignment="1">
      <alignment vertical="center"/>
    </xf>
    <xf numFmtId="3" fontId="0" fillId="0" borderId="0" xfId="0" applyNumberFormat="1" applyAlignment="1">
      <alignment vertical="center"/>
    </xf>
    <xf numFmtId="0" fontId="5" fillId="0" borderId="0" xfId="0" applyFont="1" applyAlignment="1">
      <alignment horizontal="left" vertical="center" wrapText="1" indent="1"/>
    </xf>
    <xf numFmtId="0" fontId="5" fillId="0" borderId="0" xfId="0" applyFont="1" applyBorder="1" applyAlignment="1">
      <alignment horizontal="left" vertical="center" wrapText="1" indent="1"/>
    </xf>
    <xf numFmtId="0" fontId="13" fillId="0" borderId="0" xfId="0" applyFont="1" applyBorder="1" applyAlignment="1">
      <alignment horizontal="left" vertical="center" wrapText="1" indent="1"/>
    </xf>
    <xf numFmtId="0" fontId="5" fillId="0" borderId="4" xfId="0" applyFont="1" applyBorder="1" applyAlignment="1">
      <alignment horizontal="left" vertical="center" wrapText="1" indent="1"/>
    </xf>
    <xf numFmtId="0" fontId="14" fillId="0" borderId="3" xfId="0" applyFont="1" applyBorder="1" applyAlignment="1">
      <alignment horizontal="left" vertical="center" wrapText="1" indent="1"/>
    </xf>
    <xf numFmtId="49" fontId="14" fillId="2" borderId="1" xfId="0" applyNumberFormat="1" applyFont="1" applyFill="1" applyBorder="1" applyAlignment="1">
      <alignment horizontal="center" vertical="center"/>
    </xf>
    <xf numFmtId="38" fontId="14" fillId="0" borderId="1" xfId="0" applyNumberFormat="1" applyFont="1" applyFill="1" applyBorder="1" applyAlignment="1">
      <alignment horizontal="right"/>
    </xf>
    <xf numFmtId="0" fontId="13" fillId="0" borderId="4" xfId="0" applyFont="1" applyBorder="1" applyAlignment="1">
      <alignment horizontal="left" vertical="center" wrapText="1" indent="1"/>
    </xf>
    <xf numFmtId="0" fontId="13" fillId="0" borderId="0" xfId="0" applyFont="1" applyAlignment="1">
      <alignment horizontal="center" vertical="center"/>
    </xf>
    <xf numFmtId="0" fontId="13" fillId="0" borderId="0" xfId="0" applyFont="1" applyBorder="1" applyAlignment="1">
      <alignment horizontal="center" vertical="center"/>
    </xf>
    <xf numFmtId="38" fontId="14" fillId="6" borderId="1" xfId="0" applyNumberFormat="1" applyFont="1" applyFill="1" applyBorder="1" applyAlignment="1">
      <alignment horizontal="right"/>
    </xf>
    <xf numFmtId="0" fontId="175" fillId="0" borderId="0" xfId="1" applyFont="1" applyFill="1" applyBorder="1" applyAlignment="1">
      <alignment horizontal="left" vertical="center" indent="2"/>
    </xf>
    <xf numFmtId="0" fontId="5" fillId="0" borderId="0" xfId="0" applyFont="1" applyAlignment="1">
      <alignment horizontal="center" vertical="center"/>
    </xf>
    <xf numFmtId="0" fontId="35" fillId="0" borderId="50" xfId="5" applyFont="1" applyBorder="1"/>
    <xf numFmtId="0" fontId="176" fillId="0" borderId="0" xfId="0" applyFont="1" applyBorder="1" applyAlignment="1">
      <alignment horizontal="center" wrapText="1"/>
    </xf>
    <xf numFmtId="0" fontId="15" fillId="0" borderId="0" xfId="0" applyFont="1" applyBorder="1" applyAlignment="1">
      <alignment horizontal="left" vertical="center" wrapText="1" indent="1"/>
    </xf>
    <xf numFmtId="0" fontId="176" fillId="0" borderId="0" xfId="0" applyFont="1" applyBorder="1" applyAlignment="1">
      <alignment horizontal="center" vertical="center" wrapText="1"/>
    </xf>
    <xf numFmtId="49" fontId="14" fillId="2" borderId="51" xfId="0" applyNumberFormat="1" applyFont="1" applyFill="1" applyBorder="1" applyAlignment="1">
      <alignment horizontal="center" vertical="center"/>
    </xf>
    <xf numFmtId="38" fontId="18" fillId="6" borderId="30" xfId="0" applyNumberFormat="1" applyFont="1" applyFill="1" applyBorder="1" applyAlignment="1">
      <alignment horizontal="right"/>
    </xf>
    <xf numFmtId="38" fontId="14" fillId="0" borderId="52" xfId="0" applyNumberFormat="1" applyFont="1" applyFill="1" applyBorder="1" applyAlignment="1">
      <alignment horizontal="right"/>
    </xf>
    <xf numFmtId="3" fontId="18" fillId="3" borderId="30" xfId="0" applyNumberFormat="1" applyFont="1" applyFill="1" applyBorder="1" applyAlignment="1">
      <alignment horizontal="right"/>
    </xf>
    <xf numFmtId="3" fontId="18" fillId="6" borderId="53" xfId="0" applyNumberFormat="1" applyFont="1" applyFill="1" applyBorder="1" applyAlignment="1">
      <alignment horizontal="right"/>
    </xf>
    <xf numFmtId="3" fontId="18" fillId="6" borderId="52" xfId="0" applyNumberFormat="1" applyFont="1" applyFill="1" applyBorder="1" applyAlignment="1">
      <alignment horizontal="right"/>
    </xf>
    <xf numFmtId="3" fontId="18" fillId="6" borderId="51" xfId="0" applyNumberFormat="1" applyFont="1" applyFill="1" applyBorder="1" applyAlignment="1">
      <alignment horizontal="right"/>
    </xf>
    <xf numFmtId="38" fontId="18" fillId="110" borderId="7" xfId="0" applyNumberFormat="1" applyFont="1" applyFill="1" applyBorder="1" applyAlignment="1">
      <alignment horizontal="right"/>
    </xf>
    <xf numFmtId="38" fontId="18" fillId="110" borderId="1" xfId="0" applyNumberFormat="1" applyFont="1" applyFill="1" applyBorder="1" applyAlignment="1">
      <alignment horizontal="right"/>
    </xf>
    <xf numFmtId="38" fontId="18" fillId="6" borderId="51" xfId="0" applyNumberFormat="1" applyFont="1" applyFill="1" applyBorder="1" applyAlignment="1">
      <alignment horizontal="right"/>
    </xf>
    <xf numFmtId="0" fontId="0" fillId="0" borderId="0" xfId="0" applyAlignment="1">
      <alignment horizontal="center"/>
    </xf>
    <xf numFmtId="0" fontId="14" fillId="0" borderId="1" xfId="0" applyFont="1" applyBorder="1" applyAlignment="1">
      <alignment horizontal="left" vertical="center" wrapText="1" indent="1"/>
    </xf>
    <xf numFmtId="0" fontId="14" fillId="0" borderId="54" xfId="0" applyFont="1" applyFill="1" applyBorder="1" applyAlignment="1">
      <alignment horizontal="left" vertical="center" wrapText="1" indent="1"/>
    </xf>
    <xf numFmtId="0" fontId="7" fillId="0" borderId="39" xfId="0" applyFont="1" applyFill="1" applyBorder="1" applyAlignment="1">
      <alignment horizontal="left" vertical="center" wrapText="1" indent="1"/>
    </xf>
    <xf numFmtId="0" fontId="14" fillId="0" borderId="55" xfId="0" applyFont="1" applyFill="1" applyBorder="1" applyAlignment="1">
      <alignment horizontal="left" vertical="center" wrapText="1" indent="1"/>
    </xf>
    <xf numFmtId="0" fontId="7" fillId="0" borderId="56" xfId="0" applyFont="1" applyFill="1" applyBorder="1" applyAlignment="1">
      <alignment horizontal="left" vertical="center" wrapText="1" indent="1"/>
    </xf>
    <xf numFmtId="38" fontId="14" fillId="110" borderId="1" xfId="0" applyNumberFormat="1" applyFont="1" applyFill="1" applyBorder="1" applyAlignment="1">
      <alignment horizontal="right"/>
    </xf>
    <xf numFmtId="0" fontId="14" fillId="0" borderId="58" xfId="0" quotePrefix="1" applyFont="1" applyFill="1" applyBorder="1" applyAlignment="1">
      <alignment horizontal="left" vertical="center" wrapText="1" indent="1"/>
    </xf>
    <xf numFmtId="0" fontId="13" fillId="0" borderId="59" xfId="0" applyFont="1" applyFill="1" applyBorder="1" applyAlignment="1">
      <alignment horizontal="left" vertical="center" wrapText="1" indent="1"/>
    </xf>
    <xf numFmtId="38" fontId="14" fillId="0" borderId="57" xfId="0" applyNumberFormat="1" applyFont="1" applyFill="1" applyBorder="1" applyAlignment="1">
      <alignment horizontal="right"/>
    </xf>
    <xf numFmtId="0" fontId="13" fillId="110" borderId="0" xfId="0" applyFont="1" applyFill="1" applyBorder="1" applyAlignment="1">
      <alignment horizontal="left" vertical="center" wrapText="1" indent="1"/>
    </xf>
    <xf numFmtId="38" fontId="17" fillId="0" borderId="14" xfId="0" applyNumberFormat="1" applyFont="1" applyFill="1" applyBorder="1" applyAlignment="1">
      <alignment horizontal="right"/>
    </xf>
    <xf numFmtId="0" fontId="14" fillId="0" borderId="57" xfId="0" applyFont="1" applyBorder="1" applyAlignment="1">
      <alignment horizontal="left" vertical="center" wrapText="1" indent="1"/>
    </xf>
    <xf numFmtId="38" fontId="18" fillId="6" borderId="57" xfId="0" applyNumberFormat="1" applyFont="1" applyFill="1" applyBorder="1" applyAlignment="1">
      <alignment horizontal="right"/>
    </xf>
    <xf numFmtId="0" fontId="13" fillId="0" borderId="57" xfId="0" applyFont="1" applyBorder="1" applyAlignment="1">
      <alignment horizontal="left" vertical="center" wrapText="1" indent="1"/>
    </xf>
    <xf numFmtId="0" fontId="5" fillId="0" borderId="58" xfId="0" applyFont="1" applyBorder="1" applyAlignment="1">
      <alignment horizontal="left" vertical="center" wrapText="1" indent="1"/>
    </xf>
    <xf numFmtId="38" fontId="18" fillId="0" borderId="57" xfId="0" applyNumberFormat="1" applyFont="1" applyFill="1" applyBorder="1" applyAlignment="1">
      <alignment horizontal="right"/>
    </xf>
    <xf numFmtId="0" fontId="18" fillId="0" borderId="57" xfId="0" applyFont="1" applyBorder="1" applyAlignment="1">
      <alignment vertical="center"/>
    </xf>
    <xf numFmtId="38" fontId="17" fillId="3" borderId="9" xfId="0" applyNumberFormat="1" applyFont="1" applyFill="1" applyBorder="1" applyAlignment="1">
      <alignment horizontal="right"/>
    </xf>
    <xf numFmtId="38" fontId="17" fillId="3" borderId="11" xfId="0" applyNumberFormat="1" applyFont="1" applyFill="1" applyBorder="1" applyAlignment="1">
      <alignment horizontal="right"/>
    </xf>
    <xf numFmtId="0" fontId="13" fillId="3" borderId="11" xfId="0" applyFont="1" applyFill="1" applyBorder="1" applyAlignment="1">
      <alignment vertical="center"/>
    </xf>
    <xf numFmtId="0" fontId="13" fillId="0" borderId="57" xfId="0" applyFont="1" applyFill="1" applyBorder="1" applyAlignment="1">
      <alignment horizontal="left" vertical="center" wrapText="1" indent="1"/>
    </xf>
    <xf numFmtId="0" fontId="7" fillId="0" borderId="0" xfId="0" applyFont="1" applyBorder="1" applyAlignment="1">
      <alignment vertical="center"/>
    </xf>
    <xf numFmtId="0" fontId="5" fillId="0" borderId="0" xfId="0" applyFont="1"/>
    <xf numFmtId="0" fontId="5" fillId="0" borderId="57" xfId="0" applyFont="1" applyBorder="1" applyAlignment="1">
      <alignment vertical="center"/>
    </xf>
    <xf numFmtId="0" fontId="14" fillId="0" borderId="59" xfId="0" applyFont="1" applyFill="1" applyBorder="1" applyAlignment="1">
      <alignment horizontal="left" vertical="center" wrapText="1" indent="1"/>
    </xf>
    <xf numFmtId="0" fontId="5" fillId="0" borderId="26" xfId="0" applyFont="1" applyBorder="1" applyAlignment="1">
      <alignment horizontal="left" vertical="center" wrapText="1" indent="1"/>
    </xf>
    <xf numFmtId="0" fontId="5" fillId="0" borderId="60" xfId="0" applyFont="1" applyBorder="1" applyAlignment="1">
      <alignment horizontal="left" vertical="center" wrapText="1" indent="1"/>
    </xf>
    <xf numFmtId="0" fontId="14" fillId="0" borderId="61" xfId="0" applyFont="1" applyFill="1" applyBorder="1" applyAlignment="1">
      <alignment horizontal="left" vertical="center" wrapText="1" indent="1"/>
    </xf>
    <xf numFmtId="38" fontId="18" fillId="3" borderId="2" xfId="0" applyNumberFormat="1" applyFont="1" applyFill="1" applyBorder="1" applyAlignment="1">
      <alignment horizontal="right"/>
    </xf>
    <xf numFmtId="0" fontId="18" fillId="3" borderId="2" xfId="0" applyFont="1" applyFill="1" applyBorder="1" applyAlignment="1">
      <alignment vertical="center"/>
    </xf>
    <xf numFmtId="0" fontId="18" fillId="3" borderId="62" xfId="0" applyFont="1" applyFill="1" applyBorder="1" applyAlignment="1">
      <alignment vertical="center"/>
    </xf>
    <xf numFmtId="38" fontId="18" fillId="3" borderId="0" xfId="0" applyNumberFormat="1" applyFont="1" applyFill="1" applyBorder="1" applyAlignment="1">
      <alignment horizontal="right"/>
    </xf>
    <xf numFmtId="0" fontId="18" fillId="3" borderId="63" xfId="0" applyFont="1" applyFill="1" applyBorder="1" applyAlignment="1">
      <alignment vertical="center"/>
    </xf>
    <xf numFmtId="0" fontId="13" fillId="0" borderId="64" xfId="0" applyFont="1" applyBorder="1" applyAlignment="1">
      <alignment horizontal="left" vertical="center" wrapText="1" indent="1"/>
    </xf>
    <xf numFmtId="0" fontId="13" fillId="0" borderId="65" xfId="0" applyFont="1" applyBorder="1" applyAlignment="1">
      <alignment horizontal="left" vertical="center" wrapText="1" indent="1"/>
    </xf>
    <xf numFmtId="0" fontId="13" fillId="3" borderId="3" xfId="0" applyFont="1" applyFill="1" applyBorder="1" applyAlignment="1">
      <alignment horizontal="center" vertical="center" wrapText="1"/>
    </xf>
    <xf numFmtId="38" fontId="18" fillId="3" borderId="13" xfId="0" applyNumberFormat="1" applyFont="1" applyFill="1" applyBorder="1" applyAlignment="1">
      <alignment horizontal="right"/>
    </xf>
    <xf numFmtId="38" fontId="18" fillId="3" borderId="6" xfId="0" applyNumberFormat="1" applyFont="1" applyFill="1" applyBorder="1" applyAlignment="1">
      <alignment horizontal="right"/>
    </xf>
    <xf numFmtId="38" fontId="17" fillId="3" borderId="59" xfId="0" applyNumberFormat="1" applyFont="1" applyFill="1" applyBorder="1" applyAlignment="1">
      <alignment horizontal="right"/>
    </xf>
    <xf numFmtId="0" fontId="5" fillId="0" borderId="0" xfId="0" applyFont="1" applyAlignment="1">
      <alignment vertical="center"/>
    </xf>
    <xf numFmtId="0" fontId="0" fillId="3" borderId="0" xfId="0" applyFill="1"/>
    <xf numFmtId="0" fontId="14" fillId="111" borderId="0" xfId="0" applyFont="1" applyFill="1" applyBorder="1" applyAlignment="1">
      <alignment horizontal="left" vertical="center" indent="1"/>
    </xf>
    <xf numFmtId="0" fontId="14" fillId="111" borderId="0" xfId="0" applyFont="1" applyFill="1" applyBorder="1" applyAlignment="1">
      <alignment horizontal="left" vertical="center" wrapText="1" indent="1"/>
    </xf>
    <xf numFmtId="38" fontId="14" fillId="111" borderId="0" xfId="0" applyNumberFormat="1" applyFont="1" applyFill="1" applyBorder="1" applyAlignment="1">
      <alignment horizontal="right"/>
    </xf>
    <xf numFmtId="38" fontId="14" fillId="110" borderId="0" xfId="0" applyNumberFormat="1" applyFont="1" applyFill="1" applyBorder="1" applyAlignment="1">
      <alignment horizontal="right"/>
    </xf>
    <xf numFmtId="38" fontId="18" fillId="110" borderId="30" xfId="0" applyNumberFormat="1" applyFont="1" applyFill="1" applyBorder="1" applyAlignment="1">
      <alignment horizontal="right"/>
    </xf>
    <xf numFmtId="38" fontId="14" fillId="6" borderId="7" xfId="0" applyNumberFormat="1" applyFont="1" applyFill="1" applyBorder="1" applyAlignment="1">
      <alignment horizontal="right"/>
    </xf>
    <xf numFmtId="38" fontId="14" fillId="6" borderId="10" xfId="0" applyNumberFormat="1" applyFont="1" applyFill="1" applyBorder="1" applyAlignment="1">
      <alignment horizontal="right"/>
    </xf>
    <xf numFmtId="38" fontId="174" fillId="6" borderId="1" xfId="0" applyNumberFormat="1" applyFont="1" applyFill="1" applyBorder="1" applyAlignment="1">
      <alignment horizontal="right"/>
    </xf>
    <xf numFmtId="38" fontId="14" fillId="6" borderId="9" xfId="0" applyNumberFormat="1" applyFont="1" applyFill="1" applyBorder="1" applyAlignment="1">
      <alignment horizontal="right"/>
    </xf>
    <xf numFmtId="38" fontId="14" fillId="6" borderId="14" xfId="0" applyNumberFormat="1" applyFont="1" applyFill="1" applyBorder="1" applyAlignment="1">
      <alignment horizontal="right"/>
    </xf>
    <xf numFmtId="38" fontId="14" fillId="112" borderId="7" xfId="0" applyNumberFormat="1" applyFont="1" applyFill="1" applyBorder="1" applyAlignment="1">
      <alignment horizontal="right"/>
    </xf>
    <xf numFmtId="0" fontId="13" fillId="0" borderId="57" xfId="0" applyFont="1" applyBorder="1" applyAlignment="1">
      <alignment horizontal="right" vertical="center" wrapText="1" indent="1"/>
    </xf>
    <xf numFmtId="0" fontId="13" fillId="0" borderId="57" xfId="0" applyFont="1" applyFill="1" applyBorder="1" applyAlignment="1">
      <alignment horizontal="right" vertical="center" wrapText="1" indent="1"/>
    </xf>
    <xf numFmtId="38" fontId="14" fillId="113" borderId="57" xfId="0" applyNumberFormat="1" applyFont="1" applyFill="1" applyBorder="1" applyAlignment="1">
      <alignment horizontal="right"/>
    </xf>
    <xf numFmtId="38" fontId="18" fillId="0" borderId="59" xfId="0" applyNumberFormat="1" applyFont="1" applyFill="1" applyBorder="1" applyAlignment="1">
      <alignment horizontal="right"/>
    </xf>
    <xf numFmtId="38" fontId="18" fillId="0" borderId="57" xfId="0" applyNumberFormat="1" applyFont="1" applyFill="1" applyBorder="1" applyAlignment="1">
      <alignment horizontal="right"/>
    </xf>
    <xf numFmtId="0" fontId="18" fillId="0" borderId="57" xfId="0" applyFont="1" applyBorder="1" applyAlignment="1">
      <alignment vertical="center"/>
    </xf>
    <xf numFmtId="38" fontId="18" fillId="6" borderId="59" xfId="0" applyNumberFormat="1" applyFont="1" applyFill="1" applyBorder="1" applyAlignment="1">
      <alignment horizontal="right"/>
    </xf>
    <xf numFmtId="0" fontId="13" fillId="0" borderId="88" xfId="0" applyFont="1" applyBorder="1" applyAlignment="1">
      <alignment horizontal="left" vertical="center" wrapText="1" indent="1"/>
    </xf>
    <xf numFmtId="38" fontId="18" fillId="0" borderId="59" xfId="0" applyNumberFormat="1" applyFont="1" applyFill="1" applyBorder="1" applyAlignment="1">
      <alignment horizontal="right"/>
    </xf>
    <xf numFmtId="38" fontId="18" fillId="0" borderId="57" xfId="0" applyNumberFormat="1" applyFont="1" applyFill="1" applyBorder="1" applyAlignment="1">
      <alignment horizontal="right"/>
    </xf>
    <xf numFmtId="0" fontId="18" fillId="0" borderId="57" xfId="0" applyFont="1" applyBorder="1" applyAlignment="1">
      <alignment vertical="center"/>
    </xf>
    <xf numFmtId="38" fontId="18" fillId="6" borderId="59" xfId="0" applyNumberFormat="1" applyFont="1" applyFill="1" applyBorder="1" applyAlignment="1">
      <alignment horizontal="right"/>
    </xf>
    <xf numFmtId="38" fontId="18" fillId="112" borderId="59" xfId="0" applyNumberFormat="1" applyFont="1" applyFill="1" applyBorder="1" applyAlignment="1">
      <alignment horizontal="right"/>
    </xf>
    <xf numFmtId="0" fontId="0" fillId="0" borderId="0" xfId="0" applyAlignment="1">
      <alignment vertical="center"/>
    </xf>
    <xf numFmtId="0" fontId="5" fillId="0" borderId="13" xfId="0" applyFont="1" applyBorder="1" applyAlignment="1">
      <alignment horizontal="left" vertical="center" wrapText="1" indent="1"/>
    </xf>
    <xf numFmtId="38" fontId="18" fillId="0" borderId="59" xfId="0" applyNumberFormat="1" applyFont="1" applyFill="1" applyBorder="1" applyAlignment="1">
      <alignment horizontal="right"/>
    </xf>
    <xf numFmtId="38" fontId="18" fillId="0" borderId="57" xfId="0" applyNumberFormat="1" applyFont="1" applyFill="1" applyBorder="1" applyAlignment="1">
      <alignment horizontal="right"/>
    </xf>
    <xf numFmtId="0" fontId="18" fillId="0" borderId="57" xfId="0" applyFont="1" applyBorder="1" applyAlignment="1">
      <alignment vertical="center"/>
    </xf>
    <xf numFmtId="3" fontId="18" fillId="0" borderId="59" xfId="0" applyNumberFormat="1" applyFont="1" applyFill="1" applyBorder="1" applyAlignment="1">
      <alignment horizontal="right"/>
    </xf>
    <xf numFmtId="3" fontId="18" fillId="0" borderId="57" xfId="0" applyNumberFormat="1" applyFont="1" applyFill="1" applyBorder="1" applyAlignment="1">
      <alignment horizontal="right"/>
    </xf>
    <xf numFmtId="0" fontId="13" fillId="0" borderId="0" xfId="0" applyFont="1" applyAlignment="1">
      <alignment horizontal="center" vertical="center"/>
    </xf>
    <xf numFmtId="38" fontId="18" fillId="6" borderId="59" xfId="0" applyNumberFormat="1" applyFont="1" applyFill="1" applyBorder="1" applyAlignment="1">
      <alignment horizontal="right"/>
    </xf>
    <xf numFmtId="3" fontId="18" fillId="6" borderId="59" xfId="0" applyNumberFormat="1" applyFont="1" applyFill="1" applyBorder="1" applyAlignment="1">
      <alignment horizontal="right"/>
    </xf>
    <xf numFmtId="0" fontId="5" fillId="0" borderId="89" xfId="0" applyFont="1" applyBorder="1" applyAlignment="1">
      <alignment horizontal="left" vertical="center" wrapText="1" indent="1"/>
    </xf>
    <xf numFmtId="0" fontId="5" fillId="0" borderId="87" xfId="0" applyFont="1" applyBorder="1" applyAlignment="1">
      <alignment horizontal="left" vertical="center" wrapText="1" indent="1"/>
    </xf>
    <xf numFmtId="0" fontId="0" fillId="0" borderId="0" xfId="0" applyAlignment="1">
      <alignment vertical="center"/>
    </xf>
    <xf numFmtId="0" fontId="5" fillId="0" borderId="3" xfId="0" applyFont="1" applyBorder="1" applyAlignment="1">
      <alignment horizontal="left" vertical="center" wrapText="1" indent="1"/>
    </xf>
    <xf numFmtId="38" fontId="18" fillId="0" borderId="57" xfId="0" applyNumberFormat="1" applyFont="1" applyFill="1" applyBorder="1" applyAlignment="1">
      <alignment horizontal="right"/>
    </xf>
    <xf numFmtId="38" fontId="18" fillId="0" borderId="11" xfId="0" applyNumberFormat="1" applyFont="1" applyFill="1" applyBorder="1" applyAlignment="1">
      <alignment horizontal="right"/>
    </xf>
    <xf numFmtId="0" fontId="13" fillId="0" borderId="0" xfId="0" applyFont="1" applyAlignment="1">
      <alignment horizontal="center" vertical="center"/>
    </xf>
    <xf numFmtId="38" fontId="14" fillId="6" borderId="14" xfId="0" applyNumberFormat="1" applyFont="1" applyFill="1" applyBorder="1" applyAlignment="1">
      <alignment horizontal="right"/>
    </xf>
    <xf numFmtId="0" fontId="5" fillId="0" borderId="91" xfId="0" applyFont="1" applyBorder="1" applyAlignment="1">
      <alignment horizontal="left" vertical="center" wrapText="1" indent="1"/>
    </xf>
    <xf numFmtId="0" fontId="5" fillId="0" borderId="3" xfId="0" applyFont="1" applyFill="1" applyBorder="1" applyAlignment="1">
      <alignment horizontal="left" vertical="center" wrapText="1" indent="1"/>
    </xf>
    <xf numFmtId="0" fontId="5" fillId="0" borderId="90" xfId="0" applyFont="1" applyFill="1" applyBorder="1" applyAlignment="1">
      <alignment horizontal="left" vertical="center" wrapText="1" indent="1"/>
    </xf>
    <xf numFmtId="0" fontId="5" fillId="0" borderId="90" xfId="0" applyFont="1" applyBorder="1" applyAlignment="1">
      <alignment horizontal="left" vertical="center" wrapText="1" indent="1"/>
    </xf>
    <xf numFmtId="40" fontId="17" fillId="0" borderId="57" xfId="0" applyNumberFormat="1" applyFont="1" applyFill="1" applyBorder="1" applyAlignment="1">
      <alignment horizontal="right"/>
    </xf>
    <xf numFmtId="38" fontId="17" fillId="0" borderId="98" xfId="0" applyNumberFormat="1" applyFont="1" applyFill="1" applyBorder="1" applyAlignment="1">
      <alignment horizontal="right"/>
    </xf>
    <xf numFmtId="207" fontId="0" fillId="3" borderId="0" xfId="0" applyNumberFormat="1" applyFill="1"/>
    <xf numFmtId="0" fontId="5" fillId="0" borderId="7" xfId="0" applyFont="1" applyFill="1" applyBorder="1" applyAlignment="1">
      <alignment horizontal="left" vertical="center" wrapText="1" indent="1"/>
    </xf>
    <xf numFmtId="0" fontId="13" fillId="0" borderId="7" xfId="0" applyFont="1" applyFill="1" applyBorder="1" applyAlignment="1" applyProtection="1">
      <alignment horizontal="left" vertical="center" wrapText="1" indent="1"/>
      <protection locked="0"/>
    </xf>
    <xf numFmtId="0" fontId="7" fillId="0" borderId="7" xfId="0" applyFont="1" applyFill="1" applyBorder="1" applyAlignment="1">
      <alignment horizontal="left" vertical="center" wrapText="1" indent="1"/>
    </xf>
    <xf numFmtId="0" fontId="5" fillId="0" borderId="14"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58"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38" fontId="14" fillId="0" borderId="59" xfId="0" applyNumberFormat="1" applyFont="1" applyFill="1" applyBorder="1" applyAlignment="1">
      <alignment horizontal="right"/>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18" fillId="0" borderId="1" xfId="0" applyFont="1" applyFill="1" applyBorder="1" applyAlignment="1">
      <alignment vertical="center"/>
    </xf>
    <xf numFmtId="38" fontId="19" fillId="0" borderId="1" xfId="0" applyNumberFormat="1" applyFont="1" applyFill="1" applyBorder="1" applyAlignment="1">
      <alignment horizontal="right"/>
    </xf>
    <xf numFmtId="38" fontId="19" fillId="0" borderId="3" xfId="0" applyNumberFormat="1" applyFont="1" applyFill="1" applyBorder="1" applyAlignment="1">
      <alignment horizontal="right"/>
    </xf>
    <xf numFmtId="0" fontId="19" fillId="0" borderId="1" xfId="0" applyFont="1" applyFill="1" applyBorder="1" applyAlignment="1">
      <alignment vertical="center"/>
    </xf>
    <xf numFmtId="165" fontId="17" fillId="0" borderId="1" xfId="0" applyNumberFormat="1" applyFont="1" applyFill="1" applyBorder="1" applyAlignment="1">
      <alignment horizontal="right"/>
    </xf>
    <xf numFmtId="3" fontId="0" fillId="0" borderId="1" xfId="0" applyNumberFormat="1" applyFill="1" applyBorder="1" applyAlignment="1">
      <alignment vertical="center"/>
    </xf>
    <xf numFmtId="208" fontId="0" fillId="0" borderId="1" xfId="0" applyNumberFormat="1" applyFill="1" applyBorder="1" applyAlignment="1">
      <alignment vertical="center"/>
    </xf>
    <xf numFmtId="207" fontId="14" fillId="0" borderId="1" xfId="0" applyNumberFormat="1" applyFont="1" applyFill="1" applyBorder="1" applyAlignment="1">
      <alignment horizontal="right"/>
    </xf>
    <xf numFmtId="40" fontId="17" fillId="0" borderId="99" xfId="0" applyNumberFormat="1" applyFont="1" applyFill="1" applyBorder="1" applyAlignment="1">
      <alignment horizontal="right"/>
    </xf>
    <xf numFmtId="38" fontId="13" fillId="0" borderId="12" xfId="0" applyNumberFormat="1" applyFont="1" applyFill="1" applyBorder="1" applyAlignment="1">
      <alignment horizontal="left" vertical="center" wrapText="1" indent="1"/>
    </xf>
    <xf numFmtId="0" fontId="13" fillId="0" borderId="10" xfId="0" applyFont="1" applyFill="1" applyBorder="1" applyAlignment="1">
      <alignment horizontal="left" vertical="center" wrapText="1" indent="1"/>
    </xf>
    <xf numFmtId="38" fontId="13" fillId="0" borderId="10" xfId="0" applyNumberFormat="1" applyFont="1" applyFill="1" applyBorder="1" applyAlignment="1">
      <alignment horizontal="left" vertical="center" wrapText="1" indent="1"/>
    </xf>
    <xf numFmtId="38" fontId="13" fillId="0" borderId="1" xfId="0" applyNumberFormat="1" applyFont="1" applyFill="1" applyBorder="1" applyAlignment="1">
      <alignment horizontal="left" vertical="center" wrapText="1" indent="1"/>
    </xf>
    <xf numFmtId="38" fontId="13" fillId="0" borderId="0" xfId="0" applyNumberFormat="1" applyFont="1" applyFill="1" applyBorder="1" applyAlignment="1">
      <alignment horizontal="right"/>
    </xf>
    <xf numFmtId="38" fontId="13" fillId="0" borderId="57" xfId="0" applyNumberFormat="1" applyFont="1" applyFill="1" applyBorder="1" applyAlignment="1">
      <alignment horizontal="left" vertical="center" wrapText="1" indent="1"/>
    </xf>
    <xf numFmtId="3" fontId="18" fillId="0" borderId="1" xfId="0" applyNumberFormat="1" applyFont="1" applyBorder="1" applyAlignment="1">
      <alignment vertical="center"/>
    </xf>
    <xf numFmtId="3" fontId="18" fillId="0" borderId="3" xfId="0" applyNumberFormat="1" applyFont="1" applyFill="1" applyBorder="1" applyAlignment="1">
      <alignment horizontal="right"/>
    </xf>
    <xf numFmtId="3" fontId="18" fillId="0" borderId="1" xfId="0" applyNumberFormat="1" applyFont="1" applyFill="1" applyBorder="1" applyAlignment="1">
      <alignment vertical="center"/>
    </xf>
    <xf numFmtId="0" fontId="0" fillId="0" borderId="100" xfId="0" applyBorder="1" applyAlignment="1">
      <alignment horizontal="center"/>
    </xf>
    <xf numFmtId="0" fontId="5" fillId="0" borderId="57" xfId="0" applyFont="1" applyBorder="1" applyAlignment="1">
      <alignment horizontal="center"/>
    </xf>
    <xf numFmtId="0" fontId="0" fillId="0" borderId="102" xfId="0" applyBorder="1" applyAlignment="1">
      <alignment horizontal="center"/>
    </xf>
    <xf numFmtId="0" fontId="5" fillId="0" borderId="103" xfId="0" applyFont="1" applyBorder="1" applyAlignment="1">
      <alignment horizontal="center"/>
    </xf>
    <xf numFmtId="0" fontId="7" fillId="0" borderId="105" xfId="0" applyFont="1" applyBorder="1"/>
    <xf numFmtId="0" fontId="7" fillId="0" borderId="106" xfId="0" applyFont="1" applyBorder="1"/>
    <xf numFmtId="0" fontId="7" fillId="0" borderId="107" xfId="0" applyFont="1" applyBorder="1"/>
    <xf numFmtId="0" fontId="7" fillId="0" borderId="108" xfId="0" applyFont="1" applyBorder="1"/>
    <xf numFmtId="0" fontId="0" fillId="0" borderId="109" xfId="0" applyBorder="1" applyAlignment="1">
      <alignment horizontal="center"/>
    </xf>
    <xf numFmtId="0" fontId="5" fillId="0" borderId="110" xfId="0" applyFont="1" applyBorder="1" applyAlignment="1">
      <alignment horizontal="center" wrapText="1"/>
    </xf>
    <xf numFmtId="0" fontId="0" fillId="0" borderId="111" xfId="0" applyBorder="1" applyAlignment="1">
      <alignment horizontal="center" wrapText="1"/>
    </xf>
    <xf numFmtId="0" fontId="5" fillId="0" borderId="112" xfId="0" applyFont="1" applyBorder="1" applyAlignment="1">
      <alignment wrapText="1"/>
    </xf>
    <xf numFmtId="0" fontId="5" fillId="0" borderId="35" xfId="0" applyFont="1" applyBorder="1" applyAlignment="1">
      <alignment horizontal="center"/>
    </xf>
    <xf numFmtId="0" fontId="5" fillId="0" borderId="113" xfId="0" applyFont="1" applyBorder="1" applyAlignment="1">
      <alignment horizontal="center"/>
    </xf>
    <xf numFmtId="0" fontId="20" fillId="0" borderId="57" xfId="1" applyFont="1" applyFill="1" applyBorder="1" applyAlignment="1">
      <alignment horizontal="left" vertical="center" wrapText="1" indent="1"/>
    </xf>
    <xf numFmtId="0" fontId="22" fillId="0" borderId="57" xfId="2" applyFont="1" applyFill="1" applyBorder="1" applyAlignment="1" applyProtection="1">
      <alignment horizontal="left" vertical="center" wrapText="1" indent="1"/>
    </xf>
    <xf numFmtId="0" fontId="5" fillId="0" borderId="101" xfId="0" applyFont="1" applyBorder="1" applyAlignment="1">
      <alignment wrapText="1"/>
    </xf>
    <xf numFmtId="0" fontId="5" fillId="0" borderId="104" xfId="0" applyFont="1" applyBorder="1" applyAlignment="1">
      <alignment wrapText="1"/>
    </xf>
    <xf numFmtId="0" fontId="14" fillId="0" borderId="5" xfId="0" applyFont="1" applyBorder="1" applyAlignment="1">
      <alignment horizontal="center" vertical="center"/>
    </xf>
    <xf numFmtId="0" fontId="0" fillId="0" borderId="5" xfId="0" applyBorder="1" applyAlignment="1">
      <alignment horizontal="center" vertical="center"/>
    </xf>
    <xf numFmtId="0" fontId="14" fillId="110" borderId="3" xfId="0" applyFont="1" applyFill="1" applyBorder="1" applyAlignment="1">
      <alignment horizontal="left" vertical="center" wrapText="1" indent="1"/>
    </xf>
    <xf numFmtId="0" fontId="0" fillId="0" borderId="58" xfId="0" applyBorder="1" applyAlignment="1">
      <alignment horizontal="left" vertical="center" wrapText="1" indent="1"/>
    </xf>
    <xf numFmtId="0" fontId="0" fillId="0" borderId="59" xfId="0" applyBorder="1" applyAlignment="1">
      <alignment horizontal="left" vertical="center" wrapText="1" indent="1"/>
    </xf>
    <xf numFmtId="38" fontId="13" fillId="0" borderId="0" xfId="0" applyNumberFormat="1" applyFont="1" applyFill="1" applyBorder="1" applyAlignment="1">
      <alignment horizontal="center"/>
    </xf>
    <xf numFmtId="38" fontId="13" fillId="0" borderId="3" xfId="0" applyNumberFormat="1" applyFont="1" applyFill="1" applyBorder="1" applyAlignment="1">
      <alignment horizontal="center"/>
    </xf>
    <xf numFmtId="38" fontId="13" fillId="0" borderId="4" xfId="0" applyNumberFormat="1" applyFont="1" applyFill="1" applyBorder="1" applyAlignment="1">
      <alignment horizontal="center"/>
    </xf>
    <xf numFmtId="38" fontId="13" fillId="0" borderId="7" xfId="0" applyNumberFormat="1" applyFont="1" applyFill="1" applyBorder="1" applyAlignment="1">
      <alignment horizontal="center"/>
    </xf>
    <xf numFmtId="0" fontId="14"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5" xfId="0" applyFont="1" applyFill="1" applyBorder="1" applyAlignment="1">
      <alignment horizontal="center" vertical="center"/>
    </xf>
    <xf numFmtId="3" fontId="14" fillId="0" borderId="5" xfId="0" applyNumberFormat="1" applyFont="1" applyFill="1" applyBorder="1" applyAlignment="1">
      <alignment horizontal="center" vertical="center"/>
    </xf>
    <xf numFmtId="3" fontId="13" fillId="0" borderId="5" xfId="0" applyNumberFormat="1" applyFont="1" applyFill="1" applyBorder="1" applyAlignment="1">
      <alignment horizontal="center" vertical="center"/>
    </xf>
    <xf numFmtId="0" fontId="13" fillId="0" borderId="5" xfId="0" applyFont="1" applyBorder="1" applyAlignment="1">
      <alignment horizontal="center" vertical="center"/>
    </xf>
    <xf numFmtId="3" fontId="13" fillId="6" borderId="13" xfId="0" applyNumberFormat="1" applyFont="1" applyFill="1" applyBorder="1" applyAlignment="1">
      <alignment horizontal="center" vertical="center" wrapText="1"/>
    </xf>
    <xf numFmtId="3" fontId="13" fillId="6" borderId="2" xfId="0" applyNumberFormat="1" applyFont="1" applyFill="1" applyBorder="1" applyAlignment="1">
      <alignment horizontal="center" vertical="center" wrapText="1"/>
    </xf>
    <xf numFmtId="38" fontId="13" fillId="0" borderId="6"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1" fontId="13" fillId="6" borderId="13" xfId="0" applyNumberFormat="1" applyFont="1" applyFill="1" applyBorder="1" applyAlignment="1">
      <alignment horizontal="center" vertical="center" wrapText="1"/>
    </xf>
    <xf numFmtId="1" fontId="13" fillId="6" borderId="2" xfId="0" applyNumberFormat="1" applyFont="1" applyFill="1" applyBorder="1" applyAlignment="1">
      <alignment horizontal="center" vertical="center" wrapText="1"/>
    </xf>
    <xf numFmtId="38" fontId="13" fillId="6" borderId="13" xfId="0" applyNumberFormat="1" applyFont="1" applyFill="1" applyBorder="1" applyAlignment="1">
      <alignment horizontal="center"/>
    </xf>
    <xf numFmtId="38" fontId="13" fillId="6" borderId="2" xfId="0" applyNumberFormat="1" applyFont="1" applyFill="1" applyBorder="1" applyAlignment="1">
      <alignment horizontal="center"/>
    </xf>
    <xf numFmtId="38" fontId="13" fillId="6" borderId="9" xfId="0" applyNumberFormat="1" applyFont="1" applyFill="1" applyBorder="1" applyAlignment="1">
      <alignment horizontal="center"/>
    </xf>
    <xf numFmtId="0" fontId="13" fillId="0" borderId="12" xfId="0" applyFont="1" applyFill="1" applyBorder="1" applyAlignment="1">
      <alignment horizontal="center" vertical="center" wrapText="1"/>
    </xf>
    <xf numFmtId="0" fontId="13" fillId="0" borderId="5" xfId="0" applyFont="1" applyFill="1" applyBorder="1" applyAlignment="1">
      <alignment horizontal="center" vertical="center" wrapText="1"/>
    </xf>
    <xf numFmtId="38" fontId="13" fillId="0" borderId="5" xfId="0" applyNumberFormat="1" applyFont="1" applyFill="1" applyBorder="1" applyAlignment="1">
      <alignment horizontal="center"/>
    </xf>
  </cellXfs>
  <cellStyles count="49531">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䍟剃 嬀　崀 2 2" xfId="31612"/>
    <cellStyle name="⁤⸰〰〰䍟剃 嬀　崀 2 3" xfId="43591"/>
    <cellStyle name="⁤⸰〰〰䍟剃 嬀　崀 3" xfId="25575"/>
    <cellStyle name="⁤⸰〰〰䍟剃 嬀　崀 4" xfId="37595"/>
    <cellStyle name="0" xfId="276"/>
    <cellStyle name="0 2" xfId="277"/>
    <cellStyle name="0.00" xfId="278"/>
    <cellStyle name="0.00 2" xfId="279"/>
    <cellStyle name="1" xfId="280"/>
    <cellStyle name="1 2" xfId="25576"/>
    <cellStyle name="20% - Accent1 10" xfId="281"/>
    <cellStyle name="20% - Accent1 10 2" xfId="282"/>
    <cellStyle name="20% - Accent1 10 2 2" xfId="19634"/>
    <cellStyle name="20% - Accent1 10 2 2 2" xfId="31613"/>
    <cellStyle name="20% - Accent1 10 2 2 3" xfId="43592"/>
    <cellStyle name="20% - Accent1 10 2 3" xfId="25577"/>
    <cellStyle name="20% - Accent1 10 2 4" xfId="37596"/>
    <cellStyle name="20% - Accent1 10 3" xfId="283"/>
    <cellStyle name="20% - Accent1 11" xfId="284"/>
    <cellStyle name="20% - Accent1 12" xfId="285"/>
    <cellStyle name="20% - Accent1 2" xfId="286"/>
    <cellStyle name="20% - Accent1 2 2" xfId="287"/>
    <cellStyle name="20% - Accent1 2 2 10" xfId="3759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2 2 2" xfId="31617"/>
    <cellStyle name="20% - Accent1 2 2 3 2 2 2 3" xfId="43596"/>
    <cellStyle name="20% - Accent1 2 2 3 2 2 3" xfId="25581"/>
    <cellStyle name="20% - Accent1 2 2 3 2 2 4" xfId="37600"/>
    <cellStyle name="20% - Accent1 2 2 3 2 3" xfId="19637"/>
    <cellStyle name="20% - Accent1 2 2 3 2 3 2" xfId="31616"/>
    <cellStyle name="20% - Accent1 2 2 3 2 3 3" xfId="43595"/>
    <cellStyle name="20% - Accent1 2 2 3 2 4" xfId="25580"/>
    <cellStyle name="20% - Accent1 2 2 3 2 5" xfId="37599"/>
    <cellStyle name="20% - Accent1 2 2 3 3" xfId="295"/>
    <cellStyle name="20% - Accent1 2 2 3 3 2" xfId="19639"/>
    <cellStyle name="20% - Accent1 2 2 3 3 2 2" xfId="31618"/>
    <cellStyle name="20% - Accent1 2 2 3 3 2 3" xfId="43597"/>
    <cellStyle name="20% - Accent1 2 2 3 3 3" xfId="25582"/>
    <cellStyle name="20% - Accent1 2 2 3 3 4" xfId="37601"/>
    <cellStyle name="20% - Accent1 2 2 3 4" xfId="296"/>
    <cellStyle name="20% - Accent1 2 2 3 5" xfId="19636"/>
    <cellStyle name="20% - Accent1 2 2 3 5 2" xfId="31615"/>
    <cellStyle name="20% - Accent1 2 2 3 5 3" xfId="43594"/>
    <cellStyle name="20% - Accent1 2 2 3 6" xfId="25579"/>
    <cellStyle name="20% - Accent1 2 2 3 7" xfId="37598"/>
    <cellStyle name="20% - Accent1 2 2 4" xfId="297"/>
    <cellStyle name="20% - Accent1 2 2 4 2" xfId="298"/>
    <cellStyle name="20% - Accent1 2 2 4 2 2" xfId="19641"/>
    <cellStyle name="20% - Accent1 2 2 4 2 2 2" xfId="31620"/>
    <cellStyle name="20% - Accent1 2 2 4 2 2 3" xfId="43599"/>
    <cellStyle name="20% - Accent1 2 2 4 2 3" xfId="25584"/>
    <cellStyle name="20% - Accent1 2 2 4 2 4" xfId="37603"/>
    <cellStyle name="20% - Accent1 2 2 4 3" xfId="299"/>
    <cellStyle name="20% - Accent1 2 2 4 4" xfId="19640"/>
    <cellStyle name="20% - Accent1 2 2 4 4 2" xfId="31619"/>
    <cellStyle name="20% - Accent1 2 2 4 4 3" xfId="43598"/>
    <cellStyle name="20% - Accent1 2 2 4 5" xfId="25583"/>
    <cellStyle name="20% - Accent1 2 2 4 6" xfId="37602"/>
    <cellStyle name="20% - Accent1 2 2 5" xfId="300"/>
    <cellStyle name="20% - Accent1 2 2 5 2" xfId="301"/>
    <cellStyle name="20% - Accent1 2 2 5 3" xfId="19642"/>
    <cellStyle name="20% - Accent1 2 2 5 3 2" xfId="31621"/>
    <cellStyle name="20% - Accent1 2 2 5 3 3" xfId="43600"/>
    <cellStyle name="20% - Accent1 2 2 5 4" xfId="25585"/>
    <cellStyle name="20% - Accent1 2 2 5 5" xfId="37604"/>
    <cellStyle name="20% - Accent1 2 2 6" xfId="302"/>
    <cellStyle name="20% - Accent1 2 2 6 2" xfId="303"/>
    <cellStyle name="20% - Accent1 2 2 7" xfId="304"/>
    <cellStyle name="20% - Accent1 2 2 8" xfId="19635"/>
    <cellStyle name="20% - Accent1 2 2 8 2" xfId="31614"/>
    <cellStyle name="20% - Accent1 2 2 8 3" xfId="43593"/>
    <cellStyle name="20% - Accent1 2 2 9" xfId="25578"/>
    <cellStyle name="20% - Accent1 2 3" xfId="305"/>
    <cellStyle name="20% - Accent1 2 3 2" xfId="306"/>
    <cellStyle name="20% - Accent1 2 3 2 2" xfId="307"/>
    <cellStyle name="20% - Accent1 2 3 2 3" xfId="308"/>
    <cellStyle name="20% - Accent1 2 3 2 4" xfId="309"/>
    <cellStyle name="20% - Accent1 2 3 2 5" xfId="19643"/>
    <cellStyle name="20% - Accent1 2 3 2 5 2" xfId="31622"/>
    <cellStyle name="20% - Accent1 2 3 2 5 3" xfId="43601"/>
    <cellStyle name="20% - Accent1 2 3 2 6" xfId="25586"/>
    <cellStyle name="20% - Accent1 2 3 2 7" xfId="37605"/>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10" xfId="37606"/>
    <cellStyle name="20% - Accent1 3 2 2" xfId="325"/>
    <cellStyle name="20% - Accent1 3 2 2 2" xfId="326"/>
    <cellStyle name="20% - Accent1 3 2 2 2 2" xfId="327"/>
    <cellStyle name="20% - Accent1 3 2 2 2 2 2" xfId="19647"/>
    <cellStyle name="20% - Accent1 3 2 2 2 2 2 2" xfId="31626"/>
    <cellStyle name="20% - Accent1 3 2 2 2 2 2 3" xfId="43605"/>
    <cellStyle name="20% - Accent1 3 2 2 2 2 3" xfId="25590"/>
    <cellStyle name="20% - Accent1 3 2 2 2 2 4" xfId="37609"/>
    <cellStyle name="20% - Accent1 3 2 2 2 3" xfId="328"/>
    <cellStyle name="20% - Accent1 3 2 2 2 4" xfId="19646"/>
    <cellStyle name="20% - Accent1 3 2 2 2 4 2" xfId="31625"/>
    <cellStyle name="20% - Accent1 3 2 2 2 4 3" xfId="43604"/>
    <cellStyle name="20% - Accent1 3 2 2 2 5" xfId="25589"/>
    <cellStyle name="20% - Accent1 3 2 2 2 6" xfId="37608"/>
    <cellStyle name="20% - Accent1 3 2 2 3" xfId="329"/>
    <cellStyle name="20% - Accent1 3 2 2 3 2" xfId="330"/>
    <cellStyle name="20% - Accent1 3 2 2 3 3" xfId="19648"/>
    <cellStyle name="20% - Accent1 3 2 2 3 3 2" xfId="31627"/>
    <cellStyle name="20% - Accent1 3 2 2 3 3 3" xfId="43606"/>
    <cellStyle name="20% - Accent1 3 2 2 3 4" xfId="25591"/>
    <cellStyle name="20% - Accent1 3 2 2 3 5" xfId="37610"/>
    <cellStyle name="20% - Accent1 3 2 2 4" xfId="331"/>
    <cellStyle name="20% - Accent1 3 2 2 5" xfId="19645"/>
    <cellStyle name="20% - Accent1 3 2 2 5 2" xfId="31624"/>
    <cellStyle name="20% - Accent1 3 2 2 5 3" xfId="43603"/>
    <cellStyle name="20% - Accent1 3 2 2 6" xfId="25588"/>
    <cellStyle name="20% - Accent1 3 2 2 7" xfId="37607"/>
    <cellStyle name="20% - Accent1 3 2 3" xfId="332"/>
    <cellStyle name="20% - Accent1 3 2 3 2" xfId="333"/>
    <cellStyle name="20% - Accent1 3 2 3 2 2" xfId="19650"/>
    <cellStyle name="20% - Accent1 3 2 3 2 2 2" xfId="31629"/>
    <cellStyle name="20% - Accent1 3 2 3 2 2 3" xfId="43608"/>
    <cellStyle name="20% - Accent1 3 2 3 2 3" xfId="25593"/>
    <cellStyle name="20% - Accent1 3 2 3 2 4" xfId="37612"/>
    <cellStyle name="20% - Accent1 3 2 3 3" xfId="334"/>
    <cellStyle name="20% - Accent1 3 2 3 4" xfId="19649"/>
    <cellStyle name="20% - Accent1 3 2 3 4 2" xfId="31628"/>
    <cellStyle name="20% - Accent1 3 2 3 4 3" xfId="43607"/>
    <cellStyle name="20% - Accent1 3 2 3 5" xfId="25592"/>
    <cellStyle name="20% - Accent1 3 2 3 6" xfId="37611"/>
    <cellStyle name="20% - Accent1 3 2 4" xfId="335"/>
    <cellStyle name="20% - Accent1 3 2 4 2" xfId="336"/>
    <cellStyle name="20% - Accent1 3 2 4 3" xfId="19651"/>
    <cellStyle name="20% - Accent1 3 2 4 3 2" xfId="31630"/>
    <cellStyle name="20% - Accent1 3 2 4 3 3" xfId="43609"/>
    <cellStyle name="20% - Accent1 3 2 4 4" xfId="25594"/>
    <cellStyle name="20% - Accent1 3 2 4 5" xfId="37613"/>
    <cellStyle name="20% - Accent1 3 2 5" xfId="337"/>
    <cellStyle name="20% - Accent1 3 2 5 2" xfId="338"/>
    <cellStyle name="20% - Accent1 3 2 6" xfId="339"/>
    <cellStyle name="20% - Accent1 3 2 6 2" xfId="340"/>
    <cellStyle name="20% - Accent1 3 2 7" xfId="341"/>
    <cellStyle name="20% - Accent1 3 2 8" xfId="19644"/>
    <cellStyle name="20% - Accent1 3 2 8 2" xfId="31623"/>
    <cellStyle name="20% - Accent1 3 2 8 3" xfId="43602"/>
    <cellStyle name="20% - Accent1 3 2 9" xfId="25587"/>
    <cellStyle name="20% - Accent1 3 3" xfId="342"/>
    <cellStyle name="20% - Accent1 3 3 2" xfId="343"/>
    <cellStyle name="20% - Accent1 3 3 2 2" xfId="344"/>
    <cellStyle name="20% - Accent1 3 3 2 2 2" xfId="19654"/>
    <cellStyle name="20% - Accent1 3 3 2 2 2 2" xfId="31633"/>
    <cellStyle name="20% - Accent1 3 3 2 2 2 3" xfId="43612"/>
    <cellStyle name="20% - Accent1 3 3 2 2 3" xfId="25597"/>
    <cellStyle name="20% - Accent1 3 3 2 2 4" xfId="37616"/>
    <cellStyle name="20% - Accent1 3 3 2 3" xfId="19653"/>
    <cellStyle name="20% - Accent1 3 3 2 3 2" xfId="31632"/>
    <cellStyle name="20% - Accent1 3 3 2 3 3" xfId="43611"/>
    <cellStyle name="20% - Accent1 3 3 2 4" xfId="25596"/>
    <cellStyle name="20% - Accent1 3 3 2 5" xfId="37615"/>
    <cellStyle name="20% - Accent1 3 3 3" xfId="345"/>
    <cellStyle name="20% - Accent1 3 3 3 2" xfId="19655"/>
    <cellStyle name="20% - Accent1 3 3 3 2 2" xfId="31634"/>
    <cellStyle name="20% - Accent1 3 3 3 2 3" xfId="43613"/>
    <cellStyle name="20% - Accent1 3 3 3 3" xfId="25598"/>
    <cellStyle name="20% - Accent1 3 3 3 4" xfId="37617"/>
    <cellStyle name="20% - Accent1 3 3 4" xfId="346"/>
    <cellStyle name="20% - Accent1 3 3 5" xfId="19652"/>
    <cellStyle name="20% - Accent1 3 3 5 2" xfId="31631"/>
    <cellStyle name="20% - Accent1 3 3 5 3" xfId="43610"/>
    <cellStyle name="20% - Accent1 3 3 6" xfId="25595"/>
    <cellStyle name="20% - Accent1 3 3 7" xfId="37614"/>
    <cellStyle name="20% - Accent1 3 4" xfId="347"/>
    <cellStyle name="20% - Accent1 3 4 2" xfId="348"/>
    <cellStyle name="20% - Accent1 3 4 2 2" xfId="19657"/>
    <cellStyle name="20% - Accent1 3 4 2 2 2" xfId="31636"/>
    <cellStyle name="20% - Accent1 3 4 2 2 3" xfId="43615"/>
    <cellStyle name="20% - Accent1 3 4 2 3" xfId="25600"/>
    <cellStyle name="20% - Accent1 3 4 2 4" xfId="37619"/>
    <cellStyle name="20% - Accent1 3 4 3" xfId="349"/>
    <cellStyle name="20% - Accent1 3 4 4" xfId="19656"/>
    <cellStyle name="20% - Accent1 3 4 4 2" xfId="31635"/>
    <cellStyle name="20% - Accent1 3 4 4 3" xfId="43614"/>
    <cellStyle name="20% - Accent1 3 4 5" xfId="25599"/>
    <cellStyle name="20% - Accent1 3 4 6" xfId="37618"/>
    <cellStyle name="20% - Accent1 3 5" xfId="350"/>
    <cellStyle name="20% - Accent1 3 5 2" xfId="351"/>
    <cellStyle name="20% - Accent1 3 5 3" xfId="19658"/>
    <cellStyle name="20% - Accent1 3 5 3 2" xfId="31637"/>
    <cellStyle name="20% - Accent1 3 5 3 3" xfId="43616"/>
    <cellStyle name="20% - Accent1 3 5 4" xfId="25601"/>
    <cellStyle name="20% - Accent1 3 5 5" xfId="37620"/>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10" xfId="37621"/>
    <cellStyle name="20% - Accent1 4 2 2" xfId="361"/>
    <cellStyle name="20% - Accent1 4 2 2 2" xfId="362"/>
    <cellStyle name="20% - Accent1 4 2 2 2 2" xfId="363"/>
    <cellStyle name="20% - Accent1 4 2 2 2 2 2" xfId="19662"/>
    <cellStyle name="20% - Accent1 4 2 2 2 2 2 2" xfId="31641"/>
    <cellStyle name="20% - Accent1 4 2 2 2 2 2 3" xfId="43620"/>
    <cellStyle name="20% - Accent1 4 2 2 2 2 3" xfId="25605"/>
    <cellStyle name="20% - Accent1 4 2 2 2 2 4" xfId="37624"/>
    <cellStyle name="20% - Accent1 4 2 2 2 3" xfId="364"/>
    <cellStyle name="20% - Accent1 4 2 2 2 4" xfId="19661"/>
    <cellStyle name="20% - Accent1 4 2 2 2 4 2" xfId="31640"/>
    <cellStyle name="20% - Accent1 4 2 2 2 4 3" xfId="43619"/>
    <cellStyle name="20% - Accent1 4 2 2 2 5" xfId="25604"/>
    <cellStyle name="20% - Accent1 4 2 2 2 6" xfId="37623"/>
    <cellStyle name="20% - Accent1 4 2 2 3" xfId="365"/>
    <cellStyle name="20% - Accent1 4 2 2 3 2" xfId="366"/>
    <cellStyle name="20% - Accent1 4 2 2 3 3" xfId="19663"/>
    <cellStyle name="20% - Accent1 4 2 2 3 3 2" xfId="31642"/>
    <cellStyle name="20% - Accent1 4 2 2 3 3 3" xfId="43621"/>
    <cellStyle name="20% - Accent1 4 2 2 3 4" xfId="25606"/>
    <cellStyle name="20% - Accent1 4 2 2 3 5" xfId="37625"/>
    <cellStyle name="20% - Accent1 4 2 2 4" xfId="367"/>
    <cellStyle name="20% - Accent1 4 2 2 5" xfId="19660"/>
    <cellStyle name="20% - Accent1 4 2 2 5 2" xfId="31639"/>
    <cellStyle name="20% - Accent1 4 2 2 5 3" xfId="43618"/>
    <cellStyle name="20% - Accent1 4 2 2 6" xfId="25603"/>
    <cellStyle name="20% - Accent1 4 2 2 7" xfId="37622"/>
    <cellStyle name="20% - Accent1 4 2 3" xfId="368"/>
    <cellStyle name="20% - Accent1 4 2 3 2" xfId="369"/>
    <cellStyle name="20% - Accent1 4 2 3 2 2" xfId="19665"/>
    <cellStyle name="20% - Accent1 4 2 3 2 2 2" xfId="31644"/>
    <cellStyle name="20% - Accent1 4 2 3 2 2 3" xfId="43623"/>
    <cellStyle name="20% - Accent1 4 2 3 2 3" xfId="25608"/>
    <cellStyle name="20% - Accent1 4 2 3 2 4" xfId="37627"/>
    <cellStyle name="20% - Accent1 4 2 3 3" xfId="370"/>
    <cellStyle name="20% - Accent1 4 2 3 4" xfId="19664"/>
    <cellStyle name="20% - Accent1 4 2 3 4 2" xfId="31643"/>
    <cellStyle name="20% - Accent1 4 2 3 4 3" xfId="43622"/>
    <cellStyle name="20% - Accent1 4 2 3 5" xfId="25607"/>
    <cellStyle name="20% - Accent1 4 2 3 6" xfId="37626"/>
    <cellStyle name="20% - Accent1 4 2 4" xfId="371"/>
    <cellStyle name="20% - Accent1 4 2 4 2" xfId="372"/>
    <cellStyle name="20% - Accent1 4 2 4 3" xfId="19666"/>
    <cellStyle name="20% - Accent1 4 2 4 3 2" xfId="31645"/>
    <cellStyle name="20% - Accent1 4 2 4 3 3" xfId="43624"/>
    <cellStyle name="20% - Accent1 4 2 4 4" xfId="25609"/>
    <cellStyle name="20% - Accent1 4 2 4 5" xfId="37628"/>
    <cellStyle name="20% - Accent1 4 2 5" xfId="373"/>
    <cellStyle name="20% - Accent1 4 2 5 2" xfId="374"/>
    <cellStyle name="20% - Accent1 4 2 6" xfId="375"/>
    <cellStyle name="20% - Accent1 4 2 6 2" xfId="376"/>
    <cellStyle name="20% - Accent1 4 2 7" xfId="377"/>
    <cellStyle name="20% - Accent1 4 2 8" xfId="19659"/>
    <cellStyle name="20% - Accent1 4 2 8 2" xfId="31638"/>
    <cellStyle name="20% - Accent1 4 2 8 3" xfId="43617"/>
    <cellStyle name="20% - Accent1 4 2 9" xfId="25602"/>
    <cellStyle name="20% - Accent1 4 3" xfId="378"/>
    <cellStyle name="20% - Accent1 4 3 2" xfId="379"/>
    <cellStyle name="20% - Accent1 4 3 2 2" xfId="19668"/>
    <cellStyle name="20% - Accent1 4 3 2 2 2" xfId="31647"/>
    <cellStyle name="20% - Accent1 4 3 2 2 3" xfId="43626"/>
    <cellStyle name="20% - Accent1 4 3 2 3" xfId="25611"/>
    <cellStyle name="20% - Accent1 4 3 2 4" xfId="37630"/>
    <cellStyle name="20% - Accent1 4 3 3" xfId="380"/>
    <cellStyle name="20% - Accent1 4 3 3 2" xfId="19669"/>
    <cellStyle name="20% - Accent1 4 3 3 2 2" xfId="31648"/>
    <cellStyle name="20% - Accent1 4 3 3 2 3" xfId="43627"/>
    <cellStyle name="20% - Accent1 4 3 3 3" xfId="25612"/>
    <cellStyle name="20% - Accent1 4 3 3 4" xfId="37631"/>
    <cellStyle name="20% - Accent1 4 3 4" xfId="381"/>
    <cellStyle name="20% - Accent1 4 3 5" xfId="19667"/>
    <cellStyle name="20% - Accent1 4 3 5 2" xfId="31646"/>
    <cellStyle name="20% - Accent1 4 3 5 3" xfId="43625"/>
    <cellStyle name="20% - Accent1 4 3 6" xfId="25610"/>
    <cellStyle name="20% - Accent1 4 3 7" xfId="37629"/>
    <cellStyle name="20% - Accent1 4 4" xfId="382"/>
    <cellStyle name="20% - Accent1 4 4 2" xfId="383"/>
    <cellStyle name="20% - Accent1 4 4 2 2" xfId="19671"/>
    <cellStyle name="20% - Accent1 4 4 2 2 2" xfId="31650"/>
    <cellStyle name="20% - Accent1 4 4 2 2 3" xfId="43629"/>
    <cellStyle name="20% - Accent1 4 4 2 3" xfId="25614"/>
    <cellStyle name="20% - Accent1 4 4 2 4" xfId="37633"/>
    <cellStyle name="20% - Accent1 4 4 3" xfId="384"/>
    <cellStyle name="20% - Accent1 4 4 4" xfId="19670"/>
    <cellStyle name="20% - Accent1 4 4 4 2" xfId="31649"/>
    <cellStyle name="20% - Accent1 4 4 4 3" xfId="43628"/>
    <cellStyle name="20% - Accent1 4 4 5" xfId="25613"/>
    <cellStyle name="20% - Accent1 4 4 6" xfId="37632"/>
    <cellStyle name="20% - Accent1 4 5" xfId="385"/>
    <cellStyle name="20% - Accent1 4 5 2" xfId="19672"/>
    <cellStyle name="20% - Accent1 4 5 2 2" xfId="31651"/>
    <cellStyle name="20% - Accent1 4 5 2 3" xfId="43630"/>
    <cellStyle name="20% - Accent1 4 5 3" xfId="25615"/>
    <cellStyle name="20% - Accent1 4 5 4" xfId="37634"/>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2 2 2" xfId="31655"/>
    <cellStyle name="20% - Accent1 5 2 2 2 2 2 3" xfId="43634"/>
    <cellStyle name="20% - Accent1 5 2 2 2 2 3" xfId="25619"/>
    <cellStyle name="20% - Accent1 5 2 2 2 2 4" xfId="37638"/>
    <cellStyle name="20% - Accent1 5 2 2 2 3" xfId="19675"/>
    <cellStyle name="20% - Accent1 5 2 2 2 3 2" xfId="31654"/>
    <cellStyle name="20% - Accent1 5 2 2 2 3 3" xfId="43633"/>
    <cellStyle name="20% - Accent1 5 2 2 2 4" xfId="25618"/>
    <cellStyle name="20% - Accent1 5 2 2 2 5" xfId="37637"/>
    <cellStyle name="20% - Accent1 5 2 2 3" xfId="397"/>
    <cellStyle name="20% - Accent1 5 2 2 3 2" xfId="19677"/>
    <cellStyle name="20% - Accent1 5 2 2 3 2 2" xfId="31656"/>
    <cellStyle name="20% - Accent1 5 2 2 3 2 3" xfId="43635"/>
    <cellStyle name="20% - Accent1 5 2 2 3 3" xfId="25620"/>
    <cellStyle name="20% - Accent1 5 2 2 3 4" xfId="37639"/>
    <cellStyle name="20% - Accent1 5 2 2 4" xfId="19674"/>
    <cellStyle name="20% - Accent1 5 2 2 4 2" xfId="31653"/>
    <cellStyle name="20% - Accent1 5 2 2 4 3" xfId="43632"/>
    <cellStyle name="20% - Accent1 5 2 2 5" xfId="25617"/>
    <cellStyle name="20% - Accent1 5 2 2 6" xfId="37636"/>
    <cellStyle name="20% - Accent1 5 2 3" xfId="398"/>
    <cellStyle name="20% - Accent1 5 2 3 2" xfId="399"/>
    <cellStyle name="20% - Accent1 5 2 3 2 2" xfId="19679"/>
    <cellStyle name="20% - Accent1 5 2 3 2 2 2" xfId="31658"/>
    <cellStyle name="20% - Accent1 5 2 3 2 2 3" xfId="43637"/>
    <cellStyle name="20% - Accent1 5 2 3 2 3" xfId="25622"/>
    <cellStyle name="20% - Accent1 5 2 3 2 4" xfId="37641"/>
    <cellStyle name="20% - Accent1 5 2 3 3" xfId="19678"/>
    <cellStyle name="20% - Accent1 5 2 3 3 2" xfId="31657"/>
    <cellStyle name="20% - Accent1 5 2 3 3 3" xfId="43636"/>
    <cellStyle name="20% - Accent1 5 2 3 4" xfId="25621"/>
    <cellStyle name="20% - Accent1 5 2 3 5" xfId="37640"/>
    <cellStyle name="20% - Accent1 5 2 4" xfId="400"/>
    <cellStyle name="20% - Accent1 5 2 4 2" xfId="19680"/>
    <cellStyle name="20% - Accent1 5 2 4 2 2" xfId="31659"/>
    <cellStyle name="20% - Accent1 5 2 4 2 3" xfId="43638"/>
    <cellStyle name="20% - Accent1 5 2 4 3" xfId="25623"/>
    <cellStyle name="20% - Accent1 5 2 4 4" xfId="37642"/>
    <cellStyle name="20% - Accent1 5 2 5" xfId="401"/>
    <cellStyle name="20% - Accent1 5 2 6" xfId="19673"/>
    <cellStyle name="20% - Accent1 5 2 6 2" xfId="31652"/>
    <cellStyle name="20% - Accent1 5 2 6 3" xfId="43631"/>
    <cellStyle name="20% - Accent1 5 2 7" xfId="25616"/>
    <cellStyle name="20% - Accent1 5 2 8" xfId="37635"/>
    <cellStyle name="20% - Accent1 5 3" xfId="402"/>
    <cellStyle name="20% - Accent1 5 3 2" xfId="403"/>
    <cellStyle name="20% - Accent1 5 3 3" xfId="19681"/>
    <cellStyle name="20% - Accent1 5 3 3 2" xfId="31660"/>
    <cellStyle name="20% - Accent1 5 3 3 3" xfId="43639"/>
    <cellStyle name="20% - Accent1 5 3 4" xfId="25624"/>
    <cellStyle name="20% - Accent1 5 3 5" xfId="37643"/>
    <cellStyle name="20% - Accent1 5 4" xfId="404"/>
    <cellStyle name="20% - Accent1 5 5" xfId="405"/>
    <cellStyle name="20% - Accent1 6" xfId="406"/>
    <cellStyle name="20% - Accent1 6 2" xfId="407"/>
    <cellStyle name="20% - Accent1 6 2 2" xfId="408"/>
    <cellStyle name="20% - Accent1 6 2 2 2" xfId="19683"/>
    <cellStyle name="20% - Accent1 6 2 2 2 2" xfId="31662"/>
    <cellStyle name="20% - Accent1 6 2 2 2 3" xfId="43641"/>
    <cellStyle name="20% - Accent1 6 2 2 3" xfId="25626"/>
    <cellStyle name="20% - Accent1 6 2 2 4" xfId="37645"/>
    <cellStyle name="20% - Accent1 6 2 3" xfId="409"/>
    <cellStyle name="20% - Accent1 6 2 4" xfId="410"/>
    <cellStyle name="20% - Accent1 6 3" xfId="411"/>
    <cellStyle name="20% - Accent1 6 3 2" xfId="412"/>
    <cellStyle name="20% - Accent1 6 3 2 2" xfId="413"/>
    <cellStyle name="20% - Accent1 6 3 2 2 2" xfId="19686"/>
    <cellStyle name="20% - Accent1 6 3 2 2 2 2" xfId="31665"/>
    <cellStyle name="20% - Accent1 6 3 2 2 2 3" xfId="43644"/>
    <cellStyle name="20% - Accent1 6 3 2 2 3" xfId="25629"/>
    <cellStyle name="20% - Accent1 6 3 2 2 4" xfId="37648"/>
    <cellStyle name="20% - Accent1 6 3 2 3" xfId="19685"/>
    <cellStyle name="20% - Accent1 6 3 2 3 2" xfId="31664"/>
    <cellStyle name="20% - Accent1 6 3 2 3 3" xfId="43643"/>
    <cellStyle name="20% - Accent1 6 3 2 4" xfId="25628"/>
    <cellStyle name="20% - Accent1 6 3 2 5" xfId="37647"/>
    <cellStyle name="20% - Accent1 6 3 3" xfId="414"/>
    <cellStyle name="20% - Accent1 6 3 3 2" xfId="19687"/>
    <cellStyle name="20% - Accent1 6 3 3 2 2" xfId="31666"/>
    <cellStyle name="20% - Accent1 6 3 3 2 3" xfId="43645"/>
    <cellStyle name="20% - Accent1 6 3 3 3" xfId="25630"/>
    <cellStyle name="20% - Accent1 6 3 3 4" xfId="37649"/>
    <cellStyle name="20% - Accent1 6 3 4" xfId="415"/>
    <cellStyle name="20% - Accent1 6 3 5" xfId="19684"/>
    <cellStyle name="20% - Accent1 6 3 5 2" xfId="31663"/>
    <cellStyle name="20% - Accent1 6 3 5 3" xfId="43642"/>
    <cellStyle name="20% - Accent1 6 3 6" xfId="25627"/>
    <cellStyle name="20% - Accent1 6 3 7" xfId="37646"/>
    <cellStyle name="20% - Accent1 6 4" xfId="416"/>
    <cellStyle name="20% - Accent1 6 4 2" xfId="417"/>
    <cellStyle name="20% - Accent1 6 4 2 2" xfId="19689"/>
    <cellStyle name="20% - Accent1 6 4 2 2 2" xfId="31668"/>
    <cellStyle name="20% - Accent1 6 4 2 2 3" xfId="43647"/>
    <cellStyle name="20% - Accent1 6 4 2 3" xfId="25632"/>
    <cellStyle name="20% - Accent1 6 4 2 4" xfId="37651"/>
    <cellStyle name="20% - Accent1 6 4 3" xfId="19688"/>
    <cellStyle name="20% - Accent1 6 4 3 2" xfId="31667"/>
    <cellStyle name="20% - Accent1 6 4 3 3" xfId="43646"/>
    <cellStyle name="20% - Accent1 6 4 4" xfId="25631"/>
    <cellStyle name="20% - Accent1 6 4 5" xfId="37650"/>
    <cellStyle name="20% - Accent1 6 5" xfId="418"/>
    <cellStyle name="20% - Accent1 6 5 2" xfId="19690"/>
    <cellStyle name="20% - Accent1 6 5 2 2" xfId="31669"/>
    <cellStyle name="20% - Accent1 6 5 2 3" xfId="43648"/>
    <cellStyle name="20% - Accent1 6 5 3" xfId="25633"/>
    <cellStyle name="20% - Accent1 6 5 4" xfId="37652"/>
    <cellStyle name="20% - Accent1 6 6" xfId="419"/>
    <cellStyle name="20% - Accent1 6 7" xfId="19682"/>
    <cellStyle name="20% - Accent1 6 7 2" xfId="31661"/>
    <cellStyle name="20% - Accent1 6 7 3" xfId="43640"/>
    <cellStyle name="20% - Accent1 6 8" xfId="25625"/>
    <cellStyle name="20% - Accent1 6 9" xfId="37644"/>
    <cellStyle name="20% - Accent1 7" xfId="420"/>
    <cellStyle name="20% - Accent1 7 2" xfId="421"/>
    <cellStyle name="20% - Accent1 7 2 2" xfId="422"/>
    <cellStyle name="20% - Accent1 7 2 2 2" xfId="423"/>
    <cellStyle name="20% - Accent1 7 2 2 2 2" xfId="19694"/>
    <cellStyle name="20% - Accent1 7 2 2 2 2 2" xfId="31673"/>
    <cellStyle name="20% - Accent1 7 2 2 2 2 3" xfId="43652"/>
    <cellStyle name="20% - Accent1 7 2 2 2 3" xfId="25637"/>
    <cellStyle name="20% - Accent1 7 2 2 2 4" xfId="37656"/>
    <cellStyle name="20% - Accent1 7 2 2 3" xfId="19693"/>
    <cellStyle name="20% - Accent1 7 2 2 3 2" xfId="31672"/>
    <cellStyle name="20% - Accent1 7 2 2 3 3" xfId="43651"/>
    <cellStyle name="20% - Accent1 7 2 2 4" xfId="25636"/>
    <cellStyle name="20% - Accent1 7 2 2 5" xfId="37655"/>
    <cellStyle name="20% - Accent1 7 2 3" xfId="424"/>
    <cellStyle name="20% - Accent1 7 2 3 2" xfId="19695"/>
    <cellStyle name="20% - Accent1 7 2 3 2 2" xfId="31674"/>
    <cellStyle name="20% - Accent1 7 2 3 2 3" xfId="43653"/>
    <cellStyle name="20% - Accent1 7 2 3 3" xfId="25638"/>
    <cellStyle name="20% - Accent1 7 2 3 4" xfId="37657"/>
    <cellStyle name="20% - Accent1 7 2 4" xfId="19692"/>
    <cellStyle name="20% - Accent1 7 2 4 2" xfId="31671"/>
    <cellStyle name="20% - Accent1 7 2 4 3" xfId="43650"/>
    <cellStyle name="20% - Accent1 7 2 5" xfId="25635"/>
    <cellStyle name="20% - Accent1 7 2 6" xfId="37654"/>
    <cellStyle name="20% - Accent1 7 3" xfId="425"/>
    <cellStyle name="20% - Accent1 7 3 2" xfId="426"/>
    <cellStyle name="20% - Accent1 7 3 2 2" xfId="19697"/>
    <cellStyle name="20% - Accent1 7 3 2 2 2" xfId="31676"/>
    <cellStyle name="20% - Accent1 7 3 2 2 3" xfId="43655"/>
    <cellStyle name="20% - Accent1 7 3 2 3" xfId="25640"/>
    <cellStyle name="20% - Accent1 7 3 2 4" xfId="37659"/>
    <cellStyle name="20% - Accent1 7 3 3" xfId="19696"/>
    <cellStyle name="20% - Accent1 7 3 3 2" xfId="31675"/>
    <cellStyle name="20% - Accent1 7 3 3 3" xfId="43654"/>
    <cellStyle name="20% - Accent1 7 3 4" xfId="25639"/>
    <cellStyle name="20% - Accent1 7 3 5" xfId="37658"/>
    <cellStyle name="20% - Accent1 7 4" xfId="427"/>
    <cellStyle name="20% - Accent1 7 4 2" xfId="19698"/>
    <cellStyle name="20% - Accent1 7 4 2 2" xfId="31677"/>
    <cellStyle name="20% - Accent1 7 4 2 3" xfId="43656"/>
    <cellStyle name="20% - Accent1 7 4 3" xfId="25641"/>
    <cellStyle name="20% - Accent1 7 4 4" xfId="37660"/>
    <cellStyle name="20% - Accent1 7 5" xfId="428"/>
    <cellStyle name="20% - Accent1 7 6" xfId="19691"/>
    <cellStyle name="20% - Accent1 7 6 2" xfId="31670"/>
    <cellStyle name="20% - Accent1 7 6 3" xfId="43649"/>
    <cellStyle name="20% - Accent1 7 7" xfId="25634"/>
    <cellStyle name="20% - Accent1 7 8" xfId="37653"/>
    <cellStyle name="20% - Accent1 8" xfId="429"/>
    <cellStyle name="20% - Accent1 8 2" xfId="430"/>
    <cellStyle name="20% - Accent1 8 3" xfId="431"/>
    <cellStyle name="20% - Accent1 8 3 2" xfId="19699"/>
    <cellStyle name="20% - Accent1 8 3 2 2" xfId="31678"/>
    <cellStyle name="20% - Accent1 8 3 2 3" xfId="43657"/>
    <cellStyle name="20% - Accent1 8 3 3" xfId="25642"/>
    <cellStyle name="20% - Accent1 8 3 4" xfId="37661"/>
    <cellStyle name="20% - Accent1 8 4" xfId="432"/>
    <cellStyle name="20% - Accent1 9" xfId="433"/>
    <cellStyle name="20% - Accent1 9 2" xfId="434"/>
    <cellStyle name="20% - Accent1 9 2 2" xfId="19700"/>
    <cellStyle name="20% - Accent1 9 2 2 2" xfId="31679"/>
    <cellStyle name="20% - Accent1 9 2 2 3" xfId="43658"/>
    <cellStyle name="20% - Accent1 9 2 3" xfId="25643"/>
    <cellStyle name="20% - Accent1 9 2 4" xfId="37662"/>
    <cellStyle name="20% - Accent1 9 3" xfId="435"/>
    <cellStyle name="20% - Accent2 10" xfId="436"/>
    <cellStyle name="20% - Accent2 10 2" xfId="437"/>
    <cellStyle name="20% - Accent2 10 2 2" xfId="19701"/>
    <cellStyle name="20% - Accent2 10 2 2 2" xfId="31680"/>
    <cellStyle name="20% - Accent2 10 2 2 3" xfId="43659"/>
    <cellStyle name="20% - Accent2 10 2 3" xfId="25644"/>
    <cellStyle name="20% - Accent2 10 2 4" xfId="37663"/>
    <cellStyle name="20% - Accent2 10 3" xfId="438"/>
    <cellStyle name="20% - Accent2 11" xfId="439"/>
    <cellStyle name="20% - Accent2 12" xfId="440"/>
    <cellStyle name="20% - Accent2 2" xfId="441"/>
    <cellStyle name="20% - Accent2 2 2" xfId="442"/>
    <cellStyle name="20% - Accent2 2 2 10" xfId="37664"/>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2 2 2" xfId="31684"/>
    <cellStyle name="20% - Accent2 2 2 3 2 2 2 3" xfId="43663"/>
    <cellStyle name="20% - Accent2 2 2 3 2 2 3" xfId="25648"/>
    <cellStyle name="20% - Accent2 2 2 3 2 2 4" xfId="37667"/>
    <cellStyle name="20% - Accent2 2 2 3 2 3" xfId="19704"/>
    <cellStyle name="20% - Accent2 2 2 3 2 3 2" xfId="31683"/>
    <cellStyle name="20% - Accent2 2 2 3 2 3 3" xfId="43662"/>
    <cellStyle name="20% - Accent2 2 2 3 2 4" xfId="25647"/>
    <cellStyle name="20% - Accent2 2 2 3 2 5" xfId="37666"/>
    <cellStyle name="20% - Accent2 2 2 3 3" xfId="450"/>
    <cellStyle name="20% - Accent2 2 2 3 3 2" xfId="19706"/>
    <cellStyle name="20% - Accent2 2 2 3 3 2 2" xfId="31685"/>
    <cellStyle name="20% - Accent2 2 2 3 3 2 3" xfId="43664"/>
    <cellStyle name="20% - Accent2 2 2 3 3 3" xfId="25649"/>
    <cellStyle name="20% - Accent2 2 2 3 3 4" xfId="37668"/>
    <cellStyle name="20% - Accent2 2 2 3 4" xfId="451"/>
    <cellStyle name="20% - Accent2 2 2 3 5" xfId="19703"/>
    <cellStyle name="20% - Accent2 2 2 3 5 2" xfId="31682"/>
    <cellStyle name="20% - Accent2 2 2 3 5 3" xfId="43661"/>
    <cellStyle name="20% - Accent2 2 2 3 6" xfId="25646"/>
    <cellStyle name="20% - Accent2 2 2 3 7" xfId="37665"/>
    <cellStyle name="20% - Accent2 2 2 4" xfId="452"/>
    <cellStyle name="20% - Accent2 2 2 4 2" xfId="453"/>
    <cellStyle name="20% - Accent2 2 2 4 2 2" xfId="19708"/>
    <cellStyle name="20% - Accent2 2 2 4 2 2 2" xfId="31687"/>
    <cellStyle name="20% - Accent2 2 2 4 2 2 3" xfId="43666"/>
    <cellStyle name="20% - Accent2 2 2 4 2 3" xfId="25651"/>
    <cellStyle name="20% - Accent2 2 2 4 2 4" xfId="37670"/>
    <cellStyle name="20% - Accent2 2 2 4 3" xfId="454"/>
    <cellStyle name="20% - Accent2 2 2 4 4" xfId="19707"/>
    <cellStyle name="20% - Accent2 2 2 4 4 2" xfId="31686"/>
    <cellStyle name="20% - Accent2 2 2 4 4 3" xfId="43665"/>
    <cellStyle name="20% - Accent2 2 2 4 5" xfId="25650"/>
    <cellStyle name="20% - Accent2 2 2 4 6" xfId="37669"/>
    <cellStyle name="20% - Accent2 2 2 5" xfId="455"/>
    <cellStyle name="20% - Accent2 2 2 5 2" xfId="456"/>
    <cellStyle name="20% - Accent2 2 2 5 3" xfId="19709"/>
    <cellStyle name="20% - Accent2 2 2 5 3 2" xfId="31688"/>
    <cellStyle name="20% - Accent2 2 2 5 3 3" xfId="43667"/>
    <cellStyle name="20% - Accent2 2 2 5 4" xfId="25652"/>
    <cellStyle name="20% - Accent2 2 2 5 5" xfId="37671"/>
    <cellStyle name="20% - Accent2 2 2 6" xfId="457"/>
    <cellStyle name="20% - Accent2 2 2 6 2" xfId="458"/>
    <cellStyle name="20% - Accent2 2 2 7" xfId="459"/>
    <cellStyle name="20% - Accent2 2 2 8" xfId="19702"/>
    <cellStyle name="20% - Accent2 2 2 8 2" xfId="31681"/>
    <cellStyle name="20% - Accent2 2 2 8 3" xfId="43660"/>
    <cellStyle name="20% - Accent2 2 2 9" xfId="25645"/>
    <cellStyle name="20% - Accent2 2 3" xfId="460"/>
    <cellStyle name="20% - Accent2 2 3 2" xfId="461"/>
    <cellStyle name="20% - Accent2 2 3 2 2" xfId="462"/>
    <cellStyle name="20% - Accent2 2 3 2 3" xfId="463"/>
    <cellStyle name="20% - Accent2 2 3 2 4" xfId="464"/>
    <cellStyle name="20% - Accent2 2 3 2 5" xfId="19710"/>
    <cellStyle name="20% - Accent2 2 3 2 5 2" xfId="31689"/>
    <cellStyle name="20% - Accent2 2 3 2 5 3" xfId="43668"/>
    <cellStyle name="20% - Accent2 2 3 2 6" xfId="25653"/>
    <cellStyle name="20% - Accent2 2 3 2 7" xfId="37672"/>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10" xfId="37673"/>
    <cellStyle name="20% - Accent2 3 2 2" xfId="480"/>
    <cellStyle name="20% - Accent2 3 2 2 2" xfId="481"/>
    <cellStyle name="20% - Accent2 3 2 2 2 2" xfId="482"/>
    <cellStyle name="20% - Accent2 3 2 2 2 2 2" xfId="19714"/>
    <cellStyle name="20% - Accent2 3 2 2 2 2 2 2" xfId="31693"/>
    <cellStyle name="20% - Accent2 3 2 2 2 2 2 3" xfId="43672"/>
    <cellStyle name="20% - Accent2 3 2 2 2 2 3" xfId="25657"/>
    <cellStyle name="20% - Accent2 3 2 2 2 2 4" xfId="37676"/>
    <cellStyle name="20% - Accent2 3 2 2 2 3" xfId="483"/>
    <cellStyle name="20% - Accent2 3 2 2 2 4" xfId="19713"/>
    <cellStyle name="20% - Accent2 3 2 2 2 4 2" xfId="31692"/>
    <cellStyle name="20% - Accent2 3 2 2 2 4 3" xfId="43671"/>
    <cellStyle name="20% - Accent2 3 2 2 2 5" xfId="25656"/>
    <cellStyle name="20% - Accent2 3 2 2 2 6" xfId="37675"/>
    <cellStyle name="20% - Accent2 3 2 2 3" xfId="484"/>
    <cellStyle name="20% - Accent2 3 2 2 3 2" xfId="485"/>
    <cellStyle name="20% - Accent2 3 2 2 3 3" xfId="19715"/>
    <cellStyle name="20% - Accent2 3 2 2 3 3 2" xfId="31694"/>
    <cellStyle name="20% - Accent2 3 2 2 3 3 3" xfId="43673"/>
    <cellStyle name="20% - Accent2 3 2 2 3 4" xfId="25658"/>
    <cellStyle name="20% - Accent2 3 2 2 3 5" xfId="37677"/>
    <cellStyle name="20% - Accent2 3 2 2 4" xfId="486"/>
    <cellStyle name="20% - Accent2 3 2 2 5" xfId="19712"/>
    <cellStyle name="20% - Accent2 3 2 2 5 2" xfId="31691"/>
    <cellStyle name="20% - Accent2 3 2 2 5 3" xfId="43670"/>
    <cellStyle name="20% - Accent2 3 2 2 6" xfId="25655"/>
    <cellStyle name="20% - Accent2 3 2 2 7" xfId="37674"/>
    <cellStyle name="20% - Accent2 3 2 3" xfId="487"/>
    <cellStyle name="20% - Accent2 3 2 3 2" xfId="488"/>
    <cellStyle name="20% - Accent2 3 2 3 2 2" xfId="19717"/>
    <cellStyle name="20% - Accent2 3 2 3 2 2 2" xfId="31696"/>
    <cellStyle name="20% - Accent2 3 2 3 2 2 3" xfId="43675"/>
    <cellStyle name="20% - Accent2 3 2 3 2 3" xfId="25660"/>
    <cellStyle name="20% - Accent2 3 2 3 2 4" xfId="37679"/>
    <cellStyle name="20% - Accent2 3 2 3 3" xfId="489"/>
    <cellStyle name="20% - Accent2 3 2 3 4" xfId="19716"/>
    <cellStyle name="20% - Accent2 3 2 3 4 2" xfId="31695"/>
    <cellStyle name="20% - Accent2 3 2 3 4 3" xfId="43674"/>
    <cellStyle name="20% - Accent2 3 2 3 5" xfId="25659"/>
    <cellStyle name="20% - Accent2 3 2 3 6" xfId="37678"/>
    <cellStyle name="20% - Accent2 3 2 4" xfId="490"/>
    <cellStyle name="20% - Accent2 3 2 4 2" xfId="491"/>
    <cellStyle name="20% - Accent2 3 2 4 3" xfId="19718"/>
    <cellStyle name="20% - Accent2 3 2 4 3 2" xfId="31697"/>
    <cellStyle name="20% - Accent2 3 2 4 3 3" xfId="43676"/>
    <cellStyle name="20% - Accent2 3 2 4 4" xfId="25661"/>
    <cellStyle name="20% - Accent2 3 2 4 5" xfId="37680"/>
    <cellStyle name="20% - Accent2 3 2 5" xfId="492"/>
    <cellStyle name="20% - Accent2 3 2 5 2" xfId="493"/>
    <cellStyle name="20% - Accent2 3 2 6" xfId="494"/>
    <cellStyle name="20% - Accent2 3 2 6 2" xfId="495"/>
    <cellStyle name="20% - Accent2 3 2 7" xfId="496"/>
    <cellStyle name="20% - Accent2 3 2 8" xfId="19711"/>
    <cellStyle name="20% - Accent2 3 2 8 2" xfId="31690"/>
    <cellStyle name="20% - Accent2 3 2 8 3" xfId="43669"/>
    <cellStyle name="20% - Accent2 3 2 9" xfId="25654"/>
    <cellStyle name="20% - Accent2 3 3" xfId="497"/>
    <cellStyle name="20% - Accent2 3 3 2" xfId="498"/>
    <cellStyle name="20% - Accent2 3 3 2 2" xfId="499"/>
    <cellStyle name="20% - Accent2 3 3 2 2 2" xfId="19721"/>
    <cellStyle name="20% - Accent2 3 3 2 2 2 2" xfId="31700"/>
    <cellStyle name="20% - Accent2 3 3 2 2 2 3" xfId="43679"/>
    <cellStyle name="20% - Accent2 3 3 2 2 3" xfId="25664"/>
    <cellStyle name="20% - Accent2 3 3 2 2 4" xfId="37683"/>
    <cellStyle name="20% - Accent2 3 3 2 3" xfId="19720"/>
    <cellStyle name="20% - Accent2 3 3 2 3 2" xfId="31699"/>
    <cellStyle name="20% - Accent2 3 3 2 3 3" xfId="43678"/>
    <cellStyle name="20% - Accent2 3 3 2 4" xfId="25663"/>
    <cellStyle name="20% - Accent2 3 3 2 5" xfId="37682"/>
    <cellStyle name="20% - Accent2 3 3 3" xfId="500"/>
    <cellStyle name="20% - Accent2 3 3 3 2" xfId="19722"/>
    <cellStyle name="20% - Accent2 3 3 3 2 2" xfId="31701"/>
    <cellStyle name="20% - Accent2 3 3 3 2 3" xfId="43680"/>
    <cellStyle name="20% - Accent2 3 3 3 3" xfId="25665"/>
    <cellStyle name="20% - Accent2 3 3 3 4" xfId="37684"/>
    <cellStyle name="20% - Accent2 3 3 4" xfId="501"/>
    <cellStyle name="20% - Accent2 3 3 5" xfId="19719"/>
    <cellStyle name="20% - Accent2 3 3 5 2" xfId="31698"/>
    <cellStyle name="20% - Accent2 3 3 5 3" xfId="43677"/>
    <cellStyle name="20% - Accent2 3 3 6" xfId="25662"/>
    <cellStyle name="20% - Accent2 3 3 7" xfId="37681"/>
    <cellStyle name="20% - Accent2 3 4" xfId="502"/>
    <cellStyle name="20% - Accent2 3 4 2" xfId="503"/>
    <cellStyle name="20% - Accent2 3 4 2 2" xfId="19724"/>
    <cellStyle name="20% - Accent2 3 4 2 2 2" xfId="31703"/>
    <cellStyle name="20% - Accent2 3 4 2 2 3" xfId="43682"/>
    <cellStyle name="20% - Accent2 3 4 2 3" xfId="25667"/>
    <cellStyle name="20% - Accent2 3 4 2 4" xfId="37686"/>
    <cellStyle name="20% - Accent2 3 4 3" xfId="504"/>
    <cellStyle name="20% - Accent2 3 4 4" xfId="19723"/>
    <cellStyle name="20% - Accent2 3 4 4 2" xfId="31702"/>
    <cellStyle name="20% - Accent2 3 4 4 3" xfId="43681"/>
    <cellStyle name="20% - Accent2 3 4 5" xfId="25666"/>
    <cellStyle name="20% - Accent2 3 4 6" xfId="37685"/>
    <cellStyle name="20% - Accent2 3 5" xfId="505"/>
    <cellStyle name="20% - Accent2 3 5 2" xfId="506"/>
    <cellStyle name="20% - Accent2 3 5 3" xfId="19725"/>
    <cellStyle name="20% - Accent2 3 5 3 2" xfId="31704"/>
    <cellStyle name="20% - Accent2 3 5 3 3" xfId="43683"/>
    <cellStyle name="20% - Accent2 3 5 4" xfId="25668"/>
    <cellStyle name="20% - Accent2 3 5 5" xfId="37687"/>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10" xfId="37688"/>
    <cellStyle name="20% - Accent2 4 2 2" xfId="516"/>
    <cellStyle name="20% - Accent2 4 2 2 2" xfId="517"/>
    <cellStyle name="20% - Accent2 4 2 2 2 2" xfId="518"/>
    <cellStyle name="20% - Accent2 4 2 2 2 2 2" xfId="19729"/>
    <cellStyle name="20% - Accent2 4 2 2 2 2 2 2" xfId="31708"/>
    <cellStyle name="20% - Accent2 4 2 2 2 2 2 3" xfId="43687"/>
    <cellStyle name="20% - Accent2 4 2 2 2 2 3" xfId="25672"/>
    <cellStyle name="20% - Accent2 4 2 2 2 2 4" xfId="37691"/>
    <cellStyle name="20% - Accent2 4 2 2 2 3" xfId="519"/>
    <cellStyle name="20% - Accent2 4 2 2 2 4" xfId="19728"/>
    <cellStyle name="20% - Accent2 4 2 2 2 4 2" xfId="31707"/>
    <cellStyle name="20% - Accent2 4 2 2 2 4 3" xfId="43686"/>
    <cellStyle name="20% - Accent2 4 2 2 2 5" xfId="25671"/>
    <cellStyle name="20% - Accent2 4 2 2 2 6" xfId="37690"/>
    <cellStyle name="20% - Accent2 4 2 2 3" xfId="520"/>
    <cellStyle name="20% - Accent2 4 2 2 3 2" xfId="521"/>
    <cellStyle name="20% - Accent2 4 2 2 3 3" xfId="19730"/>
    <cellStyle name="20% - Accent2 4 2 2 3 3 2" xfId="31709"/>
    <cellStyle name="20% - Accent2 4 2 2 3 3 3" xfId="43688"/>
    <cellStyle name="20% - Accent2 4 2 2 3 4" xfId="25673"/>
    <cellStyle name="20% - Accent2 4 2 2 3 5" xfId="37692"/>
    <cellStyle name="20% - Accent2 4 2 2 4" xfId="522"/>
    <cellStyle name="20% - Accent2 4 2 2 5" xfId="19727"/>
    <cellStyle name="20% - Accent2 4 2 2 5 2" xfId="31706"/>
    <cellStyle name="20% - Accent2 4 2 2 5 3" xfId="43685"/>
    <cellStyle name="20% - Accent2 4 2 2 6" xfId="25670"/>
    <cellStyle name="20% - Accent2 4 2 2 7" xfId="37689"/>
    <cellStyle name="20% - Accent2 4 2 3" xfId="523"/>
    <cellStyle name="20% - Accent2 4 2 3 2" xfId="524"/>
    <cellStyle name="20% - Accent2 4 2 3 2 2" xfId="19732"/>
    <cellStyle name="20% - Accent2 4 2 3 2 2 2" xfId="31711"/>
    <cellStyle name="20% - Accent2 4 2 3 2 2 3" xfId="43690"/>
    <cellStyle name="20% - Accent2 4 2 3 2 3" xfId="25675"/>
    <cellStyle name="20% - Accent2 4 2 3 2 4" xfId="37694"/>
    <cellStyle name="20% - Accent2 4 2 3 3" xfId="525"/>
    <cellStyle name="20% - Accent2 4 2 3 4" xfId="19731"/>
    <cellStyle name="20% - Accent2 4 2 3 4 2" xfId="31710"/>
    <cellStyle name="20% - Accent2 4 2 3 4 3" xfId="43689"/>
    <cellStyle name="20% - Accent2 4 2 3 5" xfId="25674"/>
    <cellStyle name="20% - Accent2 4 2 3 6" xfId="37693"/>
    <cellStyle name="20% - Accent2 4 2 4" xfId="526"/>
    <cellStyle name="20% - Accent2 4 2 4 2" xfId="527"/>
    <cellStyle name="20% - Accent2 4 2 4 3" xfId="19733"/>
    <cellStyle name="20% - Accent2 4 2 4 3 2" xfId="31712"/>
    <cellStyle name="20% - Accent2 4 2 4 3 3" xfId="43691"/>
    <cellStyle name="20% - Accent2 4 2 4 4" xfId="25676"/>
    <cellStyle name="20% - Accent2 4 2 4 5" xfId="37695"/>
    <cellStyle name="20% - Accent2 4 2 5" xfId="528"/>
    <cellStyle name="20% - Accent2 4 2 5 2" xfId="529"/>
    <cellStyle name="20% - Accent2 4 2 6" xfId="530"/>
    <cellStyle name="20% - Accent2 4 2 6 2" xfId="531"/>
    <cellStyle name="20% - Accent2 4 2 7" xfId="532"/>
    <cellStyle name="20% - Accent2 4 2 8" xfId="19726"/>
    <cellStyle name="20% - Accent2 4 2 8 2" xfId="31705"/>
    <cellStyle name="20% - Accent2 4 2 8 3" xfId="43684"/>
    <cellStyle name="20% - Accent2 4 2 9" xfId="25669"/>
    <cellStyle name="20% - Accent2 4 3" xfId="533"/>
    <cellStyle name="20% - Accent2 4 3 2" xfId="534"/>
    <cellStyle name="20% - Accent2 4 3 2 2" xfId="19735"/>
    <cellStyle name="20% - Accent2 4 3 2 2 2" xfId="31714"/>
    <cellStyle name="20% - Accent2 4 3 2 2 3" xfId="43693"/>
    <cellStyle name="20% - Accent2 4 3 2 3" xfId="25678"/>
    <cellStyle name="20% - Accent2 4 3 2 4" xfId="37697"/>
    <cellStyle name="20% - Accent2 4 3 3" xfId="535"/>
    <cellStyle name="20% - Accent2 4 3 3 2" xfId="19736"/>
    <cellStyle name="20% - Accent2 4 3 3 2 2" xfId="31715"/>
    <cellStyle name="20% - Accent2 4 3 3 2 3" xfId="43694"/>
    <cellStyle name="20% - Accent2 4 3 3 3" xfId="25679"/>
    <cellStyle name="20% - Accent2 4 3 3 4" xfId="37698"/>
    <cellStyle name="20% - Accent2 4 3 4" xfId="536"/>
    <cellStyle name="20% - Accent2 4 3 5" xfId="19734"/>
    <cellStyle name="20% - Accent2 4 3 5 2" xfId="31713"/>
    <cellStyle name="20% - Accent2 4 3 5 3" xfId="43692"/>
    <cellStyle name="20% - Accent2 4 3 6" xfId="25677"/>
    <cellStyle name="20% - Accent2 4 3 7" xfId="37696"/>
    <cellStyle name="20% - Accent2 4 4" xfId="537"/>
    <cellStyle name="20% - Accent2 4 4 2" xfId="538"/>
    <cellStyle name="20% - Accent2 4 4 2 2" xfId="19738"/>
    <cellStyle name="20% - Accent2 4 4 2 2 2" xfId="31717"/>
    <cellStyle name="20% - Accent2 4 4 2 2 3" xfId="43696"/>
    <cellStyle name="20% - Accent2 4 4 2 3" xfId="25681"/>
    <cellStyle name="20% - Accent2 4 4 2 4" xfId="37700"/>
    <cellStyle name="20% - Accent2 4 4 3" xfId="539"/>
    <cellStyle name="20% - Accent2 4 4 4" xfId="19737"/>
    <cellStyle name="20% - Accent2 4 4 4 2" xfId="31716"/>
    <cellStyle name="20% - Accent2 4 4 4 3" xfId="43695"/>
    <cellStyle name="20% - Accent2 4 4 5" xfId="25680"/>
    <cellStyle name="20% - Accent2 4 4 6" xfId="37699"/>
    <cellStyle name="20% - Accent2 4 5" xfId="540"/>
    <cellStyle name="20% - Accent2 4 5 2" xfId="19739"/>
    <cellStyle name="20% - Accent2 4 5 2 2" xfId="31718"/>
    <cellStyle name="20% - Accent2 4 5 2 3" xfId="43697"/>
    <cellStyle name="20% - Accent2 4 5 3" xfId="25682"/>
    <cellStyle name="20% - Accent2 4 5 4" xfId="37701"/>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2 2 2" xfId="31722"/>
    <cellStyle name="20% - Accent2 5 2 2 2 2 2 3" xfId="43701"/>
    <cellStyle name="20% - Accent2 5 2 2 2 2 3" xfId="25686"/>
    <cellStyle name="20% - Accent2 5 2 2 2 2 4" xfId="37705"/>
    <cellStyle name="20% - Accent2 5 2 2 2 3" xfId="19742"/>
    <cellStyle name="20% - Accent2 5 2 2 2 3 2" xfId="31721"/>
    <cellStyle name="20% - Accent2 5 2 2 2 3 3" xfId="43700"/>
    <cellStyle name="20% - Accent2 5 2 2 2 4" xfId="25685"/>
    <cellStyle name="20% - Accent2 5 2 2 2 5" xfId="37704"/>
    <cellStyle name="20% - Accent2 5 2 2 3" xfId="552"/>
    <cellStyle name="20% - Accent2 5 2 2 3 2" xfId="19744"/>
    <cellStyle name="20% - Accent2 5 2 2 3 2 2" xfId="31723"/>
    <cellStyle name="20% - Accent2 5 2 2 3 2 3" xfId="43702"/>
    <cellStyle name="20% - Accent2 5 2 2 3 3" xfId="25687"/>
    <cellStyle name="20% - Accent2 5 2 2 3 4" xfId="37706"/>
    <cellStyle name="20% - Accent2 5 2 2 4" xfId="19741"/>
    <cellStyle name="20% - Accent2 5 2 2 4 2" xfId="31720"/>
    <cellStyle name="20% - Accent2 5 2 2 4 3" xfId="43699"/>
    <cellStyle name="20% - Accent2 5 2 2 5" xfId="25684"/>
    <cellStyle name="20% - Accent2 5 2 2 6" xfId="37703"/>
    <cellStyle name="20% - Accent2 5 2 3" xfId="553"/>
    <cellStyle name="20% - Accent2 5 2 3 2" xfId="554"/>
    <cellStyle name="20% - Accent2 5 2 3 2 2" xfId="19746"/>
    <cellStyle name="20% - Accent2 5 2 3 2 2 2" xfId="31725"/>
    <cellStyle name="20% - Accent2 5 2 3 2 2 3" xfId="43704"/>
    <cellStyle name="20% - Accent2 5 2 3 2 3" xfId="25689"/>
    <cellStyle name="20% - Accent2 5 2 3 2 4" xfId="37708"/>
    <cellStyle name="20% - Accent2 5 2 3 3" xfId="19745"/>
    <cellStyle name="20% - Accent2 5 2 3 3 2" xfId="31724"/>
    <cellStyle name="20% - Accent2 5 2 3 3 3" xfId="43703"/>
    <cellStyle name="20% - Accent2 5 2 3 4" xfId="25688"/>
    <cellStyle name="20% - Accent2 5 2 3 5" xfId="37707"/>
    <cellStyle name="20% - Accent2 5 2 4" xfId="555"/>
    <cellStyle name="20% - Accent2 5 2 4 2" xfId="19747"/>
    <cellStyle name="20% - Accent2 5 2 4 2 2" xfId="31726"/>
    <cellStyle name="20% - Accent2 5 2 4 2 3" xfId="43705"/>
    <cellStyle name="20% - Accent2 5 2 4 3" xfId="25690"/>
    <cellStyle name="20% - Accent2 5 2 4 4" xfId="37709"/>
    <cellStyle name="20% - Accent2 5 2 5" xfId="556"/>
    <cellStyle name="20% - Accent2 5 2 6" xfId="19740"/>
    <cellStyle name="20% - Accent2 5 2 6 2" xfId="31719"/>
    <cellStyle name="20% - Accent2 5 2 6 3" xfId="43698"/>
    <cellStyle name="20% - Accent2 5 2 7" xfId="25683"/>
    <cellStyle name="20% - Accent2 5 2 8" xfId="37702"/>
    <cellStyle name="20% - Accent2 5 3" xfId="557"/>
    <cellStyle name="20% - Accent2 5 3 2" xfId="558"/>
    <cellStyle name="20% - Accent2 5 3 3" xfId="19748"/>
    <cellStyle name="20% - Accent2 5 3 3 2" xfId="31727"/>
    <cellStyle name="20% - Accent2 5 3 3 3" xfId="43706"/>
    <cellStyle name="20% - Accent2 5 3 4" xfId="25691"/>
    <cellStyle name="20% - Accent2 5 3 5" xfId="37710"/>
    <cellStyle name="20% - Accent2 5 4" xfId="559"/>
    <cellStyle name="20% - Accent2 5 5" xfId="560"/>
    <cellStyle name="20% - Accent2 6" xfId="561"/>
    <cellStyle name="20% - Accent2 6 2" xfId="562"/>
    <cellStyle name="20% - Accent2 6 2 2" xfId="563"/>
    <cellStyle name="20% - Accent2 6 2 2 2" xfId="19750"/>
    <cellStyle name="20% - Accent2 6 2 2 2 2" xfId="31729"/>
    <cellStyle name="20% - Accent2 6 2 2 2 3" xfId="43708"/>
    <cellStyle name="20% - Accent2 6 2 2 3" xfId="25693"/>
    <cellStyle name="20% - Accent2 6 2 2 4" xfId="37712"/>
    <cellStyle name="20% - Accent2 6 2 3" xfId="564"/>
    <cellStyle name="20% - Accent2 6 2 4" xfId="565"/>
    <cellStyle name="20% - Accent2 6 3" xfId="566"/>
    <cellStyle name="20% - Accent2 6 3 2" xfId="567"/>
    <cellStyle name="20% - Accent2 6 3 2 2" xfId="568"/>
    <cellStyle name="20% - Accent2 6 3 2 2 2" xfId="19753"/>
    <cellStyle name="20% - Accent2 6 3 2 2 2 2" xfId="31732"/>
    <cellStyle name="20% - Accent2 6 3 2 2 2 3" xfId="43711"/>
    <cellStyle name="20% - Accent2 6 3 2 2 3" xfId="25696"/>
    <cellStyle name="20% - Accent2 6 3 2 2 4" xfId="37715"/>
    <cellStyle name="20% - Accent2 6 3 2 3" xfId="19752"/>
    <cellStyle name="20% - Accent2 6 3 2 3 2" xfId="31731"/>
    <cellStyle name="20% - Accent2 6 3 2 3 3" xfId="43710"/>
    <cellStyle name="20% - Accent2 6 3 2 4" xfId="25695"/>
    <cellStyle name="20% - Accent2 6 3 2 5" xfId="37714"/>
    <cellStyle name="20% - Accent2 6 3 3" xfId="569"/>
    <cellStyle name="20% - Accent2 6 3 3 2" xfId="19754"/>
    <cellStyle name="20% - Accent2 6 3 3 2 2" xfId="31733"/>
    <cellStyle name="20% - Accent2 6 3 3 2 3" xfId="43712"/>
    <cellStyle name="20% - Accent2 6 3 3 3" xfId="25697"/>
    <cellStyle name="20% - Accent2 6 3 3 4" xfId="37716"/>
    <cellStyle name="20% - Accent2 6 3 4" xfId="570"/>
    <cellStyle name="20% - Accent2 6 3 5" xfId="19751"/>
    <cellStyle name="20% - Accent2 6 3 5 2" xfId="31730"/>
    <cellStyle name="20% - Accent2 6 3 5 3" xfId="43709"/>
    <cellStyle name="20% - Accent2 6 3 6" xfId="25694"/>
    <cellStyle name="20% - Accent2 6 3 7" xfId="37713"/>
    <cellStyle name="20% - Accent2 6 4" xfId="571"/>
    <cellStyle name="20% - Accent2 6 4 2" xfId="572"/>
    <cellStyle name="20% - Accent2 6 4 2 2" xfId="19756"/>
    <cellStyle name="20% - Accent2 6 4 2 2 2" xfId="31735"/>
    <cellStyle name="20% - Accent2 6 4 2 2 3" xfId="43714"/>
    <cellStyle name="20% - Accent2 6 4 2 3" xfId="25699"/>
    <cellStyle name="20% - Accent2 6 4 2 4" xfId="37718"/>
    <cellStyle name="20% - Accent2 6 4 3" xfId="19755"/>
    <cellStyle name="20% - Accent2 6 4 3 2" xfId="31734"/>
    <cellStyle name="20% - Accent2 6 4 3 3" xfId="43713"/>
    <cellStyle name="20% - Accent2 6 4 4" xfId="25698"/>
    <cellStyle name="20% - Accent2 6 4 5" xfId="37717"/>
    <cellStyle name="20% - Accent2 6 5" xfId="573"/>
    <cellStyle name="20% - Accent2 6 5 2" xfId="19757"/>
    <cellStyle name="20% - Accent2 6 5 2 2" xfId="31736"/>
    <cellStyle name="20% - Accent2 6 5 2 3" xfId="43715"/>
    <cellStyle name="20% - Accent2 6 5 3" xfId="25700"/>
    <cellStyle name="20% - Accent2 6 5 4" xfId="37719"/>
    <cellStyle name="20% - Accent2 6 6" xfId="574"/>
    <cellStyle name="20% - Accent2 6 7" xfId="19749"/>
    <cellStyle name="20% - Accent2 6 7 2" xfId="31728"/>
    <cellStyle name="20% - Accent2 6 7 3" xfId="43707"/>
    <cellStyle name="20% - Accent2 6 8" xfId="25692"/>
    <cellStyle name="20% - Accent2 6 9" xfId="37711"/>
    <cellStyle name="20% - Accent2 7" xfId="575"/>
    <cellStyle name="20% - Accent2 7 2" xfId="576"/>
    <cellStyle name="20% - Accent2 7 2 2" xfId="577"/>
    <cellStyle name="20% - Accent2 7 2 2 2" xfId="578"/>
    <cellStyle name="20% - Accent2 7 2 2 2 2" xfId="19761"/>
    <cellStyle name="20% - Accent2 7 2 2 2 2 2" xfId="31740"/>
    <cellStyle name="20% - Accent2 7 2 2 2 2 3" xfId="43719"/>
    <cellStyle name="20% - Accent2 7 2 2 2 3" xfId="25704"/>
    <cellStyle name="20% - Accent2 7 2 2 2 4" xfId="37723"/>
    <cellStyle name="20% - Accent2 7 2 2 3" xfId="19760"/>
    <cellStyle name="20% - Accent2 7 2 2 3 2" xfId="31739"/>
    <cellStyle name="20% - Accent2 7 2 2 3 3" xfId="43718"/>
    <cellStyle name="20% - Accent2 7 2 2 4" xfId="25703"/>
    <cellStyle name="20% - Accent2 7 2 2 5" xfId="37722"/>
    <cellStyle name="20% - Accent2 7 2 3" xfId="579"/>
    <cellStyle name="20% - Accent2 7 2 3 2" xfId="19762"/>
    <cellStyle name="20% - Accent2 7 2 3 2 2" xfId="31741"/>
    <cellStyle name="20% - Accent2 7 2 3 2 3" xfId="43720"/>
    <cellStyle name="20% - Accent2 7 2 3 3" xfId="25705"/>
    <cellStyle name="20% - Accent2 7 2 3 4" xfId="37724"/>
    <cellStyle name="20% - Accent2 7 2 4" xfId="19759"/>
    <cellStyle name="20% - Accent2 7 2 4 2" xfId="31738"/>
    <cellStyle name="20% - Accent2 7 2 4 3" xfId="43717"/>
    <cellStyle name="20% - Accent2 7 2 5" xfId="25702"/>
    <cellStyle name="20% - Accent2 7 2 6" xfId="37721"/>
    <cellStyle name="20% - Accent2 7 3" xfId="580"/>
    <cellStyle name="20% - Accent2 7 3 2" xfId="581"/>
    <cellStyle name="20% - Accent2 7 3 2 2" xfId="19764"/>
    <cellStyle name="20% - Accent2 7 3 2 2 2" xfId="31743"/>
    <cellStyle name="20% - Accent2 7 3 2 2 3" xfId="43722"/>
    <cellStyle name="20% - Accent2 7 3 2 3" xfId="25707"/>
    <cellStyle name="20% - Accent2 7 3 2 4" xfId="37726"/>
    <cellStyle name="20% - Accent2 7 3 3" xfId="19763"/>
    <cellStyle name="20% - Accent2 7 3 3 2" xfId="31742"/>
    <cellStyle name="20% - Accent2 7 3 3 3" xfId="43721"/>
    <cellStyle name="20% - Accent2 7 3 4" xfId="25706"/>
    <cellStyle name="20% - Accent2 7 3 5" xfId="37725"/>
    <cellStyle name="20% - Accent2 7 4" xfId="582"/>
    <cellStyle name="20% - Accent2 7 4 2" xfId="19765"/>
    <cellStyle name="20% - Accent2 7 4 2 2" xfId="31744"/>
    <cellStyle name="20% - Accent2 7 4 2 3" xfId="43723"/>
    <cellStyle name="20% - Accent2 7 4 3" xfId="25708"/>
    <cellStyle name="20% - Accent2 7 4 4" xfId="37727"/>
    <cellStyle name="20% - Accent2 7 5" xfId="583"/>
    <cellStyle name="20% - Accent2 7 6" xfId="19758"/>
    <cellStyle name="20% - Accent2 7 6 2" xfId="31737"/>
    <cellStyle name="20% - Accent2 7 6 3" xfId="43716"/>
    <cellStyle name="20% - Accent2 7 7" xfId="25701"/>
    <cellStyle name="20% - Accent2 7 8" xfId="37720"/>
    <cellStyle name="20% - Accent2 8" xfId="584"/>
    <cellStyle name="20% - Accent2 8 2" xfId="585"/>
    <cellStyle name="20% - Accent2 8 3" xfId="586"/>
    <cellStyle name="20% - Accent2 8 3 2" xfId="19766"/>
    <cellStyle name="20% - Accent2 8 3 2 2" xfId="31745"/>
    <cellStyle name="20% - Accent2 8 3 2 3" xfId="43724"/>
    <cellStyle name="20% - Accent2 8 3 3" xfId="25709"/>
    <cellStyle name="20% - Accent2 8 3 4" xfId="37728"/>
    <cellStyle name="20% - Accent2 8 4" xfId="587"/>
    <cellStyle name="20% - Accent2 9" xfId="588"/>
    <cellStyle name="20% - Accent2 9 2" xfId="589"/>
    <cellStyle name="20% - Accent2 9 2 2" xfId="19767"/>
    <cellStyle name="20% - Accent2 9 2 2 2" xfId="31746"/>
    <cellStyle name="20% - Accent2 9 2 2 3" xfId="43725"/>
    <cellStyle name="20% - Accent2 9 2 3" xfId="25710"/>
    <cellStyle name="20% - Accent2 9 2 4" xfId="37729"/>
    <cellStyle name="20% - Accent2 9 3" xfId="590"/>
    <cellStyle name="20% - Accent3 10" xfId="591"/>
    <cellStyle name="20% - Accent3 10 2" xfId="592"/>
    <cellStyle name="20% - Accent3 10 2 2" xfId="19768"/>
    <cellStyle name="20% - Accent3 10 2 2 2" xfId="31747"/>
    <cellStyle name="20% - Accent3 10 2 2 3" xfId="43726"/>
    <cellStyle name="20% - Accent3 10 2 3" xfId="25711"/>
    <cellStyle name="20% - Accent3 10 2 4" xfId="37730"/>
    <cellStyle name="20% - Accent3 10 3" xfId="593"/>
    <cellStyle name="20% - Accent3 11" xfId="594"/>
    <cellStyle name="20% - Accent3 12" xfId="595"/>
    <cellStyle name="20% - Accent3 2" xfId="596"/>
    <cellStyle name="20% - Accent3 2 2" xfId="597"/>
    <cellStyle name="20% - Accent3 2 2 10" xfId="37731"/>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2 2 2" xfId="31751"/>
    <cellStyle name="20% - Accent3 2 2 3 2 2 2 3" xfId="43730"/>
    <cellStyle name="20% - Accent3 2 2 3 2 2 3" xfId="25715"/>
    <cellStyle name="20% - Accent3 2 2 3 2 2 4" xfId="37734"/>
    <cellStyle name="20% - Accent3 2 2 3 2 3" xfId="19771"/>
    <cellStyle name="20% - Accent3 2 2 3 2 3 2" xfId="31750"/>
    <cellStyle name="20% - Accent3 2 2 3 2 3 3" xfId="43729"/>
    <cellStyle name="20% - Accent3 2 2 3 2 4" xfId="25714"/>
    <cellStyle name="20% - Accent3 2 2 3 2 5" xfId="37733"/>
    <cellStyle name="20% - Accent3 2 2 3 3" xfId="605"/>
    <cellStyle name="20% - Accent3 2 2 3 3 2" xfId="19773"/>
    <cellStyle name="20% - Accent3 2 2 3 3 2 2" xfId="31752"/>
    <cellStyle name="20% - Accent3 2 2 3 3 2 3" xfId="43731"/>
    <cellStyle name="20% - Accent3 2 2 3 3 3" xfId="25716"/>
    <cellStyle name="20% - Accent3 2 2 3 3 4" xfId="37735"/>
    <cellStyle name="20% - Accent3 2 2 3 4" xfId="606"/>
    <cellStyle name="20% - Accent3 2 2 3 5" xfId="19770"/>
    <cellStyle name="20% - Accent3 2 2 3 5 2" xfId="31749"/>
    <cellStyle name="20% - Accent3 2 2 3 5 3" xfId="43728"/>
    <cellStyle name="20% - Accent3 2 2 3 6" xfId="25713"/>
    <cellStyle name="20% - Accent3 2 2 3 7" xfId="37732"/>
    <cellStyle name="20% - Accent3 2 2 4" xfId="607"/>
    <cellStyle name="20% - Accent3 2 2 4 2" xfId="608"/>
    <cellStyle name="20% - Accent3 2 2 4 2 2" xfId="19775"/>
    <cellStyle name="20% - Accent3 2 2 4 2 2 2" xfId="31754"/>
    <cellStyle name="20% - Accent3 2 2 4 2 2 3" xfId="43733"/>
    <cellStyle name="20% - Accent3 2 2 4 2 3" xfId="25718"/>
    <cellStyle name="20% - Accent3 2 2 4 2 4" xfId="37737"/>
    <cellStyle name="20% - Accent3 2 2 4 3" xfId="609"/>
    <cellStyle name="20% - Accent3 2 2 4 4" xfId="19774"/>
    <cellStyle name="20% - Accent3 2 2 4 4 2" xfId="31753"/>
    <cellStyle name="20% - Accent3 2 2 4 4 3" xfId="43732"/>
    <cellStyle name="20% - Accent3 2 2 4 5" xfId="25717"/>
    <cellStyle name="20% - Accent3 2 2 4 6" xfId="37736"/>
    <cellStyle name="20% - Accent3 2 2 5" xfId="610"/>
    <cellStyle name="20% - Accent3 2 2 5 2" xfId="611"/>
    <cellStyle name="20% - Accent3 2 2 5 3" xfId="19776"/>
    <cellStyle name="20% - Accent3 2 2 5 3 2" xfId="31755"/>
    <cellStyle name="20% - Accent3 2 2 5 3 3" xfId="43734"/>
    <cellStyle name="20% - Accent3 2 2 5 4" xfId="25719"/>
    <cellStyle name="20% - Accent3 2 2 5 5" xfId="37738"/>
    <cellStyle name="20% - Accent3 2 2 6" xfId="612"/>
    <cellStyle name="20% - Accent3 2 2 6 2" xfId="613"/>
    <cellStyle name="20% - Accent3 2 2 7" xfId="614"/>
    <cellStyle name="20% - Accent3 2 2 8" xfId="19769"/>
    <cellStyle name="20% - Accent3 2 2 8 2" xfId="31748"/>
    <cellStyle name="20% - Accent3 2 2 8 3" xfId="43727"/>
    <cellStyle name="20% - Accent3 2 2 9" xfId="25712"/>
    <cellStyle name="20% - Accent3 2 3" xfId="615"/>
    <cellStyle name="20% - Accent3 2 3 2" xfId="616"/>
    <cellStyle name="20% - Accent3 2 3 2 2" xfId="617"/>
    <cellStyle name="20% - Accent3 2 3 2 3" xfId="618"/>
    <cellStyle name="20% - Accent3 2 3 2 4" xfId="619"/>
    <cellStyle name="20% - Accent3 2 3 2 5" xfId="19777"/>
    <cellStyle name="20% - Accent3 2 3 2 5 2" xfId="31756"/>
    <cellStyle name="20% - Accent3 2 3 2 5 3" xfId="43735"/>
    <cellStyle name="20% - Accent3 2 3 2 6" xfId="25720"/>
    <cellStyle name="20% - Accent3 2 3 2 7" xfId="37739"/>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10" xfId="37740"/>
    <cellStyle name="20% - Accent3 3 2 2" xfId="635"/>
    <cellStyle name="20% - Accent3 3 2 2 2" xfId="636"/>
    <cellStyle name="20% - Accent3 3 2 2 2 2" xfId="637"/>
    <cellStyle name="20% - Accent3 3 2 2 2 2 2" xfId="19781"/>
    <cellStyle name="20% - Accent3 3 2 2 2 2 2 2" xfId="31760"/>
    <cellStyle name="20% - Accent3 3 2 2 2 2 2 3" xfId="43739"/>
    <cellStyle name="20% - Accent3 3 2 2 2 2 3" xfId="25724"/>
    <cellStyle name="20% - Accent3 3 2 2 2 2 4" xfId="37743"/>
    <cellStyle name="20% - Accent3 3 2 2 2 3" xfId="638"/>
    <cellStyle name="20% - Accent3 3 2 2 2 4" xfId="19780"/>
    <cellStyle name="20% - Accent3 3 2 2 2 4 2" xfId="31759"/>
    <cellStyle name="20% - Accent3 3 2 2 2 4 3" xfId="43738"/>
    <cellStyle name="20% - Accent3 3 2 2 2 5" xfId="25723"/>
    <cellStyle name="20% - Accent3 3 2 2 2 6" xfId="37742"/>
    <cellStyle name="20% - Accent3 3 2 2 3" xfId="639"/>
    <cellStyle name="20% - Accent3 3 2 2 3 2" xfId="640"/>
    <cellStyle name="20% - Accent3 3 2 2 3 3" xfId="19782"/>
    <cellStyle name="20% - Accent3 3 2 2 3 3 2" xfId="31761"/>
    <cellStyle name="20% - Accent3 3 2 2 3 3 3" xfId="43740"/>
    <cellStyle name="20% - Accent3 3 2 2 3 4" xfId="25725"/>
    <cellStyle name="20% - Accent3 3 2 2 3 5" xfId="37744"/>
    <cellStyle name="20% - Accent3 3 2 2 4" xfId="641"/>
    <cellStyle name="20% - Accent3 3 2 2 5" xfId="19779"/>
    <cellStyle name="20% - Accent3 3 2 2 5 2" xfId="31758"/>
    <cellStyle name="20% - Accent3 3 2 2 5 3" xfId="43737"/>
    <cellStyle name="20% - Accent3 3 2 2 6" xfId="25722"/>
    <cellStyle name="20% - Accent3 3 2 2 7" xfId="37741"/>
    <cellStyle name="20% - Accent3 3 2 3" xfId="642"/>
    <cellStyle name="20% - Accent3 3 2 3 2" xfId="643"/>
    <cellStyle name="20% - Accent3 3 2 3 2 2" xfId="19784"/>
    <cellStyle name="20% - Accent3 3 2 3 2 2 2" xfId="31763"/>
    <cellStyle name="20% - Accent3 3 2 3 2 2 3" xfId="43742"/>
    <cellStyle name="20% - Accent3 3 2 3 2 3" xfId="25727"/>
    <cellStyle name="20% - Accent3 3 2 3 2 4" xfId="37746"/>
    <cellStyle name="20% - Accent3 3 2 3 3" xfId="644"/>
    <cellStyle name="20% - Accent3 3 2 3 4" xfId="19783"/>
    <cellStyle name="20% - Accent3 3 2 3 4 2" xfId="31762"/>
    <cellStyle name="20% - Accent3 3 2 3 4 3" xfId="43741"/>
    <cellStyle name="20% - Accent3 3 2 3 5" xfId="25726"/>
    <cellStyle name="20% - Accent3 3 2 3 6" xfId="37745"/>
    <cellStyle name="20% - Accent3 3 2 4" xfId="645"/>
    <cellStyle name="20% - Accent3 3 2 4 2" xfId="646"/>
    <cellStyle name="20% - Accent3 3 2 4 3" xfId="19785"/>
    <cellStyle name="20% - Accent3 3 2 4 3 2" xfId="31764"/>
    <cellStyle name="20% - Accent3 3 2 4 3 3" xfId="43743"/>
    <cellStyle name="20% - Accent3 3 2 4 4" xfId="25728"/>
    <cellStyle name="20% - Accent3 3 2 4 5" xfId="37747"/>
    <cellStyle name="20% - Accent3 3 2 5" xfId="647"/>
    <cellStyle name="20% - Accent3 3 2 5 2" xfId="648"/>
    <cellStyle name="20% - Accent3 3 2 6" xfId="649"/>
    <cellStyle name="20% - Accent3 3 2 6 2" xfId="650"/>
    <cellStyle name="20% - Accent3 3 2 7" xfId="651"/>
    <cellStyle name="20% - Accent3 3 2 8" xfId="19778"/>
    <cellStyle name="20% - Accent3 3 2 8 2" xfId="31757"/>
    <cellStyle name="20% - Accent3 3 2 8 3" xfId="43736"/>
    <cellStyle name="20% - Accent3 3 2 9" xfId="25721"/>
    <cellStyle name="20% - Accent3 3 3" xfId="652"/>
    <cellStyle name="20% - Accent3 3 3 2" xfId="653"/>
    <cellStyle name="20% - Accent3 3 3 2 2" xfId="654"/>
    <cellStyle name="20% - Accent3 3 3 2 2 2" xfId="19788"/>
    <cellStyle name="20% - Accent3 3 3 2 2 2 2" xfId="31767"/>
    <cellStyle name="20% - Accent3 3 3 2 2 2 3" xfId="43746"/>
    <cellStyle name="20% - Accent3 3 3 2 2 3" xfId="25731"/>
    <cellStyle name="20% - Accent3 3 3 2 2 4" xfId="37750"/>
    <cellStyle name="20% - Accent3 3 3 2 3" xfId="19787"/>
    <cellStyle name="20% - Accent3 3 3 2 3 2" xfId="31766"/>
    <cellStyle name="20% - Accent3 3 3 2 3 3" xfId="43745"/>
    <cellStyle name="20% - Accent3 3 3 2 4" xfId="25730"/>
    <cellStyle name="20% - Accent3 3 3 2 5" xfId="37749"/>
    <cellStyle name="20% - Accent3 3 3 3" xfId="655"/>
    <cellStyle name="20% - Accent3 3 3 3 2" xfId="19789"/>
    <cellStyle name="20% - Accent3 3 3 3 2 2" xfId="31768"/>
    <cellStyle name="20% - Accent3 3 3 3 2 3" xfId="43747"/>
    <cellStyle name="20% - Accent3 3 3 3 3" xfId="25732"/>
    <cellStyle name="20% - Accent3 3 3 3 4" xfId="37751"/>
    <cellStyle name="20% - Accent3 3 3 4" xfId="656"/>
    <cellStyle name="20% - Accent3 3 3 5" xfId="19786"/>
    <cellStyle name="20% - Accent3 3 3 5 2" xfId="31765"/>
    <cellStyle name="20% - Accent3 3 3 5 3" xfId="43744"/>
    <cellStyle name="20% - Accent3 3 3 6" xfId="25729"/>
    <cellStyle name="20% - Accent3 3 3 7" xfId="37748"/>
    <cellStyle name="20% - Accent3 3 4" xfId="657"/>
    <cellStyle name="20% - Accent3 3 4 2" xfId="658"/>
    <cellStyle name="20% - Accent3 3 4 2 2" xfId="19791"/>
    <cellStyle name="20% - Accent3 3 4 2 2 2" xfId="31770"/>
    <cellStyle name="20% - Accent3 3 4 2 2 3" xfId="43749"/>
    <cellStyle name="20% - Accent3 3 4 2 3" xfId="25734"/>
    <cellStyle name="20% - Accent3 3 4 2 4" xfId="37753"/>
    <cellStyle name="20% - Accent3 3 4 3" xfId="659"/>
    <cellStyle name="20% - Accent3 3 4 4" xfId="19790"/>
    <cellStyle name="20% - Accent3 3 4 4 2" xfId="31769"/>
    <cellStyle name="20% - Accent3 3 4 4 3" xfId="43748"/>
    <cellStyle name="20% - Accent3 3 4 5" xfId="25733"/>
    <cellStyle name="20% - Accent3 3 4 6" xfId="37752"/>
    <cellStyle name="20% - Accent3 3 5" xfId="660"/>
    <cellStyle name="20% - Accent3 3 5 2" xfId="661"/>
    <cellStyle name="20% - Accent3 3 5 3" xfId="19792"/>
    <cellStyle name="20% - Accent3 3 5 3 2" xfId="31771"/>
    <cellStyle name="20% - Accent3 3 5 3 3" xfId="43750"/>
    <cellStyle name="20% - Accent3 3 5 4" xfId="25735"/>
    <cellStyle name="20% - Accent3 3 5 5" xfId="37754"/>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10" xfId="37755"/>
    <cellStyle name="20% - Accent3 4 2 2" xfId="671"/>
    <cellStyle name="20% - Accent3 4 2 2 2" xfId="672"/>
    <cellStyle name="20% - Accent3 4 2 2 2 2" xfId="673"/>
    <cellStyle name="20% - Accent3 4 2 2 2 2 2" xfId="19796"/>
    <cellStyle name="20% - Accent3 4 2 2 2 2 2 2" xfId="31775"/>
    <cellStyle name="20% - Accent3 4 2 2 2 2 2 3" xfId="43754"/>
    <cellStyle name="20% - Accent3 4 2 2 2 2 3" xfId="25739"/>
    <cellStyle name="20% - Accent3 4 2 2 2 2 4" xfId="37758"/>
    <cellStyle name="20% - Accent3 4 2 2 2 3" xfId="674"/>
    <cellStyle name="20% - Accent3 4 2 2 2 4" xfId="19795"/>
    <cellStyle name="20% - Accent3 4 2 2 2 4 2" xfId="31774"/>
    <cellStyle name="20% - Accent3 4 2 2 2 4 3" xfId="43753"/>
    <cellStyle name="20% - Accent3 4 2 2 2 5" xfId="25738"/>
    <cellStyle name="20% - Accent3 4 2 2 2 6" xfId="37757"/>
    <cellStyle name="20% - Accent3 4 2 2 3" xfId="675"/>
    <cellStyle name="20% - Accent3 4 2 2 3 2" xfId="676"/>
    <cellStyle name="20% - Accent3 4 2 2 3 3" xfId="19797"/>
    <cellStyle name="20% - Accent3 4 2 2 3 3 2" xfId="31776"/>
    <cellStyle name="20% - Accent3 4 2 2 3 3 3" xfId="43755"/>
    <cellStyle name="20% - Accent3 4 2 2 3 4" xfId="25740"/>
    <cellStyle name="20% - Accent3 4 2 2 3 5" xfId="37759"/>
    <cellStyle name="20% - Accent3 4 2 2 4" xfId="677"/>
    <cellStyle name="20% - Accent3 4 2 2 5" xfId="19794"/>
    <cellStyle name="20% - Accent3 4 2 2 5 2" xfId="31773"/>
    <cellStyle name="20% - Accent3 4 2 2 5 3" xfId="43752"/>
    <cellStyle name="20% - Accent3 4 2 2 6" xfId="25737"/>
    <cellStyle name="20% - Accent3 4 2 2 7" xfId="37756"/>
    <cellStyle name="20% - Accent3 4 2 3" xfId="678"/>
    <cellStyle name="20% - Accent3 4 2 3 2" xfId="679"/>
    <cellStyle name="20% - Accent3 4 2 3 2 2" xfId="19799"/>
    <cellStyle name="20% - Accent3 4 2 3 2 2 2" xfId="31778"/>
    <cellStyle name="20% - Accent3 4 2 3 2 2 3" xfId="43757"/>
    <cellStyle name="20% - Accent3 4 2 3 2 3" xfId="25742"/>
    <cellStyle name="20% - Accent3 4 2 3 2 4" xfId="37761"/>
    <cellStyle name="20% - Accent3 4 2 3 3" xfId="680"/>
    <cellStyle name="20% - Accent3 4 2 3 4" xfId="19798"/>
    <cellStyle name="20% - Accent3 4 2 3 4 2" xfId="31777"/>
    <cellStyle name="20% - Accent3 4 2 3 4 3" xfId="43756"/>
    <cellStyle name="20% - Accent3 4 2 3 5" xfId="25741"/>
    <cellStyle name="20% - Accent3 4 2 3 6" xfId="37760"/>
    <cellStyle name="20% - Accent3 4 2 4" xfId="681"/>
    <cellStyle name="20% - Accent3 4 2 4 2" xfId="682"/>
    <cellStyle name="20% - Accent3 4 2 4 3" xfId="19800"/>
    <cellStyle name="20% - Accent3 4 2 4 3 2" xfId="31779"/>
    <cellStyle name="20% - Accent3 4 2 4 3 3" xfId="43758"/>
    <cellStyle name="20% - Accent3 4 2 4 4" xfId="25743"/>
    <cellStyle name="20% - Accent3 4 2 4 5" xfId="37762"/>
    <cellStyle name="20% - Accent3 4 2 5" xfId="683"/>
    <cellStyle name="20% - Accent3 4 2 5 2" xfId="684"/>
    <cellStyle name="20% - Accent3 4 2 6" xfId="685"/>
    <cellStyle name="20% - Accent3 4 2 6 2" xfId="686"/>
    <cellStyle name="20% - Accent3 4 2 7" xfId="687"/>
    <cellStyle name="20% - Accent3 4 2 8" xfId="19793"/>
    <cellStyle name="20% - Accent3 4 2 8 2" xfId="31772"/>
    <cellStyle name="20% - Accent3 4 2 8 3" xfId="43751"/>
    <cellStyle name="20% - Accent3 4 2 9" xfId="25736"/>
    <cellStyle name="20% - Accent3 4 3" xfId="688"/>
    <cellStyle name="20% - Accent3 4 3 2" xfId="689"/>
    <cellStyle name="20% - Accent3 4 3 2 2" xfId="19802"/>
    <cellStyle name="20% - Accent3 4 3 2 2 2" xfId="31781"/>
    <cellStyle name="20% - Accent3 4 3 2 2 3" xfId="43760"/>
    <cellStyle name="20% - Accent3 4 3 2 3" xfId="25745"/>
    <cellStyle name="20% - Accent3 4 3 2 4" xfId="37764"/>
    <cellStyle name="20% - Accent3 4 3 3" xfId="690"/>
    <cellStyle name="20% - Accent3 4 3 3 2" xfId="19803"/>
    <cellStyle name="20% - Accent3 4 3 3 2 2" xfId="31782"/>
    <cellStyle name="20% - Accent3 4 3 3 2 3" xfId="43761"/>
    <cellStyle name="20% - Accent3 4 3 3 3" xfId="25746"/>
    <cellStyle name="20% - Accent3 4 3 3 4" xfId="37765"/>
    <cellStyle name="20% - Accent3 4 3 4" xfId="691"/>
    <cellStyle name="20% - Accent3 4 3 5" xfId="19801"/>
    <cellStyle name="20% - Accent3 4 3 5 2" xfId="31780"/>
    <cellStyle name="20% - Accent3 4 3 5 3" xfId="43759"/>
    <cellStyle name="20% - Accent3 4 3 6" xfId="25744"/>
    <cellStyle name="20% - Accent3 4 3 7" xfId="37763"/>
    <cellStyle name="20% - Accent3 4 4" xfId="692"/>
    <cellStyle name="20% - Accent3 4 4 2" xfId="693"/>
    <cellStyle name="20% - Accent3 4 4 2 2" xfId="19805"/>
    <cellStyle name="20% - Accent3 4 4 2 2 2" xfId="31784"/>
    <cellStyle name="20% - Accent3 4 4 2 2 3" xfId="43763"/>
    <cellStyle name="20% - Accent3 4 4 2 3" xfId="25748"/>
    <cellStyle name="20% - Accent3 4 4 2 4" xfId="37767"/>
    <cellStyle name="20% - Accent3 4 4 3" xfId="694"/>
    <cellStyle name="20% - Accent3 4 4 4" xfId="19804"/>
    <cellStyle name="20% - Accent3 4 4 4 2" xfId="31783"/>
    <cellStyle name="20% - Accent3 4 4 4 3" xfId="43762"/>
    <cellStyle name="20% - Accent3 4 4 5" xfId="25747"/>
    <cellStyle name="20% - Accent3 4 4 6" xfId="37766"/>
    <cellStyle name="20% - Accent3 4 5" xfId="695"/>
    <cellStyle name="20% - Accent3 4 5 2" xfId="19806"/>
    <cellStyle name="20% - Accent3 4 5 2 2" xfId="31785"/>
    <cellStyle name="20% - Accent3 4 5 2 3" xfId="43764"/>
    <cellStyle name="20% - Accent3 4 5 3" xfId="25749"/>
    <cellStyle name="20% - Accent3 4 5 4" xfId="37768"/>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2 2 2" xfId="31789"/>
    <cellStyle name="20% - Accent3 5 2 2 2 2 2 3" xfId="43768"/>
    <cellStyle name="20% - Accent3 5 2 2 2 2 3" xfId="25753"/>
    <cellStyle name="20% - Accent3 5 2 2 2 2 4" xfId="37772"/>
    <cellStyle name="20% - Accent3 5 2 2 2 3" xfId="19809"/>
    <cellStyle name="20% - Accent3 5 2 2 2 3 2" xfId="31788"/>
    <cellStyle name="20% - Accent3 5 2 2 2 3 3" xfId="43767"/>
    <cellStyle name="20% - Accent3 5 2 2 2 4" xfId="25752"/>
    <cellStyle name="20% - Accent3 5 2 2 2 5" xfId="37771"/>
    <cellStyle name="20% - Accent3 5 2 2 3" xfId="707"/>
    <cellStyle name="20% - Accent3 5 2 2 3 2" xfId="19811"/>
    <cellStyle name="20% - Accent3 5 2 2 3 2 2" xfId="31790"/>
    <cellStyle name="20% - Accent3 5 2 2 3 2 3" xfId="43769"/>
    <cellStyle name="20% - Accent3 5 2 2 3 3" xfId="25754"/>
    <cellStyle name="20% - Accent3 5 2 2 3 4" xfId="37773"/>
    <cellStyle name="20% - Accent3 5 2 2 4" xfId="19808"/>
    <cellStyle name="20% - Accent3 5 2 2 4 2" xfId="31787"/>
    <cellStyle name="20% - Accent3 5 2 2 4 3" xfId="43766"/>
    <cellStyle name="20% - Accent3 5 2 2 5" xfId="25751"/>
    <cellStyle name="20% - Accent3 5 2 2 6" xfId="37770"/>
    <cellStyle name="20% - Accent3 5 2 3" xfId="708"/>
    <cellStyle name="20% - Accent3 5 2 3 2" xfId="709"/>
    <cellStyle name="20% - Accent3 5 2 3 2 2" xfId="19813"/>
    <cellStyle name="20% - Accent3 5 2 3 2 2 2" xfId="31792"/>
    <cellStyle name="20% - Accent3 5 2 3 2 2 3" xfId="43771"/>
    <cellStyle name="20% - Accent3 5 2 3 2 3" xfId="25756"/>
    <cellStyle name="20% - Accent3 5 2 3 2 4" xfId="37775"/>
    <cellStyle name="20% - Accent3 5 2 3 3" xfId="19812"/>
    <cellStyle name="20% - Accent3 5 2 3 3 2" xfId="31791"/>
    <cellStyle name="20% - Accent3 5 2 3 3 3" xfId="43770"/>
    <cellStyle name="20% - Accent3 5 2 3 4" xfId="25755"/>
    <cellStyle name="20% - Accent3 5 2 3 5" xfId="37774"/>
    <cellStyle name="20% - Accent3 5 2 4" xfId="710"/>
    <cellStyle name="20% - Accent3 5 2 4 2" xfId="19814"/>
    <cellStyle name="20% - Accent3 5 2 4 2 2" xfId="31793"/>
    <cellStyle name="20% - Accent3 5 2 4 2 3" xfId="43772"/>
    <cellStyle name="20% - Accent3 5 2 4 3" xfId="25757"/>
    <cellStyle name="20% - Accent3 5 2 4 4" xfId="37776"/>
    <cellStyle name="20% - Accent3 5 2 5" xfId="711"/>
    <cellStyle name="20% - Accent3 5 2 6" xfId="19807"/>
    <cellStyle name="20% - Accent3 5 2 6 2" xfId="31786"/>
    <cellStyle name="20% - Accent3 5 2 6 3" xfId="43765"/>
    <cellStyle name="20% - Accent3 5 2 7" xfId="25750"/>
    <cellStyle name="20% - Accent3 5 2 8" xfId="37769"/>
    <cellStyle name="20% - Accent3 5 3" xfId="712"/>
    <cellStyle name="20% - Accent3 5 3 2" xfId="713"/>
    <cellStyle name="20% - Accent3 5 3 3" xfId="19815"/>
    <cellStyle name="20% - Accent3 5 3 3 2" xfId="31794"/>
    <cellStyle name="20% - Accent3 5 3 3 3" xfId="43773"/>
    <cellStyle name="20% - Accent3 5 3 4" xfId="25758"/>
    <cellStyle name="20% - Accent3 5 3 5" xfId="37777"/>
    <cellStyle name="20% - Accent3 5 4" xfId="714"/>
    <cellStyle name="20% - Accent3 5 5" xfId="715"/>
    <cellStyle name="20% - Accent3 6" xfId="716"/>
    <cellStyle name="20% - Accent3 6 2" xfId="717"/>
    <cellStyle name="20% - Accent3 6 2 2" xfId="718"/>
    <cellStyle name="20% - Accent3 6 2 2 2" xfId="19817"/>
    <cellStyle name="20% - Accent3 6 2 2 2 2" xfId="31796"/>
    <cellStyle name="20% - Accent3 6 2 2 2 3" xfId="43775"/>
    <cellStyle name="20% - Accent3 6 2 2 3" xfId="25760"/>
    <cellStyle name="20% - Accent3 6 2 2 4" xfId="37779"/>
    <cellStyle name="20% - Accent3 6 2 3" xfId="719"/>
    <cellStyle name="20% - Accent3 6 2 4" xfId="720"/>
    <cellStyle name="20% - Accent3 6 3" xfId="721"/>
    <cellStyle name="20% - Accent3 6 3 2" xfId="722"/>
    <cellStyle name="20% - Accent3 6 3 2 2" xfId="723"/>
    <cellStyle name="20% - Accent3 6 3 2 2 2" xfId="19820"/>
    <cellStyle name="20% - Accent3 6 3 2 2 2 2" xfId="31799"/>
    <cellStyle name="20% - Accent3 6 3 2 2 2 3" xfId="43778"/>
    <cellStyle name="20% - Accent3 6 3 2 2 3" xfId="25763"/>
    <cellStyle name="20% - Accent3 6 3 2 2 4" xfId="37782"/>
    <cellStyle name="20% - Accent3 6 3 2 3" xfId="19819"/>
    <cellStyle name="20% - Accent3 6 3 2 3 2" xfId="31798"/>
    <cellStyle name="20% - Accent3 6 3 2 3 3" xfId="43777"/>
    <cellStyle name="20% - Accent3 6 3 2 4" xfId="25762"/>
    <cellStyle name="20% - Accent3 6 3 2 5" xfId="37781"/>
    <cellStyle name="20% - Accent3 6 3 3" xfId="724"/>
    <cellStyle name="20% - Accent3 6 3 3 2" xfId="19821"/>
    <cellStyle name="20% - Accent3 6 3 3 2 2" xfId="31800"/>
    <cellStyle name="20% - Accent3 6 3 3 2 3" xfId="43779"/>
    <cellStyle name="20% - Accent3 6 3 3 3" xfId="25764"/>
    <cellStyle name="20% - Accent3 6 3 3 4" xfId="37783"/>
    <cellStyle name="20% - Accent3 6 3 4" xfId="725"/>
    <cellStyle name="20% - Accent3 6 3 5" xfId="19818"/>
    <cellStyle name="20% - Accent3 6 3 5 2" xfId="31797"/>
    <cellStyle name="20% - Accent3 6 3 5 3" xfId="43776"/>
    <cellStyle name="20% - Accent3 6 3 6" xfId="25761"/>
    <cellStyle name="20% - Accent3 6 3 7" xfId="37780"/>
    <cellStyle name="20% - Accent3 6 4" xfId="726"/>
    <cellStyle name="20% - Accent3 6 4 2" xfId="727"/>
    <cellStyle name="20% - Accent3 6 4 2 2" xfId="19823"/>
    <cellStyle name="20% - Accent3 6 4 2 2 2" xfId="31802"/>
    <cellStyle name="20% - Accent3 6 4 2 2 3" xfId="43781"/>
    <cellStyle name="20% - Accent3 6 4 2 3" xfId="25766"/>
    <cellStyle name="20% - Accent3 6 4 2 4" xfId="37785"/>
    <cellStyle name="20% - Accent3 6 4 3" xfId="19822"/>
    <cellStyle name="20% - Accent3 6 4 3 2" xfId="31801"/>
    <cellStyle name="20% - Accent3 6 4 3 3" xfId="43780"/>
    <cellStyle name="20% - Accent3 6 4 4" xfId="25765"/>
    <cellStyle name="20% - Accent3 6 4 5" xfId="37784"/>
    <cellStyle name="20% - Accent3 6 5" xfId="728"/>
    <cellStyle name="20% - Accent3 6 5 2" xfId="19824"/>
    <cellStyle name="20% - Accent3 6 5 2 2" xfId="31803"/>
    <cellStyle name="20% - Accent3 6 5 2 3" xfId="43782"/>
    <cellStyle name="20% - Accent3 6 5 3" xfId="25767"/>
    <cellStyle name="20% - Accent3 6 5 4" xfId="37786"/>
    <cellStyle name="20% - Accent3 6 6" xfId="729"/>
    <cellStyle name="20% - Accent3 6 7" xfId="19816"/>
    <cellStyle name="20% - Accent3 6 7 2" xfId="31795"/>
    <cellStyle name="20% - Accent3 6 7 3" xfId="43774"/>
    <cellStyle name="20% - Accent3 6 8" xfId="25759"/>
    <cellStyle name="20% - Accent3 6 9" xfId="37778"/>
    <cellStyle name="20% - Accent3 7" xfId="730"/>
    <cellStyle name="20% - Accent3 7 2" xfId="731"/>
    <cellStyle name="20% - Accent3 7 2 2" xfId="732"/>
    <cellStyle name="20% - Accent3 7 2 2 2" xfId="733"/>
    <cellStyle name="20% - Accent3 7 2 2 2 2" xfId="19828"/>
    <cellStyle name="20% - Accent3 7 2 2 2 2 2" xfId="31807"/>
    <cellStyle name="20% - Accent3 7 2 2 2 2 3" xfId="43786"/>
    <cellStyle name="20% - Accent3 7 2 2 2 3" xfId="25771"/>
    <cellStyle name="20% - Accent3 7 2 2 2 4" xfId="37790"/>
    <cellStyle name="20% - Accent3 7 2 2 3" xfId="19827"/>
    <cellStyle name="20% - Accent3 7 2 2 3 2" xfId="31806"/>
    <cellStyle name="20% - Accent3 7 2 2 3 3" xfId="43785"/>
    <cellStyle name="20% - Accent3 7 2 2 4" xfId="25770"/>
    <cellStyle name="20% - Accent3 7 2 2 5" xfId="37789"/>
    <cellStyle name="20% - Accent3 7 2 3" xfId="734"/>
    <cellStyle name="20% - Accent3 7 2 3 2" xfId="19829"/>
    <cellStyle name="20% - Accent3 7 2 3 2 2" xfId="31808"/>
    <cellStyle name="20% - Accent3 7 2 3 2 3" xfId="43787"/>
    <cellStyle name="20% - Accent3 7 2 3 3" xfId="25772"/>
    <cellStyle name="20% - Accent3 7 2 3 4" xfId="37791"/>
    <cellStyle name="20% - Accent3 7 2 4" xfId="19826"/>
    <cellStyle name="20% - Accent3 7 2 4 2" xfId="31805"/>
    <cellStyle name="20% - Accent3 7 2 4 3" xfId="43784"/>
    <cellStyle name="20% - Accent3 7 2 5" xfId="25769"/>
    <cellStyle name="20% - Accent3 7 2 6" xfId="37788"/>
    <cellStyle name="20% - Accent3 7 3" xfId="735"/>
    <cellStyle name="20% - Accent3 7 3 2" xfId="736"/>
    <cellStyle name="20% - Accent3 7 3 2 2" xfId="19831"/>
    <cellStyle name="20% - Accent3 7 3 2 2 2" xfId="31810"/>
    <cellStyle name="20% - Accent3 7 3 2 2 3" xfId="43789"/>
    <cellStyle name="20% - Accent3 7 3 2 3" xfId="25774"/>
    <cellStyle name="20% - Accent3 7 3 2 4" xfId="37793"/>
    <cellStyle name="20% - Accent3 7 3 3" xfId="19830"/>
    <cellStyle name="20% - Accent3 7 3 3 2" xfId="31809"/>
    <cellStyle name="20% - Accent3 7 3 3 3" xfId="43788"/>
    <cellStyle name="20% - Accent3 7 3 4" xfId="25773"/>
    <cellStyle name="20% - Accent3 7 3 5" xfId="37792"/>
    <cellStyle name="20% - Accent3 7 4" xfId="737"/>
    <cellStyle name="20% - Accent3 7 4 2" xfId="19832"/>
    <cellStyle name="20% - Accent3 7 4 2 2" xfId="31811"/>
    <cellStyle name="20% - Accent3 7 4 2 3" xfId="43790"/>
    <cellStyle name="20% - Accent3 7 4 3" xfId="25775"/>
    <cellStyle name="20% - Accent3 7 4 4" xfId="37794"/>
    <cellStyle name="20% - Accent3 7 5" xfId="738"/>
    <cellStyle name="20% - Accent3 7 6" xfId="19825"/>
    <cellStyle name="20% - Accent3 7 6 2" xfId="31804"/>
    <cellStyle name="20% - Accent3 7 6 3" xfId="43783"/>
    <cellStyle name="20% - Accent3 7 7" xfId="25768"/>
    <cellStyle name="20% - Accent3 7 8" xfId="37787"/>
    <cellStyle name="20% - Accent3 8" xfId="739"/>
    <cellStyle name="20% - Accent3 8 2" xfId="740"/>
    <cellStyle name="20% - Accent3 8 3" xfId="741"/>
    <cellStyle name="20% - Accent3 8 3 2" xfId="19833"/>
    <cellStyle name="20% - Accent3 8 3 2 2" xfId="31812"/>
    <cellStyle name="20% - Accent3 8 3 2 3" xfId="43791"/>
    <cellStyle name="20% - Accent3 8 3 3" xfId="25776"/>
    <cellStyle name="20% - Accent3 8 3 4" xfId="37795"/>
    <cellStyle name="20% - Accent3 8 4" xfId="742"/>
    <cellStyle name="20% - Accent3 9" xfId="743"/>
    <cellStyle name="20% - Accent3 9 2" xfId="744"/>
    <cellStyle name="20% - Accent3 9 2 2" xfId="19834"/>
    <cellStyle name="20% - Accent3 9 2 2 2" xfId="31813"/>
    <cellStyle name="20% - Accent3 9 2 2 3" xfId="43792"/>
    <cellStyle name="20% - Accent3 9 2 3" xfId="25777"/>
    <cellStyle name="20% - Accent3 9 2 4" xfId="37796"/>
    <cellStyle name="20% - Accent3 9 3" xfId="745"/>
    <cellStyle name="20% - Accent4 10" xfId="746"/>
    <cellStyle name="20% - Accent4 10 2" xfId="747"/>
    <cellStyle name="20% - Accent4 10 2 2" xfId="19835"/>
    <cellStyle name="20% - Accent4 10 2 2 2" xfId="31814"/>
    <cellStyle name="20% - Accent4 10 2 2 3" xfId="43793"/>
    <cellStyle name="20% - Accent4 10 2 3" xfId="25778"/>
    <cellStyle name="20% - Accent4 10 2 4" xfId="37797"/>
    <cellStyle name="20% - Accent4 10 3" xfId="748"/>
    <cellStyle name="20% - Accent4 11" xfId="749"/>
    <cellStyle name="20% - Accent4 12" xfId="750"/>
    <cellStyle name="20% - Accent4 2" xfId="751"/>
    <cellStyle name="20% - Accent4 2 2" xfId="752"/>
    <cellStyle name="20% - Accent4 2 2 10" xfId="37798"/>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2 2 2" xfId="31818"/>
    <cellStyle name="20% - Accent4 2 2 3 2 2 2 3" xfId="43797"/>
    <cellStyle name="20% - Accent4 2 2 3 2 2 3" xfId="25782"/>
    <cellStyle name="20% - Accent4 2 2 3 2 2 4" xfId="37801"/>
    <cellStyle name="20% - Accent4 2 2 3 2 3" xfId="19838"/>
    <cellStyle name="20% - Accent4 2 2 3 2 3 2" xfId="31817"/>
    <cellStyle name="20% - Accent4 2 2 3 2 3 3" xfId="43796"/>
    <cellStyle name="20% - Accent4 2 2 3 2 4" xfId="25781"/>
    <cellStyle name="20% - Accent4 2 2 3 2 5" xfId="37800"/>
    <cellStyle name="20% - Accent4 2 2 3 3" xfId="760"/>
    <cellStyle name="20% - Accent4 2 2 3 3 2" xfId="19840"/>
    <cellStyle name="20% - Accent4 2 2 3 3 2 2" xfId="31819"/>
    <cellStyle name="20% - Accent4 2 2 3 3 2 3" xfId="43798"/>
    <cellStyle name="20% - Accent4 2 2 3 3 3" xfId="25783"/>
    <cellStyle name="20% - Accent4 2 2 3 3 4" xfId="37802"/>
    <cellStyle name="20% - Accent4 2 2 3 4" xfId="761"/>
    <cellStyle name="20% - Accent4 2 2 3 5" xfId="19837"/>
    <cellStyle name="20% - Accent4 2 2 3 5 2" xfId="31816"/>
    <cellStyle name="20% - Accent4 2 2 3 5 3" xfId="43795"/>
    <cellStyle name="20% - Accent4 2 2 3 6" xfId="25780"/>
    <cellStyle name="20% - Accent4 2 2 3 7" xfId="37799"/>
    <cellStyle name="20% - Accent4 2 2 4" xfId="762"/>
    <cellStyle name="20% - Accent4 2 2 4 2" xfId="763"/>
    <cellStyle name="20% - Accent4 2 2 4 2 2" xfId="19842"/>
    <cellStyle name="20% - Accent4 2 2 4 2 2 2" xfId="31821"/>
    <cellStyle name="20% - Accent4 2 2 4 2 2 3" xfId="43800"/>
    <cellStyle name="20% - Accent4 2 2 4 2 3" xfId="25785"/>
    <cellStyle name="20% - Accent4 2 2 4 2 4" xfId="37804"/>
    <cellStyle name="20% - Accent4 2 2 4 3" xfId="764"/>
    <cellStyle name="20% - Accent4 2 2 4 4" xfId="19841"/>
    <cellStyle name="20% - Accent4 2 2 4 4 2" xfId="31820"/>
    <cellStyle name="20% - Accent4 2 2 4 4 3" xfId="43799"/>
    <cellStyle name="20% - Accent4 2 2 4 5" xfId="25784"/>
    <cellStyle name="20% - Accent4 2 2 4 6" xfId="37803"/>
    <cellStyle name="20% - Accent4 2 2 5" xfId="765"/>
    <cellStyle name="20% - Accent4 2 2 5 2" xfId="766"/>
    <cellStyle name="20% - Accent4 2 2 5 3" xfId="19843"/>
    <cellStyle name="20% - Accent4 2 2 5 3 2" xfId="31822"/>
    <cellStyle name="20% - Accent4 2 2 5 3 3" xfId="43801"/>
    <cellStyle name="20% - Accent4 2 2 5 4" xfId="25786"/>
    <cellStyle name="20% - Accent4 2 2 5 5" xfId="37805"/>
    <cellStyle name="20% - Accent4 2 2 6" xfId="767"/>
    <cellStyle name="20% - Accent4 2 2 6 2" xfId="768"/>
    <cellStyle name="20% - Accent4 2 2 7" xfId="769"/>
    <cellStyle name="20% - Accent4 2 2 8" xfId="19836"/>
    <cellStyle name="20% - Accent4 2 2 8 2" xfId="31815"/>
    <cellStyle name="20% - Accent4 2 2 8 3" xfId="43794"/>
    <cellStyle name="20% - Accent4 2 2 9" xfId="25779"/>
    <cellStyle name="20% - Accent4 2 3" xfId="770"/>
    <cellStyle name="20% - Accent4 2 3 2" xfId="771"/>
    <cellStyle name="20% - Accent4 2 3 2 2" xfId="772"/>
    <cellStyle name="20% - Accent4 2 3 2 3" xfId="773"/>
    <cellStyle name="20% - Accent4 2 3 2 4" xfId="774"/>
    <cellStyle name="20% - Accent4 2 3 2 5" xfId="19844"/>
    <cellStyle name="20% - Accent4 2 3 2 5 2" xfId="31823"/>
    <cellStyle name="20% - Accent4 2 3 2 5 3" xfId="43802"/>
    <cellStyle name="20% - Accent4 2 3 2 6" xfId="25787"/>
    <cellStyle name="20% - Accent4 2 3 2 7" xfId="37806"/>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10" xfId="37807"/>
    <cellStyle name="20% - Accent4 3 2 2" xfId="790"/>
    <cellStyle name="20% - Accent4 3 2 2 2" xfId="791"/>
    <cellStyle name="20% - Accent4 3 2 2 2 2" xfId="792"/>
    <cellStyle name="20% - Accent4 3 2 2 2 2 2" xfId="19848"/>
    <cellStyle name="20% - Accent4 3 2 2 2 2 2 2" xfId="31827"/>
    <cellStyle name="20% - Accent4 3 2 2 2 2 2 3" xfId="43806"/>
    <cellStyle name="20% - Accent4 3 2 2 2 2 3" xfId="25791"/>
    <cellStyle name="20% - Accent4 3 2 2 2 2 4" xfId="37810"/>
    <cellStyle name="20% - Accent4 3 2 2 2 3" xfId="793"/>
    <cellStyle name="20% - Accent4 3 2 2 2 4" xfId="19847"/>
    <cellStyle name="20% - Accent4 3 2 2 2 4 2" xfId="31826"/>
    <cellStyle name="20% - Accent4 3 2 2 2 4 3" xfId="43805"/>
    <cellStyle name="20% - Accent4 3 2 2 2 5" xfId="25790"/>
    <cellStyle name="20% - Accent4 3 2 2 2 6" xfId="37809"/>
    <cellStyle name="20% - Accent4 3 2 2 3" xfId="794"/>
    <cellStyle name="20% - Accent4 3 2 2 3 2" xfId="795"/>
    <cellStyle name="20% - Accent4 3 2 2 3 3" xfId="19849"/>
    <cellStyle name="20% - Accent4 3 2 2 3 3 2" xfId="31828"/>
    <cellStyle name="20% - Accent4 3 2 2 3 3 3" xfId="43807"/>
    <cellStyle name="20% - Accent4 3 2 2 3 4" xfId="25792"/>
    <cellStyle name="20% - Accent4 3 2 2 3 5" xfId="37811"/>
    <cellStyle name="20% - Accent4 3 2 2 4" xfId="796"/>
    <cellStyle name="20% - Accent4 3 2 2 5" xfId="19846"/>
    <cellStyle name="20% - Accent4 3 2 2 5 2" xfId="31825"/>
    <cellStyle name="20% - Accent4 3 2 2 5 3" xfId="43804"/>
    <cellStyle name="20% - Accent4 3 2 2 6" xfId="25789"/>
    <cellStyle name="20% - Accent4 3 2 2 7" xfId="37808"/>
    <cellStyle name="20% - Accent4 3 2 3" xfId="797"/>
    <cellStyle name="20% - Accent4 3 2 3 2" xfId="798"/>
    <cellStyle name="20% - Accent4 3 2 3 2 2" xfId="19851"/>
    <cellStyle name="20% - Accent4 3 2 3 2 2 2" xfId="31830"/>
    <cellStyle name="20% - Accent4 3 2 3 2 2 3" xfId="43809"/>
    <cellStyle name="20% - Accent4 3 2 3 2 3" xfId="25794"/>
    <cellStyle name="20% - Accent4 3 2 3 2 4" xfId="37813"/>
    <cellStyle name="20% - Accent4 3 2 3 3" xfId="799"/>
    <cellStyle name="20% - Accent4 3 2 3 4" xfId="19850"/>
    <cellStyle name="20% - Accent4 3 2 3 4 2" xfId="31829"/>
    <cellStyle name="20% - Accent4 3 2 3 4 3" xfId="43808"/>
    <cellStyle name="20% - Accent4 3 2 3 5" xfId="25793"/>
    <cellStyle name="20% - Accent4 3 2 3 6" xfId="37812"/>
    <cellStyle name="20% - Accent4 3 2 4" xfId="800"/>
    <cellStyle name="20% - Accent4 3 2 4 2" xfId="801"/>
    <cellStyle name="20% - Accent4 3 2 4 3" xfId="19852"/>
    <cellStyle name="20% - Accent4 3 2 4 3 2" xfId="31831"/>
    <cellStyle name="20% - Accent4 3 2 4 3 3" xfId="43810"/>
    <cellStyle name="20% - Accent4 3 2 4 4" xfId="25795"/>
    <cellStyle name="20% - Accent4 3 2 4 5" xfId="37814"/>
    <cellStyle name="20% - Accent4 3 2 5" xfId="802"/>
    <cellStyle name="20% - Accent4 3 2 5 2" xfId="803"/>
    <cellStyle name="20% - Accent4 3 2 6" xfId="804"/>
    <cellStyle name="20% - Accent4 3 2 6 2" xfId="805"/>
    <cellStyle name="20% - Accent4 3 2 7" xfId="806"/>
    <cellStyle name="20% - Accent4 3 2 8" xfId="19845"/>
    <cellStyle name="20% - Accent4 3 2 8 2" xfId="31824"/>
    <cellStyle name="20% - Accent4 3 2 8 3" xfId="43803"/>
    <cellStyle name="20% - Accent4 3 2 9" xfId="25788"/>
    <cellStyle name="20% - Accent4 3 3" xfId="807"/>
    <cellStyle name="20% - Accent4 3 3 2" xfId="808"/>
    <cellStyle name="20% - Accent4 3 3 2 2" xfId="809"/>
    <cellStyle name="20% - Accent4 3 3 2 2 2" xfId="19855"/>
    <cellStyle name="20% - Accent4 3 3 2 2 2 2" xfId="31834"/>
    <cellStyle name="20% - Accent4 3 3 2 2 2 3" xfId="43813"/>
    <cellStyle name="20% - Accent4 3 3 2 2 3" xfId="25798"/>
    <cellStyle name="20% - Accent4 3 3 2 2 4" xfId="37817"/>
    <cellStyle name="20% - Accent4 3 3 2 3" xfId="19854"/>
    <cellStyle name="20% - Accent4 3 3 2 3 2" xfId="31833"/>
    <cellStyle name="20% - Accent4 3 3 2 3 3" xfId="43812"/>
    <cellStyle name="20% - Accent4 3 3 2 4" xfId="25797"/>
    <cellStyle name="20% - Accent4 3 3 2 5" xfId="37816"/>
    <cellStyle name="20% - Accent4 3 3 3" xfId="810"/>
    <cellStyle name="20% - Accent4 3 3 3 2" xfId="19856"/>
    <cellStyle name="20% - Accent4 3 3 3 2 2" xfId="31835"/>
    <cellStyle name="20% - Accent4 3 3 3 2 3" xfId="43814"/>
    <cellStyle name="20% - Accent4 3 3 3 3" xfId="25799"/>
    <cellStyle name="20% - Accent4 3 3 3 4" xfId="37818"/>
    <cellStyle name="20% - Accent4 3 3 4" xfId="811"/>
    <cellStyle name="20% - Accent4 3 3 5" xfId="19853"/>
    <cellStyle name="20% - Accent4 3 3 5 2" xfId="31832"/>
    <cellStyle name="20% - Accent4 3 3 5 3" xfId="43811"/>
    <cellStyle name="20% - Accent4 3 3 6" xfId="25796"/>
    <cellStyle name="20% - Accent4 3 3 7" xfId="37815"/>
    <cellStyle name="20% - Accent4 3 4" xfId="812"/>
    <cellStyle name="20% - Accent4 3 4 2" xfId="813"/>
    <cellStyle name="20% - Accent4 3 4 2 2" xfId="19858"/>
    <cellStyle name="20% - Accent4 3 4 2 2 2" xfId="31837"/>
    <cellStyle name="20% - Accent4 3 4 2 2 3" xfId="43816"/>
    <cellStyle name="20% - Accent4 3 4 2 3" xfId="25801"/>
    <cellStyle name="20% - Accent4 3 4 2 4" xfId="37820"/>
    <cellStyle name="20% - Accent4 3 4 3" xfId="814"/>
    <cellStyle name="20% - Accent4 3 4 4" xfId="19857"/>
    <cellStyle name="20% - Accent4 3 4 4 2" xfId="31836"/>
    <cellStyle name="20% - Accent4 3 4 4 3" xfId="43815"/>
    <cellStyle name="20% - Accent4 3 4 5" xfId="25800"/>
    <cellStyle name="20% - Accent4 3 4 6" xfId="37819"/>
    <cellStyle name="20% - Accent4 3 5" xfId="815"/>
    <cellStyle name="20% - Accent4 3 5 2" xfId="816"/>
    <cellStyle name="20% - Accent4 3 5 3" xfId="19859"/>
    <cellStyle name="20% - Accent4 3 5 3 2" xfId="31838"/>
    <cellStyle name="20% - Accent4 3 5 3 3" xfId="43817"/>
    <cellStyle name="20% - Accent4 3 5 4" xfId="25802"/>
    <cellStyle name="20% - Accent4 3 5 5" xfId="37821"/>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10" xfId="37822"/>
    <cellStyle name="20% - Accent4 4 2 2" xfId="826"/>
    <cellStyle name="20% - Accent4 4 2 2 2" xfId="827"/>
    <cellStyle name="20% - Accent4 4 2 2 2 2" xfId="828"/>
    <cellStyle name="20% - Accent4 4 2 2 2 2 2" xfId="19863"/>
    <cellStyle name="20% - Accent4 4 2 2 2 2 2 2" xfId="31842"/>
    <cellStyle name="20% - Accent4 4 2 2 2 2 2 3" xfId="43821"/>
    <cellStyle name="20% - Accent4 4 2 2 2 2 3" xfId="25806"/>
    <cellStyle name="20% - Accent4 4 2 2 2 2 4" xfId="37825"/>
    <cellStyle name="20% - Accent4 4 2 2 2 3" xfId="829"/>
    <cellStyle name="20% - Accent4 4 2 2 2 4" xfId="19862"/>
    <cellStyle name="20% - Accent4 4 2 2 2 4 2" xfId="31841"/>
    <cellStyle name="20% - Accent4 4 2 2 2 4 3" xfId="43820"/>
    <cellStyle name="20% - Accent4 4 2 2 2 5" xfId="25805"/>
    <cellStyle name="20% - Accent4 4 2 2 2 6" xfId="37824"/>
    <cellStyle name="20% - Accent4 4 2 2 3" xfId="830"/>
    <cellStyle name="20% - Accent4 4 2 2 3 2" xfId="831"/>
    <cellStyle name="20% - Accent4 4 2 2 3 3" xfId="19864"/>
    <cellStyle name="20% - Accent4 4 2 2 3 3 2" xfId="31843"/>
    <cellStyle name="20% - Accent4 4 2 2 3 3 3" xfId="43822"/>
    <cellStyle name="20% - Accent4 4 2 2 3 4" xfId="25807"/>
    <cellStyle name="20% - Accent4 4 2 2 3 5" xfId="37826"/>
    <cellStyle name="20% - Accent4 4 2 2 4" xfId="832"/>
    <cellStyle name="20% - Accent4 4 2 2 5" xfId="19861"/>
    <cellStyle name="20% - Accent4 4 2 2 5 2" xfId="31840"/>
    <cellStyle name="20% - Accent4 4 2 2 5 3" xfId="43819"/>
    <cellStyle name="20% - Accent4 4 2 2 6" xfId="25804"/>
    <cellStyle name="20% - Accent4 4 2 2 7" xfId="37823"/>
    <cellStyle name="20% - Accent4 4 2 3" xfId="833"/>
    <cellStyle name="20% - Accent4 4 2 3 2" xfId="834"/>
    <cellStyle name="20% - Accent4 4 2 3 2 2" xfId="19866"/>
    <cellStyle name="20% - Accent4 4 2 3 2 2 2" xfId="31845"/>
    <cellStyle name="20% - Accent4 4 2 3 2 2 3" xfId="43824"/>
    <cellStyle name="20% - Accent4 4 2 3 2 3" xfId="25809"/>
    <cellStyle name="20% - Accent4 4 2 3 2 4" xfId="37828"/>
    <cellStyle name="20% - Accent4 4 2 3 3" xfId="835"/>
    <cellStyle name="20% - Accent4 4 2 3 4" xfId="19865"/>
    <cellStyle name="20% - Accent4 4 2 3 4 2" xfId="31844"/>
    <cellStyle name="20% - Accent4 4 2 3 4 3" xfId="43823"/>
    <cellStyle name="20% - Accent4 4 2 3 5" xfId="25808"/>
    <cellStyle name="20% - Accent4 4 2 3 6" xfId="37827"/>
    <cellStyle name="20% - Accent4 4 2 4" xfId="836"/>
    <cellStyle name="20% - Accent4 4 2 4 2" xfId="837"/>
    <cellStyle name="20% - Accent4 4 2 4 3" xfId="19867"/>
    <cellStyle name="20% - Accent4 4 2 4 3 2" xfId="31846"/>
    <cellStyle name="20% - Accent4 4 2 4 3 3" xfId="43825"/>
    <cellStyle name="20% - Accent4 4 2 4 4" xfId="25810"/>
    <cellStyle name="20% - Accent4 4 2 4 5" xfId="37829"/>
    <cellStyle name="20% - Accent4 4 2 5" xfId="838"/>
    <cellStyle name="20% - Accent4 4 2 5 2" xfId="839"/>
    <cellStyle name="20% - Accent4 4 2 6" xfId="840"/>
    <cellStyle name="20% - Accent4 4 2 6 2" xfId="841"/>
    <cellStyle name="20% - Accent4 4 2 7" xfId="842"/>
    <cellStyle name="20% - Accent4 4 2 8" xfId="19860"/>
    <cellStyle name="20% - Accent4 4 2 8 2" xfId="31839"/>
    <cellStyle name="20% - Accent4 4 2 8 3" xfId="43818"/>
    <cellStyle name="20% - Accent4 4 2 9" xfId="25803"/>
    <cellStyle name="20% - Accent4 4 3" xfId="843"/>
    <cellStyle name="20% - Accent4 4 3 2" xfId="844"/>
    <cellStyle name="20% - Accent4 4 3 2 2" xfId="19869"/>
    <cellStyle name="20% - Accent4 4 3 2 2 2" xfId="31848"/>
    <cellStyle name="20% - Accent4 4 3 2 2 3" xfId="43827"/>
    <cellStyle name="20% - Accent4 4 3 2 3" xfId="25812"/>
    <cellStyle name="20% - Accent4 4 3 2 4" xfId="37831"/>
    <cellStyle name="20% - Accent4 4 3 3" xfId="845"/>
    <cellStyle name="20% - Accent4 4 3 3 2" xfId="19870"/>
    <cellStyle name="20% - Accent4 4 3 3 2 2" xfId="31849"/>
    <cellStyle name="20% - Accent4 4 3 3 2 3" xfId="43828"/>
    <cellStyle name="20% - Accent4 4 3 3 3" xfId="25813"/>
    <cellStyle name="20% - Accent4 4 3 3 4" xfId="37832"/>
    <cellStyle name="20% - Accent4 4 3 4" xfId="846"/>
    <cellStyle name="20% - Accent4 4 3 5" xfId="19868"/>
    <cellStyle name="20% - Accent4 4 3 5 2" xfId="31847"/>
    <cellStyle name="20% - Accent4 4 3 5 3" xfId="43826"/>
    <cellStyle name="20% - Accent4 4 3 6" xfId="25811"/>
    <cellStyle name="20% - Accent4 4 3 7" xfId="37830"/>
    <cellStyle name="20% - Accent4 4 4" xfId="847"/>
    <cellStyle name="20% - Accent4 4 4 2" xfId="848"/>
    <cellStyle name="20% - Accent4 4 4 2 2" xfId="19872"/>
    <cellStyle name="20% - Accent4 4 4 2 2 2" xfId="31851"/>
    <cellStyle name="20% - Accent4 4 4 2 2 3" xfId="43830"/>
    <cellStyle name="20% - Accent4 4 4 2 3" xfId="25815"/>
    <cellStyle name="20% - Accent4 4 4 2 4" xfId="37834"/>
    <cellStyle name="20% - Accent4 4 4 3" xfId="849"/>
    <cellStyle name="20% - Accent4 4 4 4" xfId="19871"/>
    <cellStyle name="20% - Accent4 4 4 4 2" xfId="31850"/>
    <cellStyle name="20% - Accent4 4 4 4 3" xfId="43829"/>
    <cellStyle name="20% - Accent4 4 4 5" xfId="25814"/>
    <cellStyle name="20% - Accent4 4 4 6" xfId="37833"/>
    <cellStyle name="20% - Accent4 4 5" xfId="850"/>
    <cellStyle name="20% - Accent4 4 5 2" xfId="19873"/>
    <cellStyle name="20% - Accent4 4 5 2 2" xfId="31852"/>
    <cellStyle name="20% - Accent4 4 5 2 3" xfId="43831"/>
    <cellStyle name="20% - Accent4 4 5 3" xfId="25816"/>
    <cellStyle name="20% - Accent4 4 5 4" xfId="37835"/>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2 2 2" xfId="31856"/>
    <cellStyle name="20% - Accent4 5 2 2 2 2 2 3" xfId="43835"/>
    <cellStyle name="20% - Accent4 5 2 2 2 2 3" xfId="25820"/>
    <cellStyle name="20% - Accent4 5 2 2 2 2 4" xfId="37839"/>
    <cellStyle name="20% - Accent4 5 2 2 2 3" xfId="19876"/>
    <cellStyle name="20% - Accent4 5 2 2 2 3 2" xfId="31855"/>
    <cellStyle name="20% - Accent4 5 2 2 2 3 3" xfId="43834"/>
    <cellStyle name="20% - Accent4 5 2 2 2 4" xfId="25819"/>
    <cellStyle name="20% - Accent4 5 2 2 2 5" xfId="37838"/>
    <cellStyle name="20% - Accent4 5 2 2 3" xfId="862"/>
    <cellStyle name="20% - Accent4 5 2 2 3 2" xfId="19878"/>
    <cellStyle name="20% - Accent4 5 2 2 3 2 2" xfId="31857"/>
    <cellStyle name="20% - Accent4 5 2 2 3 2 3" xfId="43836"/>
    <cellStyle name="20% - Accent4 5 2 2 3 3" xfId="25821"/>
    <cellStyle name="20% - Accent4 5 2 2 3 4" xfId="37840"/>
    <cellStyle name="20% - Accent4 5 2 2 4" xfId="19875"/>
    <cellStyle name="20% - Accent4 5 2 2 4 2" xfId="31854"/>
    <cellStyle name="20% - Accent4 5 2 2 4 3" xfId="43833"/>
    <cellStyle name="20% - Accent4 5 2 2 5" xfId="25818"/>
    <cellStyle name="20% - Accent4 5 2 2 6" xfId="37837"/>
    <cellStyle name="20% - Accent4 5 2 3" xfId="863"/>
    <cellStyle name="20% - Accent4 5 2 3 2" xfId="864"/>
    <cellStyle name="20% - Accent4 5 2 3 2 2" xfId="19880"/>
    <cellStyle name="20% - Accent4 5 2 3 2 2 2" xfId="31859"/>
    <cellStyle name="20% - Accent4 5 2 3 2 2 3" xfId="43838"/>
    <cellStyle name="20% - Accent4 5 2 3 2 3" xfId="25823"/>
    <cellStyle name="20% - Accent4 5 2 3 2 4" xfId="37842"/>
    <cellStyle name="20% - Accent4 5 2 3 3" xfId="19879"/>
    <cellStyle name="20% - Accent4 5 2 3 3 2" xfId="31858"/>
    <cellStyle name="20% - Accent4 5 2 3 3 3" xfId="43837"/>
    <cellStyle name="20% - Accent4 5 2 3 4" xfId="25822"/>
    <cellStyle name="20% - Accent4 5 2 3 5" xfId="37841"/>
    <cellStyle name="20% - Accent4 5 2 4" xfId="865"/>
    <cellStyle name="20% - Accent4 5 2 4 2" xfId="19881"/>
    <cellStyle name="20% - Accent4 5 2 4 2 2" xfId="31860"/>
    <cellStyle name="20% - Accent4 5 2 4 2 3" xfId="43839"/>
    <cellStyle name="20% - Accent4 5 2 4 3" xfId="25824"/>
    <cellStyle name="20% - Accent4 5 2 4 4" xfId="37843"/>
    <cellStyle name="20% - Accent4 5 2 5" xfId="866"/>
    <cellStyle name="20% - Accent4 5 2 6" xfId="19874"/>
    <cellStyle name="20% - Accent4 5 2 6 2" xfId="31853"/>
    <cellStyle name="20% - Accent4 5 2 6 3" xfId="43832"/>
    <cellStyle name="20% - Accent4 5 2 7" xfId="25817"/>
    <cellStyle name="20% - Accent4 5 2 8" xfId="37836"/>
    <cellStyle name="20% - Accent4 5 3" xfId="867"/>
    <cellStyle name="20% - Accent4 5 3 2" xfId="868"/>
    <cellStyle name="20% - Accent4 5 3 3" xfId="19882"/>
    <cellStyle name="20% - Accent4 5 3 3 2" xfId="31861"/>
    <cellStyle name="20% - Accent4 5 3 3 3" xfId="43840"/>
    <cellStyle name="20% - Accent4 5 3 4" xfId="25825"/>
    <cellStyle name="20% - Accent4 5 3 5" xfId="37844"/>
    <cellStyle name="20% - Accent4 5 4" xfId="869"/>
    <cellStyle name="20% - Accent4 5 5" xfId="870"/>
    <cellStyle name="20% - Accent4 6" xfId="871"/>
    <cellStyle name="20% - Accent4 6 2" xfId="872"/>
    <cellStyle name="20% - Accent4 6 2 2" xfId="873"/>
    <cellStyle name="20% - Accent4 6 2 2 2" xfId="19884"/>
    <cellStyle name="20% - Accent4 6 2 2 2 2" xfId="31863"/>
    <cellStyle name="20% - Accent4 6 2 2 2 3" xfId="43842"/>
    <cellStyle name="20% - Accent4 6 2 2 3" xfId="25827"/>
    <cellStyle name="20% - Accent4 6 2 2 4" xfId="37846"/>
    <cellStyle name="20% - Accent4 6 2 3" xfId="874"/>
    <cellStyle name="20% - Accent4 6 2 4" xfId="875"/>
    <cellStyle name="20% - Accent4 6 3" xfId="876"/>
    <cellStyle name="20% - Accent4 6 3 2" xfId="877"/>
    <cellStyle name="20% - Accent4 6 3 2 2" xfId="878"/>
    <cellStyle name="20% - Accent4 6 3 2 2 2" xfId="19887"/>
    <cellStyle name="20% - Accent4 6 3 2 2 2 2" xfId="31866"/>
    <cellStyle name="20% - Accent4 6 3 2 2 2 3" xfId="43845"/>
    <cellStyle name="20% - Accent4 6 3 2 2 3" xfId="25830"/>
    <cellStyle name="20% - Accent4 6 3 2 2 4" xfId="37849"/>
    <cellStyle name="20% - Accent4 6 3 2 3" xfId="19886"/>
    <cellStyle name="20% - Accent4 6 3 2 3 2" xfId="31865"/>
    <cellStyle name="20% - Accent4 6 3 2 3 3" xfId="43844"/>
    <cellStyle name="20% - Accent4 6 3 2 4" xfId="25829"/>
    <cellStyle name="20% - Accent4 6 3 2 5" xfId="37848"/>
    <cellStyle name="20% - Accent4 6 3 3" xfId="879"/>
    <cellStyle name="20% - Accent4 6 3 3 2" xfId="19888"/>
    <cellStyle name="20% - Accent4 6 3 3 2 2" xfId="31867"/>
    <cellStyle name="20% - Accent4 6 3 3 2 3" xfId="43846"/>
    <cellStyle name="20% - Accent4 6 3 3 3" xfId="25831"/>
    <cellStyle name="20% - Accent4 6 3 3 4" xfId="37850"/>
    <cellStyle name="20% - Accent4 6 3 4" xfId="880"/>
    <cellStyle name="20% - Accent4 6 3 5" xfId="19885"/>
    <cellStyle name="20% - Accent4 6 3 5 2" xfId="31864"/>
    <cellStyle name="20% - Accent4 6 3 5 3" xfId="43843"/>
    <cellStyle name="20% - Accent4 6 3 6" xfId="25828"/>
    <cellStyle name="20% - Accent4 6 3 7" xfId="37847"/>
    <cellStyle name="20% - Accent4 6 4" xfId="881"/>
    <cellStyle name="20% - Accent4 6 4 2" xfId="882"/>
    <cellStyle name="20% - Accent4 6 4 2 2" xfId="19890"/>
    <cellStyle name="20% - Accent4 6 4 2 2 2" xfId="31869"/>
    <cellStyle name="20% - Accent4 6 4 2 2 3" xfId="43848"/>
    <cellStyle name="20% - Accent4 6 4 2 3" xfId="25833"/>
    <cellStyle name="20% - Accent4 6 4 2 4" xfId="37852"/>
    <cellStyle name="20% - Accent4 6 4 3" xfId="19889"/>
    <cellStyle name="20% - Accent4 6 4 3 2" xfId="31868"/>
    <cellStyle name="20% - Accent4 6 4 3 3" xfId="43847"/>
    <cellStyle name="20% - Accent4 6 4 4" xfId="25832"/>
    <cellStyle name="20% - Accent4 6 4 5" xfId="37851"/>
    <cellStyle name="20% - Accent4 6 5" xfId="883"/>
    <cellStyle name="20% - Accent4 6 5 2" xfId="19891"/>
    <cellStyle name="20% - Accent4 6 5 2 2" xfId="31870"/>
    <cellStyle name="20% - Accent4 6 5 2 3" xfId="43849"/>
    <cellStyle name="20% - Accent4 6 5 3" xfId="25834"/>
    <cellStyle name="20% - Accent4 6 5 4" xfId="37853"/>
    <cellStyle name="20% - Accent4 6 6" xfId="884"/>
    <cellStyle name="20% - Accent4 6 7" xfId="19883"/>
    <cellStyle name="20% - Accent4 6 7 2" xfId="31862"/>
    <cellStyle name="20% - Accent4 6 7 3" xfId="43841"/>
    <cellStyle name="20% - Accent4 6 8" xfId="25826"/>
    <cellStyle name="20% - Accent4 6 9" xfId="37845"/>
    <cellStyle name="20% - Accent4 7" xfId="885"/>
    <cellStyle name="20% - Accent4 7 2" xfId="886"/>
    <cellStyle name="20% - Accent4 7 2 2" xfId="887"/>
    <cellStyle name="20% - Accent4 7 2 2 2" xfId="888"/>
    <cellStyle name="20% - Accent4 7 2 2 2 2" xfId="19895"/>
    <cellStyle name="20% - Accent4 7 2 2 2 2 2" xfId="31874"/>
    <cellStyle name="20% - Accent4 7 2 2 2 2 3" xfId="43853"/>
    <cellStyle name="20% - Accent4 7 2 2 2 3" xfId="25838"/>
    <cellStyle name="20% - Accent4 7 2 2 2 4" xfId="37857"/>
    <cellStyle name="20% - Accent4 7 2 2 3" xfId="19894"/>
    <cellStyle name="20% - Accent4 7 2 2 3 2" xfId="31873"/>
    <cellStyle name="20% - Accent4 7 2 2 3 3" xfId="43852"/>
    <cellStyle name="20% - Accent4 7 2 2 4" xfId="25837"/>
    <cellStyle name="20% - Accent4 7 2 2 5" xfId="37856"/>
    <cellStyle name="20% - Accent4 7 2 3" xfId="889"/>
    <cellStyle name="20% - Accent4 7 2 3 2" xfId="19896"/>
    <cellStyle name="20% - Accent4 7 2 3 2 2" xfId="31875"/>
    <cellStyle name="20% - Accent4 7 2 3 2 3" xfId="43854"/>
    <cellStyle name="20% - Accent4 7 2 3 3" xfId="25839"/>
    <cellStyle name="20% - Accent4 7 2 3 4" xfId="37858"/>
    <cellStyle name="20% - Accent4 7 2 4" xfId="19893"/>
    <cellStyle name="20% - Accent4 7 2 4 2" xfId="31872"/>
    <cellStyle name="20% - Accent4 7 2 4 3" xfId="43851"/>
    <cellStyle name="20% - Accent4 7 2 5" xfId="25836"/>
    <cellStyle name="20% - Accent4 7 2 6" xfId="37855"/>
    <cellStyle name="20% - Accent4 7 3" xfId="890"/>
    <cellStyle name="20% - Accent4 7 3 2" xfId="891"/>
    <cellStyle name="20% - Accent4 7 3 2 2" xfId="19898"/>
    <cellStyle name="20% - Accent4 7 3 2 2 2" xfId="31877"/>
    <cellStyle name="20% - Accent4 7 3 2 2 3" xfId="43856"/>
    <cellStyle name="20% - Accent4 7 3 2 3" xfId="25841"/>
    <cellStyle name="20% - Accent4 7 3 2 4" xfId="37860"/>
    <cellStyle name="20% - Accent4 7 3 3" xfId="19897"/>
    <cellStyle name="20% - Accent4 7 3 3 2" xfId="31876"/>
    <cellStyle name="20% - Accent4 7 3 3 3" xfId="43855"/>
    <cellStyle name="20% - Accent4 7 3 4" xfId="25840"/>
    <cellStyle name="20% - Accent4 7 3 5" xfId="37859"/>
    <cellStyle name="20% - Accent4 7 4" xfId="892"/>
    <cellStyle name="20% - Accent4 7 4 2" xfId="19899"/>
    <cellStyle name="20% - Accent4 7 4 2 2" xfId="31878"/>
    <cellStyle name="20% - Accent4 7 4 2 3" xfId="43857"/>
    <cellStyle name="20% - Accent4 7 4 3" xfId="25842"/>
    <cellStyle name="20% - Accent4 7 4 4" xfId="37861"/>
    <cellStyle name="20% - Accent4 7 5" xfId="893"/>
    <cellStyle name="20% - Accent4 7 6" xfId="19892"/>
    <cellStyle name="20% - Accent4 7 6 2" xfId="31871"/>
    <cellStyle name="20% - Accent4 7 6 3" xfId="43850"/>
    <cellStyle name="20% - Accent4 7 7" xfId="25835"/>
    <cellStyle name="20% - Accent4 7 8" xfId="37854"/>
    <cellStyle name="20% - Accent4 8" xfId="894"/>
    <cellStyle name="20% - Accent4 8 2" xfId="895"/>
    <cellStyle name="20% - Accent4 8 3" xfId="896"/>
    <cellStyle name="20% - Accent4 8 3 2" xfId="19900"/>
    <cellStyle name="20% - Accent4 8 3 2 2" xfId="31879"/>
    <cellStyle name="20% - Accent4 8 3 2 3" xfId="43858"/>
    <cellStyle name="20% - Accent4 8 3 3" xfId="25843"/>
    <cellStyle name="20% - Accent4 8 3 4" xfId="37862"/>
    <cellStyle name="20% - Accent4 8 4" xfId="897"/>
    <cellStyle name="20% - Accent4 9" xfId="898"/>
    <cellStyle name="20% - Accent4 9 2" xfId="899"/>
    <cellStyle name="20% - Accent4 9 2 2" xfId="19901"/>
    <cellStyle name="20% - Accent4 9 2 2 2" xfId="31880"/>
    <cellStyle name="20% - Accent4 9 2 2 3" xfId="43859"/>
    <cellStyle name="20% - Accent4 9 2 3" xfId="25844"/>
    <cellStyle name="20% - Accent4 9 2 4" xfId="37863"/>
    <cellStyle name="20% - Accent4 9 3" xfId="900"/>
    <cellStyle name="20% - Accent5 10" xfId="901"/>
    <cellStyle name="20% - Accent5 10 2" xfId="902"/>
    <cellStyle name="20% - Accent5 10 2 2" xfId="19902"/>
    <cellStyle name="20% - Accent5 10 2 2 2" xfId="31881"/>
    <cellStyle name="20% - Accent5 10 2 2 3" xfId="43860"/>
    <cellStyle name="20% - Accent5 10 2 3" xfId="25845"/>
    <cellStyle name="20% - Accent5 10 2 4" xfId="37864"/>
    <cellStyle name="20% - Accent5 10 3" xfId="903"/>
    <cellStyle name="20% - Accent5 11" xfId="904"/>
    <cellStyle name="20% - Accent5 12" xfId="905"/>
    <cellStyle name="20% - Accent5 2" xfId="906"/>
    <cellStyle name="20% - Accent5 2 2" xfId="907"/>
    <cellStyle name="20% - Accent5 2 2 10" xfId="37865"/>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2 2 2" xfId="31885"/>
    <cellStyle name="20% - Accent5 2 2 3 2 2 2 3" xfId="43864"/>
    <cellStyle name="20% - Accent5 2 2 3 2 2 3" xfId="25849"/>
    <cellStyle name="20% - Accent5 2 2 3 2 2 4" xfId="37868"/>
    <cellStyle name="20% - Accent5 2 2 3 2 3" xfId="19905"/>
    <cellStyle name="20% - Accent5 2 2 3 2 3 2" xfId="31884"/>
    <cellStyle name="20% - Accent5 2 2 3 2 3 3" xfId="43863"/>
    <cellStyle name="20% - Accent5 2 2 3 2 4" xfId="25848"/>
    <cellStyle name="20% - Accent5 2 2 3 2 5" xfId="37867"/>
    <cellStyle name="20% - Accent5 2 2 3 3" xfId="915"/>
    <cellStyle name="20% - Accent5 2 2 3 3 2" xfId="19907"/>
    <cellStyle name="20% - Accent5 2 2 3 3 2 2" xfId="31886"/>
    <cellStyle name="20% - Accent5 2 2 3 3 2 3" xfId="43865"/>
    <cellStyle name="20% - Accent5 2 2 3 3 3" xfId="25850"/>
    <cellStyle name="20% - Accent5 2 2 3 3 4" xfId="37869"/>
    <cellStyle name="20% - Accent5 2 2 3 4" xfId="916"/>
    <cellStyle name="20% - Accent5 2 2 3 5" xfId="19904"/>
    <cellStyle name="20% - Accent5 2 2 3 5 2" xfId="31883"/>
    <cellStyle name="20% - Accent5 2 2 3 5 3" xfId="43862"/>
    <cellStyle name="20% - Accent5 2 2 3 6" xfId="25847"/>
    <cellStyle name="20% - Accent5 2 2 3 7" xfId="37866"/>
    <cellStyle name="20% - Accent5 2 2 4" xfId="917"/>
    <cellStyle name="20% - Accent5 2 2 4 2" xfId="918"/>
    <cellStyle name="20% - Accent5 2 2 4 2 2" xfId="19909"/>
    <cellStyle name="20% - Accent5 2 2 4 2 2 2" xfId="31888"/>
    <cellStyle name="20% - Accent5 2 2 4 2 2 3" xfId="43867"/>
    <cellStyle name="20% - Accent5 2 2 4 2 3" xfId="25852"/>
    <cellStyle name="20% - Accent5 2 2 4 2 4" xfId="37871"/>
    <cellStyle name="20% - Accent5 2 2 4 3" xfId="919"/>
    <cellStyle name="20% - Accent5 2 2 4 4" xfId="19908"/>
    <cellStyle name="20% - Accent5 2 2 4 4 2" xfId="31887"/>
    <cellStyle name="20% - Accent5 2 2 4 4 3" xfId="43866"/>
    <cellStyle name="20% - Accent5 2 2 4 5" xfId="25851"/>
    <cellStyle name="20% - Accent5 2 2 4 6" xfId="37870"/>
    <cellStyle name="20% - Accent5 2 2 5" xfId="920"/>
    <cellStyle name="20% - Accent5 2 2 5 2" xfId="921"/>
    <cellStyle name="20% - Accent5 2 2 5 3" xfId="19910"/>
    <cellStyle name="20% - Accent5 2 2 5 3 2" xfId="31889"/>
    <cellStyle name="20% - Accent5 2 2 5 3 3" xfId="43868"/>
    <cellStyle name="20% - Accent5 2 2 5 4" xfId="25853"/>
    <cellStyle name="20% - Accent5 2 2 5 5" xfId="37872"/>
    <cellStyle name="20% - Accent5 2 2 6" xfId="922"/>
    <cellStyle name="20% - Accent5 2 2 6 2" xfId="923"/>
    <cellStyle name="20% - Accent5 2 2 7" xfId="924"/>
    <cellStyle name="20% - Accent5 2 2 8" xfId="19903"/>
    <cellStyle name="20% - Accent5 2 2 8 2" xfId="31882"/>
    <cellStyle name="20% - Accent5 2 2 8 3" xfId="43861"/>
    <cellStyle name="20% - Accent5 2 2 9" xfId="25846"/>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10" xfId="37873"/>
    <cellStyle name="20% - Accent5 3 2 2" xfId="941"/>
    <cellStyle name="20% - Accent5 3 2 2 2" xfId="942"/>
    <cellStyle name="20% - Accent5 3 2 2 2 2" xfId="943"/>
    <cellStyle name="20% - Accent5 3 2 2 2 2 2" xfId="19914"/>
    <cellStyle name="20% - Accent5 3 2 2 2 2 2 2" xfId="31893"/>
    <cellStyle name="20% - Accent5 3 2 2 2 2 2 3" xfId="43872"/>
    <cellStyle name="20% - Accent5 3 2 2 2 2 3" xfId="25857"/>
    <cellStyle name="20% - Accent5 3 2 2 2 2 4" xfId="37876"/>
    <cellStyle name="20% - Accent5 3 2 2 2 3" xfId="944"/>
    <cellStyle name="20% - Accent5 3 2 2 2 4" xfId="19913"/>
    <cellStyle name="20% - Accent5 3 2 2 2 4 2" xfId="31892"/>
    <cellStyle name="20% - Accent5 3 2 2 2 4 3" xfId="43871"/>
    <cellStyle name="20% - Accent5 3 2 2 2 5" xfId="25856"/>
    <cellStyle name="20% - Accent5 3 2 2 2 6" xfId="37875"/>
    <cellStyle name="20% - Accent5 3 2 2 3" xfId="945"/>
    <cellStyle name="20% - Accent5 3 2 2 3 2" xfId="946"/>
    <cellStyle name="20% - Accent5 3 2 2 3 3" xfId="19915"/>
    <cellStyle name="20% - Accent5 3 2 2 3 3 2" xfId="31894"/>
    <cellStyle name="20% - Accent5 3 2 2 3 3 3" xfId="43873"/>
    <cellStyle name="20% - Accent5 3 2 2 3 4" xfId="25858"/>
    <cellStyle name="20% - Accent5 3 2 2 3 5" xfId="37877"/>
    <cellStyle name="20% - Accent5 3 2 2 4" xfId="947"/>
    <cellStyle name="20% - Accent5 3 2 2 5" xfId="19912"/>
    <cellStyle name="20% - Accent5 3 2 2 5 2" xfId="31891"/>
    <cellStyle name="20% - Accent5 3 2 2 5 3" xfId="43870"/>
    <cellStyle name="20% - Accent5 3 2 2 6" xfId="25855"/>
    <cellStyle name="20% - Accent5 3 2 2 7" xfId="37874"/>
    <cellStyle name="20% - Accent5 3 2 3" xfId="948"/>
    <cellStyle name="20% - Accent5 3 2 3 2" xfId="949"/>
    <cellStyle name="20% - Accent5 3 2 3 2 2" xfId="19917"/>
    <cellStyle name="20% - Accent5 3 2 3 2 2 2" xfId="31896"/>
    <cellStyle name="20% - Accent5 3 2 3 2 2 3" xfId="43875"/>
    <cellStyle name="20% - Accent5 3 2 3 2 3" xfId="25860"/>
    <cellStyle name="20% - Accent5 3 2 3 2 4" xfId="37879"/>
    <cellStyle name="20% - Accent5 3 2 3 3" xfId="950"/>
    <cellStyle name="20% - Accent5 3 2 3 4" xfId="19916"/>
    <cellStyle name="20% - Accent5 3 2 3 4 2" xfId="31895"/>
    <cellStyle name="20% - Accent5 3 2 3 4 3" xfId="43874"/>
    <cellStyle name="20% - Accent5 3 2 3 5" xfId="25859"/>
    <cellStyle name="20% - Accent5 3 2 3 6" xfId="37878"/>
    <cellStyle name="20% - Accent5 3 2 4" xfId="951"/>
    <cellStyle name="20% - Accent5 3 2 4 2" xfId="952"/>
    <cellStyle name="20% - Accent5 3 2 4 3" xfId="19918"/>
    <cellStyle name="20% - Accent5 3 2 4 3 2" xfId="31897"/>
    <cellStyle name="20% - Accent5 3 2 4 3 3" xfId="43876"/>
    <cellStyle name="20% - Accent5 3 2 4 4" xfId="25861"/>
    <cellStyle name="20% - Accent5 3 2 4 5" xfId="37880"/>
    <cellStyle name="20% - Accent5 3 2 5" xfId="953"/>
    <cellStyle name="20% - Accent5 3 2 5 2" xfId="954"/>
    <cellStyle name="20% - Accent5 3 2 6" xfId="955"/>
    <cellStyle name="20% - Accent5 3 2 6 2" xfId="956"/>
    <cellStyle name="20% - Accent5 3 2 7" xfId="957"/>
    <cellStyle name="20% - Accent5 3 2 8" xfId="19911"/>
    <cellStyle name="20% - Accent5 3 2 8 2" xfId="31890"/>
    <cellStyle name="20% - Accent5 3 2 8 3" xfId="43869"/>
    <cellStyle name="20% - Accent5 3 2 9" xfId="25854"/>
    <cellStyle name="20% - Accent5 3 3" xfId="958"/>
    <cellStyle name="20% - Accent5 3 3 2" xfId="959"/>
    <cellStyle name="20% - Accent5 3 3 2 2" xfId="960"/>
    <cellStyle name="20% - Accent5 3 3 2 2 2" xfId="19921"/>
    <cellStyle name="20% - Accent5 3 3 2 2 2 2" xfId="31900"/>
    <cellStyle name="20% - Accent5 3 3 2 2 2 3" xfId="43879"/>
    <cellStyle name="20% - Accent5 3 3 2 2 3" xfId="25864"/>
    <cellStyle name="20% - Accent5 3 3 2 2 4" xfId="37883"/>
    <cellStyle name="20% - Accent5 3 3 2 3" xfId="19920"/>
    <cellStyle name="20% - Accent5 3 3 2 3 2" xfId="31899"/>
    <cellStyle name="20% - Accent5 3 3 2 3 3" xfId="43878"/>
    <cellStyle name="20% - Accent5 3 3 2 4" xfId="25863"/>
    <cellStyle name="20% - Accent5 3 3 2 5" xfId="37882"/>
    <cellStyle name="20% - Accent5 3 3 3" xfId="961"/>
    <cellStyle name="20% - Accent5 3 3 3 2" xfId="19922"/>
    <cellStyle name="20% - Accent5 3 3 3 2 2" xfId="31901"/>
    <cellStyle name="20% - Accent5 3 3 3 2 3" xfId="43880"/>
    <cellStyle name="20% - Accent5 3 3 3 3" xfId="25865"/>
    <cellStyle name="20% - Accent5 3 3 3 4" xfId="37884"/>
    <cellStyle name="20% - Accent5 3 3 4" xfId="962"/>
    <cellStyle name="20% - Accent5 3 3 5" xfId="19919"/>
    <cellStyle name="20% - Accent5 3 3 5 2" xfId="31898"/>
    <cellStyle name="20% - Accent5 3 3 5 3" xfId="43877"/>
    <cellStyle name="20% - Accent5 3 3 6" xfId="25862"/>
    <cellStyle name="20% - Accent5 3 3 7" xfId="37881"/>
    <cellStyle name="20% - Accent5 3 4" xfId="963"/>
    <cellStyle name="20% - Accent5 3 4 2" xfId="964"/>
    <cellStyle name="20% - Accent5 3 4 2 2" xfId="19924"/>
    <cellStyle name="20% - Accent5 3 4 2 2 2" xfId="31903"/>
    <cellStyle name="20% - Accent5 3 4 2 2 3" xfId="43882"/>
    <cellStyle name="20% - Accent5 3 4 2 3" xfId="25867"/>
    <cellStyle name="20% - Accent5 3 4 2 4" xfId="37886"/>
    <cellStyle name="20% - Accent5 3 4 3" xfId="965"/>
    <cellStyle name="20% - Accent5 3 4 4" xfId="19923"/>
    <cellStyle name="20% - Accent5 3 4 4 2" xfId="31902"/>
    <cellStyle name="20% - Accent5 3 4 4 3" xfId="43881"/>
    <cellStyle name="20% - Accent5 3 4 5" xfId="25866"/>
    <cellStyle name="20% - Accent5 3 4 6" xfId="37885"/>
    <cellStyle name="20% - Accent5 3 5" xfId="966"/>
    <cellStyle name="20% - Accent5 3 5 2" xfId="967"/>
    <cellStyle name="20% - Accent5 3 5 3" xfId="19925"/>
    <cellStyle name="20% - Accent5 3 5 3 2" xfId="31904"/>
    <cellStyle name="20% - Accent5 3 5 3 3" xfId="43883"/>
    <cellStyle name="20% - Accent5 3 5 4" xfId="25868"/>
    <cellStyle name="20% - Accent5 3 5 5" xfId="37887"/>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10" xfId="37888"/>
    <cellStyle name="20% - Accent5 4 2 2" xfId="977"/>
    <cellStyle name="20% - Accent5 4 2 2 2" xfId="978"/>
    <cellStyle name="20% - Accent5 4 2 2 2 2" xfId="979"/>
    <cellStyle name="20% - Accent5 4 2 2 2 2 2" xfId="19929"/>
    <cellStyle name="20% - Accent5 4 2 2 2 2 2 2" xfId="31908"/>
    <cellStyle name="20% - Accent5 4 2 2 2 2 2 3" xfId="43887"/>
    <cellStyle name="20% - Accent5 4 2 2 2 2 3" xfId="25872"/>
    <cellStyle name="20% - Accent5 4 2 2 2 2 4" xfId="37891"/>
    <cellStyle name="20% - Accent5 4 2 2 2 3" xfId="980"/>
    <cellStyle name="20% - Accent5 4 2 2 2 4" xfId="19928"/>
    <cellStyle name="20% - Accent5 4 2 2 2 4 2" xfId="31907"/>
    <cellStyle name="20% - Accent5 4 2 2 2 4 3" xfId="43886"/>
    <cellStyle name="20% - Accent5 4 2 2 2 5" xfId="25871"/>
    <cellStyle name="20% - Accent5 4 2 2 2 6" xfId="37890"/>
    <cellStyle name="20% - Accent5 4 2 2 3" xfId="981"/>
    <cellStyle name="20% - Accent5 4 2 2 3 2" xfId="982"/>
    <cellStyle name="20% - Accent5 4 2 2 3 3" xfId="19930"/>
    <cellStyle name="20% - Accent5 4 2 2 3 3 2" xfId="31909"/>
    <cellStyle name="20% - Accent5 4 2 2 3 3 3" xfId="43888"/>
    <cellStyle name="20% - Accent5 4 2 2 3 4" xfId="25873"/>
    <cellStyle name="20% - Accent5 4 2 2 3 5" xfId="37892"/>
    <cellStyle name="20% - Accent5 4 2 2 4" xfId="983"/>
    <cellStyle name="20% - Accent5 4 2 2 5" xfId="19927"/>
    <cellStyle name="20% - Accent5 4 2 2 5 2" xfId="31906"/>
    <cellStyle name="20% - Accent5 4 2 2 5 3" xfId="43885"/>
    <cellStyle name="20% - Accent5 4 2 2 6" xfId="25870"/>
    <cellStyle name="20% - Accent5 4 2 2 7" xfId="37889"/>
    <cellStyle name="20% - Accent5 4 2 3" xfId="984"/>
    <cellStyle name="20% - Accent5 4 2 3 2" xfId="985"/>
    <cellStyle name="20% - Accent5 4 2 3 2 2" xfId="19932"/>
    <cellStyle name="20% - Accent5 4 2 3 2 2 2" xfId="31911"/>
    <cellStyle name="20% - Accent5 4 2 3 2 2 3" xfId="43890"/>
    <cellStyle name="20% - Accent5 4 2 3 2 3" xfId="25875"/>
    <cellStyle name="20% - Accent5 4 2 3 2 4" xfId="37894"/>
    <cellStyle name="20% - Accent5 4 2 3 3" xfId="986"/>
    <cellStyle name="20% - Accent5 4 2 3 4" xfId="19931"/>
    <cellStyle name="20% - Accent5 4 2 3 4 2" xfId="31910"/>
    <cellStyle name="20% - Accent5 4 2 3 4 3" xfId="43889"/>
    <cellStyle name="20% - Accent5 4 2 3 5" xfId="25874"/>
    <cellStyle name="20% - Accent5 4 2 3 6" xfId="37893"/>
    <cellStyle name="20% - Accent5 4 2 4" xfId="987"/>
    <cellStyle name="20% - Accent5 4 2 4 2" xfId="988"/>
    <cellStyle name="20% - Accent5 4 2 4 3" xfId="19933"/>
    <cellStyle name="20% - Accent5 4 2 4 3 2" xfId="31912"/>
    <cellStyle name="20% - Accent5 4 2 4 3 3" xfId="43891"/>
    <cellStyle name="20% - Accent5 4 2 4 4" xfId="25876"/>
    <cellStyle name="20% - Accent5 4 2 4 5" xfId="37895"/>
    <cellStyle name="20% - Accent5 4 2 5" xfId="989"/>
    <cellStyle name="20% - Accent5 4 2 5 2" xfId="990"/>
    <cellStyle name="20% - Accent5 4 2 6" xfId="991"/>
    <cellStyle name="20% - Accent5 4 2 6 2" xfId="992"/>
    <cellStyle name="20% - Accent5 4 2 7" xfId="993"/>
    <cellStyle name="20% - Accent5 4 2 8" xfId="19926"/>
    <cellStyle name="20% - Accent5 4 2 8 2" xfId="31905"/>
    <cellStyle name="20% - Accent5 4 2 8 3" xfId="43884"/>
    <cellStyle name="20% - Accent5 4 2 9" xfId="25869"/>
    <cellStyle name="20% - Accent5 4 3" xfId="994"/>
    <cellStyle name="20% - Accent5 4 3 2" xfId="995"/>
    <cellStyle name="20% - Accent5 4 3 2 2" xfId="19935"/>
    <cellStyle name="20% - Accent5 4 3 2 2 2" xfId="31914"/>
    <cellStyle name="20% - Accent5 4 3 2 2 3" xfId="43893"/>
    <cellStyle name="20% - Accent5 4 3 2 3" xfId="25878"/>
    <cellStyle name="20% - Accent5 4 3 2 4" xfId="37897"/>
    <cellStyle name="20% - Accent5 4 3 3" xfId="996"/>
    <cellStyle name="20% - Accent5 4 3 3 2" xfId="19936"/>
    <cellStyle name="20% - Accent5 4 3 3 2 2" xfId="31915"/>
    <cellStyle name="20% - Accent5 4 3 3 2 3" xfId="43894"/>
    <cellStyle name="20% - Accent5 4 3 3 3" xfId="25879"/>
    <cellStyle name="20% - Accent5 4 3 3 4" xfId="37898"/>
    <cellStyle name="20% - Accent5 4 3 4" xfId="997"/>
    <cellStyle name="20% - Accent5 4 3 5" xfId="19934"/>
    <cellStyle name="20% - Accent5 4 3 5 2" xfId="31913"/>
    <cellStyle name="20% - Accent5 4 3 5 3" xfId="43892"/>
    <cellStyle name="20% - Accent5 4 3 6" xfId="25877"/>
    <cellStyle name="20% - Accent5 4 3 7" xfId="37896"/>
    <cellStyle name="20% - Accent5 4 4" xfId="998"/>
    <cellStyle name="20% - Accent5 4 4 2" xfId="999"/>
    <cellStyle name="20% - Accent5 4 4 2 2" xfId="19938"/>
    <cellStyle name="20% - Accent5 4 4 2 2 2" xfId="31917"/>
    <cellStyle name="20% - Accent5 4 4 2 2 3" xfId="43896"/>
    <cellStyle name="20% - Accent5 4 4 2 3" xfId="25881"/>
    <cellStyle name="20% - Accent5 4 4 2 4" xfId="37900"/>
    <cellStyle name="20% - Accent5 4 4 3" xfId="1000"/>
    <cellStyle name="20% - Accent5 4 4 4" xfId="19937"/>
    <cellStyle name="20% - Accent5 4 4 4 2" xfId="31916"/>
    <cellStyle name="20% - Accent5 4 4 4 3" xfId="43895"/>
    <cellStyle name="20% - Accent5 4 4 5" xfId="25880"/>
    <cellStyle name="20% - Accent5 4 4 6" xfId="37899"/>
    <cellStyle name="20% - Accent5 4 5" xfId="1001"/>
    <cellStyle name="20% - Accent5 4 5 2" xfId="19939"/>
    <cellStyle name="20% - Accent5 4 5 2 2" xfId="31918"/>
    <cellStyle name="20% - Accent5 4 5 2 3" xfId="43897"/>
    <cellStyle name="20% - Accent5 4 5 3" xfId="25882"/>
    <cellStyle name="20% - Accent5 4 5 4" xfId="37901"/>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2 2 2" xfId="31920"/>
    <cellStyle name="20% - Accent5 5 2 2 2 3" xfId="43899"/>
    <cellStyle name="20% - Accent5 5 2 2 3" xfId="25884"/>
    <cellStyle name="20% - Accent5 5 2 2 4" xfId="37903"/>
    <cellStyle name="20% - Accent5 5 2 3" xfId="1011"/>
    <cellStyle name="20% - Accent5 5 2 3 2" xfId="19942"/>
    <cellStyle name="20% - Accent5 5 2 3 2 2" xfId="31921"/>
    <cellStyle name="20% - Accent5 5 2 3 2 3" xfId="43900"/>
    <cellStyle name="20% - Accent5 5 2 3 3" xfId="25885"/>
    <cellStyle name="20% - Accent5 5 2 3 4" xfId="37904"/>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2 2 2" xfId="31924"/>
    <cellStyle name="20% - Accent5 5 3 2 2 2 3" xfId="43903"/>
    <cellStyle name="20% - Accent5 5 3 2 2 3" xfId="25888"/>
    <cellStyle name="20% - Accent5 5 3 2 2 4" xfId="37907"/>
    <cellStyle name="20% - Accent5 5 3 2 3" xfId="19944"/>
    <cellStyle name="20% - Accent5 5 3 2 3 2" xfId="31923"/>
    <cellStyle name="20% - Accent5 5 3 2 3 3" xfId="43902"/>
    <cellStyle name="20% - Accent5 5 3 2 4" xfId="25887"/>
    <cellStyle name="20% - Accent5 5 3 2 5" xfId="37906"/>
    <cellStyle name="20% - Accent5 5 3 3" xfId="1017"/>
    <cellStyle name="20% - Accent5 5 3 3 2" xfId="19946"/>
    <cellStyle name="20% - Accent5 5 3 3 2 2" xfId="31925"/>
    <cellStyle name="20% - Accent5 5 3 3 2 3" xfId="43904"/>
    <cellStyle name="20% - Accent5 5 3 3 3" xfId="25889"/>
    <cellStyle name="20% - Accent5 5 3 3 4" xfId="37908"/>
    <cellStyle name="20% - Accent5 5 3 4" xfId="1018"/>
    <cellStyle name="20% - Accent5 5 3 5" xfId="19943"/>
    <cellStyle name="20% - Accent5 5 3 5 2" xfId="31922"/>
    <cellStyle name="20% - Accent5 5 3 5 3" xfId="43901"/>
    <cellStyle name="20% - Accent5 5 3 6" xfId="25886"/>
    <cellStyle name="20% - Accent5 5 3 7" xfId="37905"/>
    <cellStyle name="20% - Accent5 5 4" xfId="1019"/>
    <cellStyle name="20% - Accent5 5 4 2" xfId="1020"/>
    <cellStyle name="20% - Accent5 5 4 2 2" xfId="19948"/>
    <cellStyle name="20% - Accent5 5 4 2 2 2" xfId="31927"/>
    <cellStyle name="20% - Accent5 5 4 2 2 3" xfId="43906"/>
    <cellStyle name="20% - Accent5 5 4 2 3" xfId="25891"/>
    <cellStyle name="20% - Accent5 5 4 2 4" xfId="37910"/>
    <cellStyle name="20% - Accent5 5 4 3" xfId="19947"/>
    <cellStyle name="20% - Accent5 5 4 3 2" xfId="31926"/>
    <cellStyle name="20% - Accent5 5 4 3 3" xfId="43905"/>
    <cellStyle name="20% - Accent5 5 4 4" xfId="25890"/>
    <cellStyle name="20% - Accent5 5 4 5" xfId="37909"/>
    <cellStyle name="20% - Accent5 5 5" xfId="1021"/>
    <cellStyle name="20% - Accent5 5 5 2" xfId="19949"/>
    <cellStyle name="20% - Accent5 5 5 2 2" xfId="31928"/>
    <cellStyle name="20% - Accent5 5 5 2 3" xfId="43907"/>
    <cellStyle name="20% - Accent5 5 5 3" xfId="25892"/>
    <cellStyle name="20% - Accent5 5 5 4" xfId="37911"/>
    <cellStyle name="20% - Accent5 5 6" xfId="1022"/>
    <cellStyle name="20% - Accent5 5 7" xfId="19940"/>
    <cellStyle name="20% - Accent5 5 7 2" xfId="31919"/>
    <cellStyle name="20% - Accent5 5 7 3" xfId="43898"/>
    <cellStyle name="20% - Accent5 5 8" xfId="25883"/>
    <cellStyle name="20% - Accent5 5 9" xfId="37902"/>
    <cellStyle name="20% - Accent5 6" xfId="1023"/>
    <cellStyle name="20% - Accent5 6 2" xfId="1024"/>
    <cellStyle name="20% - Accent5 6 2 2" xfId="1025"/>
    <cellStyle name="20% - Accent5 6 2 2 2" xfId="1026"/>
    <cellStyle name="20% - Accent5 6 2 2 2 2" xfId="19953"/>
    <cellStyle name="20% - Accent5 6 2 2 2 2 2" xfId="31932"/>
    <cellStyle name="20% - Accent5 6 2 2 2 2 3" xfId="43911"/>
    <cellStyle name="20% - Accent5 6 2 2 2 3" xfId="25896"/>
    <cellStyle name="20% - Accent5 6 2 2 2 4" xfId="37915"/>
    <cellStyle name="20% - Accent5 6 2 2 3" xfId="19952"/>
    <cellStyle name="20% - Accent5 6 2 2 3 2" xfId="31931"/>
    <cellStyle name="20% - Accent5 6 2 2 3 3" xfId="43910"/>
    <cellStyle name="20% - Accent5 6 2 2 4" xfId="25895"/>
    <cellStyle name="20% - Accent5 6 2 2 5" xfId="37914"/>
    <cellStyle name="20% - Accent5 6 2 3" xfId="1027"/>
    <cellStyle name="20% - Accent5 6 2 3 2" xfId="19954"/>
    <cellStyle name="20% - Accent5 6 2 3 2 2" xfId="31933"/>
    <cellStyle name="20% - Accent5 6 2 3 2 3" xfId="43912"/>
    <cellStyle name="20% - Accent5 6 2 3 3" xfId="25897"/>
    <cellStyle name="20% - Accent5 6 2 3 4" xfId="37916"/>
    <cellStyle name="20% - Accent5 6 2 4" xfId="1028"/>
    <cellStyle name="20% - Accent5 6 2 5" xfId="19951"/>
    <cellStyle name="20% - Accent5 6 2 5 2" xfId="31930"/>
    <cellStyle name="20% - Accent5 6 2 5 3" xfId="43909"/>
    <cellStyle name="20% - Accent5 6 2 6" xfId="25894"/>
    <cellStyle name="20% - Accent5 6 2 7" xfId="37913"/>
    <cellStyle name="20% - Accent5 6 3" xfId="1029"/>
    <cellStyle name="20% - Accent5 6 3 2" xfId="1030"/>
    <cellStyle name="20% - Accent5 6 3 2 2" xfId="19956"/>
    <cellStyle name="20% - Accent5 6 3 2 2 2" xfId="31935"/>
    <cellStyle name="20% - Accent5 6 3 2 2 3" xfId="43914"/>
    <cellStyle name="20% - Accent5 6 3 2 3" xfId="25899"/>
    <cellStyle name="20% - Accent5 6 3 2 4" xfId="37918"/>
    <cellStyle name="20% - Accent5 6 3 3" xfId="1031"/>
    <cellStyle name="20% - Accent5 6 3 4" xfId="19955"/>
    <cellStyle name="20% - Accent5 6 3 4 2" xfId="31934"/>
    <cellStyle name="20% - Accent5 6 3 4 3" xfId="43913"/>
    <cellStyle name="20% - Accent5 6 3 5" xfId="25898"/>
    <cellStyle name="20% - Accent5 6 3 6" xfId="37917"/>
    <cellStyle name="20% - Accent5 6 4" xfId="1032"/>
    <cellStyle name="20% - Accent5 6 4 2" xfId="19957"/>
    <cellStyle name="20% - Accent5 6 4 2 2" xfId="31936"/>
    <cellStyle name="20% - Accent5 6 4 2 3" xfId="43915"/>
    <cellStyle name="20% - Accent5 6 4 3" xfId="25900"/>
    <cellStyle name="20% - Accent5 6 4 4" xfId="37919"/>
    <cellStyle name="20% - Accent5 6 5" xfId="1033"/>
    <cellStyle name="20% - Accent5 6 6" xfId="19950"/>
    <cellStyle name="20% - Accent5 6 6 2" xfId="31929"/>
    <cellStyle name="20% - Accent5 6 6 3" xfId="43908"/>
    <cellStyle name="20% - Accent5 6 7" xfId="25893"/>
    <cellStyle name="20% - Accent5 6 8" xfId="37912"/>
    <cellStyle name="20% - Accent5 7" xfId="1034"/>
    <cellStyle name="20% - Accent5 7 2" xfId="1035"/>
    <cellStyle name="20% - Accent5 7 2 2" xfId="1036"/>
    <cellStyle name="20% - Accent5 7 2 2 2" xfId="1037"/>
    <cellStyle name="20% - Accent5 7 2 2 2 2" xfId="19961"/>
    <cellStyle name="20% - Accent5 7 2 2 2 2 2" xfId="31940"/>
    <cellStyle name="20% - Accent5 7 2 2 2 2 3" xfId="43919"/>
    <cellStyle name="20% - Accent5 7 2 2 2 3" xfId="25904"/>
    <cellStyle name="20% - Accent5 7 2 2 2 4" xfId="37923"/>
    <cellStyle name="20% - Accent5 7 2 2 3" xfId="19960"/>
    <cellStyle name="20% - Accent5 7 2 2 3 2" xfId="31939"/>
    <cellStyle name="20% - Accent5 7 2 2 3 3" xfId="43918"/>
    <cellStyle name="20% - Accent5 7 2 2 4" xfId="25903"/>
    <cellStyle name="20% - Accent5 7 2 2 5" xfId="37922"/>
    <cellStyle name="20% - Accent5 7 2 3" xfId="1038"/>
    <cellStyle name="20% - Accent5 7 2 3 2" xfId="19962"/>
    <cellStyle name="20% - Accent5 7 2 3 2 2" xfId="31941"/>
    <cellStyle name="20% - Accent5 7 2 3 2 3" xfId="43920"/>
    <cellStyle name="20% - Accent5 7 2 3 3" xfId="25905"/>
    <cellStyle name="20% - Accent5 7 2 3 4" xfId="37924"/>
    <cellStyle name="20% - Accent5 7 2 4" xfId="19959"/>
    <cellStyle name="20% - Accent5 7 2 4 2" xfId="31938"/>
    <cellStyle name="20% - Accent5 7 2 4 3" xfId="43917"/>
    <cellStyle name="20% - Accent5 7 2 5" xfId="25902"/>
    <cellStyle name="20% - Accent5 7 2 6" xfId="37921"/>
    <cellStyle name="20% - Accent5 7 3" xfId="1039"/>
    <cellStyle name="20% - Accent5 7 3 2" xfId="1040"/>
    <cellStyle name="20% - Accent5 7 3 2 2" xfId="19964"/>
    <cellStyle name="20% - Accent5 7 3 2 2 2" xfId="31943"/>
    <cellStyle name="20% - Accent5 7 3 2 2 3" xfId="43922"/>
    <cellStyle name="20% - Accent5 7 3 2 3" xfId="25907"/>
    <cellStyle name="20% - Accent5 7 3 2 4" xfId="37926"/>
    <cellStyle name="20% - Accent5 7 3 3" xfId="19963"/>
    <cellStyle name="20% - Accent5 7 3 3 2" xfId="31942"/>
    <cellStyle name="20% - Accent5 7 3 3 3" xfId="43921"/>
    <cellStyle name="20% - Accent5 7 3 4" xfId="25906"/>
    <cellStyle name="20% - Accent5 7 3 5" xfId="37925"/>
    <cellStyle name="20% - Accent5 7 4" xfId="1041"/>
    <cellStyle name="20% - Accent5 7 4 2" xfId="19965"/>
    <cellStyle name="20% - Accent5 7 4 2 2" xfId="31944"/>
    <cellStyle name="20% - Accent5 7 4 2 3" xfId="43923"/>
    <cellStyle name="20% - Accent5 7 4 3" xfId="25908"/>
    <cellStyle name="20% - Accent5 7 4 4" xfId="37927"/>
    <cellStyle name="20% - Accent5 7 5" xfId="1042"/>
    <cellStyle name="20% - Accent5 7 6" xfId="19958"/>
    <cellStyle name="20% - Accent5 7 6 2" xfId="31937"/>
    <cellStyle name="20% - Accent5 7 6 3" xfId="43916"/>
    <cellStyle name="20% - Accent5 7 7" xfId="25901"/>
    <cellStyle name="20% - Accent5 7 8" xfId="37920"/>
    <cellStyle name="20% - Accent5 8" xfId="1043"/>
    <cellStyle name="20% - Accent5 8 2" xfId="1044"/>
    <cellStyle name="20% - Accent5 8 3" xfId="1045"/>
    <cellStyle name="20% - Accent5 8 3 2" xfId="19966"/>
    <cellStyle name="20% - Accent5 8 3 2 2" xfId="31945"/>
    <cellStyle name="20% - Accent5 8 3 2 3" xfId="43924"/>
    <cellStyle name="20% - Accent5 8 3 3" xfId="25909"/>
    <cellStyle name="20% - Accent5 8 3 4" xfId="37928"/>
    <cellStyle name="20% - Accent5 8 4" xfId="1046"/>
    <cellStyle name="20% - Accent5 9" xfId="1047"/>
    <cellStyle name="20% - Accent5 9 2" xfId="1048"/>
    <cellStyle name="20% - Accent5 9 2 2" xfId="19967"/>
    <cellStyle name="20% - Accent5 9 2 2 2" xfId="31946"/>
    <cellStyle name="20% - Accent5 9 2 2 3" xfId="43925"/>
    <cellStyle name="20% - Accent5 9 2 3" xfId="25910"/>
    <cellStyle name="20% - Accent5 9 2 4" xfId="37929"/>
    <cellStyle name="20% - Accent5 9 3" xfId="1049"/>
    <cellStyle name="20% - Accent6 10" xfId="1050"/>
    <cellStyle name="20% - Accent6 10 2" xfId="1051"/>
    <cellStyle name="20% - Accent6 10 2 2" xfId="19968"/>
    <cellStyle name="20% - Accent6 10 2 2 2" xfId="31947"/>
    <cellStyle name="20% - Accent6 10 2 2 3" xfId="43926"/>
    <cellStyle name="20% - Accent6 10 2 3" xfId="25911"/>
    <cellStyle name="20% - Accent6 10 2 4" xfId="37930"/>
    <cellStyle name="20% - Accent6 10 3" xfId="1052"/>
    <cellStyle name="20% - Accent6 11" xfId="1053"/>
    <cellStyle name="20% - Accent6 12" xfId="1054"/>
    <cellStyle name="20% - Accent6 2" xfId="1055"/>
    <cellStyle name="20% - Accent6 2 2" xfId="1056"/>
    <cellStyle name="20% - Accent6 2 2 10" xfId="37931"/>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2 2 2" xfId="31951"/>
    <cellStyle name="20% - Accent6 2 2 3 2 2 2 3" xfId="43930"/>
    <cellStyle name="20% - Accent6 2 2 3 2 2 3" xfId="25915"/>
    <cellStyle name="20% - Accent6 2 2 3 2 2 4" xfId="37934"/>
    <cellStyle name="20% - Accent6 2 2 3 2 3" xfId="19971"/>
    <cellStyle name="20% - Accent6 2 2 3 2 3 2" xfId="31950"/>
    <cellStyle name="20% - Accent6 2 2 3 2 3 3" xfId="43929"/>
    <cellStyle name="20% - Accent6 2 2 3 2 4" xfId="25914"/>
    <cellStyle name="20% - Accent6 2 2 3 2 5" xfId="37933"/>
    <cellStyle name="20% - Accent6 2 2 3 3" xfId="1064"/>
    <cellStyle name="20% - Accent6 2 2 3 3 2" xfId="19973"/>
    <cellStyle name="20% - Accent6 2 2 3 3 2 2" xfId="31952"/>
    <cellStyle name="20% - Accent6 2 2 3 3 2 3" xfId="43931"/>
    <cellStyle name="20% - Accent6 2 2 3 3 3" xfId="25916"/>
    <cellStyle name="20% - Accent6 2 2 3 3 4" xfId="37935"/>
    <cellStyle name="20% - Accent6 2 2 3 4" xfId="1065"/>
    <cellStyle name="20% - Accent6 2 2 3 5" xfId="19970"/>
    <cellStyle name="20% - Accent6 2 2 3 5 2" xfId="31949"/>
    <cellStyle name="20% - Accent6 2 2 3 5 3" xfId="43928"/>
    <cellStyle name="20% - Accent6 2 2 3 6" xfId="25913"/>
    <cellStyle name="20% - Accent6 2 2 3 7" xfId="37932"/>
    <cellStyle name="20% - Accent6 2 2 4" xfId="1066"/>
    <cellStyle name="20% - Accent6 2 2 4 2" xfId="1067"/>
    <cellStyle name="20% - Accent6 2 2 4 2 2" xfId="19975"/>
    <cellStyle name="20% - Accent6 2 2 4 2 2 2" xfId="31954"/>
    <cellStyle name="20% - Accent6 2 2 4 2 2 3" xfId="43933"/>
    <cellStyle name="20% - Accent6 2 2 4 2 3" xfId="25918"/>
    <cellStyle name="20% - Accent6 2 2 4 2 4" xfId="37937"/>
    <cellStyle name="20% - Accent6 2 2 4 3" xfId="1068"/>
    <cellStyle name="20% - Accent6 2 2 4 4" xfId="19974"/>
    <cellStyle name="20% - Accent6 2 2 4 4 2" xfId="31953"/>
    <cellStyle name="20% - Accent6 2 2 4 4 3" xfId="43932"/>
    <cellStyle name="20% - Accent6 2 2 4 5" xfId="25917"/>
    <cellStyle name="20% - Accent6 2 2 4 6" xfId="37936"/>
    <cellStyle name="20% - Accent6 2 2 5" xfId="1069"/>
    <cellStyle name="20% - Accent6 2 2 5 2" xfId="1070"/>
    <cellStyle name="20% - Accent6 2 2 5 3" xfId="19976"/>
    <cellStyle name="20% - Accent6 2 2 5 3 2" xfId="31955"/>
    <cellStyle name="20% - Accent6 2 2 5 3 3" xfId="43934"/>
    <cellStyle name="20% - Accent6 2 2 5 4" xfId="25919"/>
    <cellStyle name="20% - Accent6 2 2 5 5" xfId="37938"/>
    <cellStyle name="20% - Accent6 2 2 6" xfId="1071"/>
    <cellStyle name="20% - Accent6 2 2 6 2" xfId="1072"/>
    <cellStyle name="20% - Accent6 2 2 7" xfId="1073"/>
    <cellStyle name="20% - Accent6 2 2 8" xfId="19969"/>
    <cellStyle name="20% - Accent6 2 2 8 2" xfId="31948"/>
    <cellStyle name="20% - Accent6 2 2 8 3" xfId="43927"/>
    <cellStyle name="20% - Accent6 2 2 9" xfId="25912"/>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10" xfId="37939"/>
    <cellStyle name="20% - Accent6 3 2 2" xfId="1090"/>
    <cellStyle name="20% - Accent6 3 2 2 2" xfId="1091"/>
    <cellStyle name="20% - Accent6 3 2 2 2 2" xfId="1092"/>
    <cellStyle name="20% - Accent6 3 2 2 2 2 2" xfId="19980"/>
    <cellStyle name="20% - Accent6 3 2 2 2 2 2 2" xfId="31959"/>
    <cellStyle name="20% - Accent6 3 2 2 2 2 2 3" xfId="43938"/>
    <cellStyle name="20% - Accent6 3 2 2 2 2 3" xfId="25923"/>
    <cellStyle name="20% - Accent6 3 2 2 2 2 4" xfId="37942"/>
    <cellStyle name="20% - Accent6 3 2 2 2 3" xfId="1093"/>
    <cellStyle name="20% - Accent6 3 2 2 2 4" xfId="19979"/>
    <cellStyle name="20% - Accent6 3 2 2 2 4 2" xfId="31958"/>
    <cellStyle name="20% - Accent6 3 2 2 2 4 3" xfId="43937"/>
    <cellStyle name="20% - Accent6 3 2 2 2 5" xfId="25922"/>
    <cellStyle name="20% - Accent6 3 2 2 2 6" xfId="37941"/>
    <cellStyle name="20% - Accent6 3 2 2 3" xfId="1094"/>
    <cellStyle name="20% - Accent6 3 2 2 3 2" xfId="1095"/>
    <cellStyle name="20% - Accent6 3 2 2 3 3" xfId="19981"/>
    <cellStyle name="20% - Accent6 3 2 2 3 3 2" xfId="31960"/>
    <cellStyle name="20% - Accent6 3 2 2 3 3 3" xfId="43939"/>
    <cellStyle name="20% - Accent6 3 2 2 3 4" xfId="25924"/>
    <cellStyle name="20% - Accent6 3 2 2 3 5" xfId="37943"/>
    <cellStyle name="20% - Accent6 3 2 2 4" xfId="1096"/>
    <cellStyle name="20% - Accent6 3 2 2 5" xfId="19978"/>
    <cellStyle name="20% - Accent6 3 2 2 5 2" xfId="31957"/>
    <cellStyle name="20% - Accent6 3 2 2 5 3" xfId="43936"/>
    <cellStyle name="20% - Accent6 3 2 2 6" xfId="25921"/>
    <cellStyle name="20% - Accent6 3 2 2 7" xfId="37940"/>
    <cellStyle name="20% - Accent6 3 2 3" xfId="1097"/>
    <cellStyle name="20% - Accent6 3 2 3 2" xfId="1098"/>
    <cellStyle name="20% - Accent6 3 2 3 2 2" xfId="19983"/>
    <cellStyle name="20% - Accent6 3 2 3 2 2 2" xfId="31962"/>
    <cellStyle name="20% - Accent6 3 2 3 2 2 3" xfId="43941"/>
    <cellStyle name="20% - Accent6 3 2 3 2 3" xfId="25926"/>
    <cellStyle name="20% - Accent6 3 2 3 2 4" xfId="37945"/>
    <cellStyle name="20% - Accent6 3 2 3 3" xfId="1099"/>
    <cellStyle name="20% - Accent6 3 2 3 4" xfId="19982"/>
    <cellStyle name="20% - Accent6 3 2 3 4 2" xfId="31961"/>
    <cellStyle name="20% - Accent6 3 2 3 4 3" xfId="43940"/>
    <cellStyle name="20% - Accent6 3 2 3 5" xfId="25925"/>
    <cellStyle name="20% - Accent6 3 2 3 6" xfId="37944"/>
    <cellStyle name="20% - Accent6 3 2 4" xfId="1100"/>
    <cellStyle name="20% - Accent6 3 2 4 2" xfId="1101"/>
    <cellStyle name="20% - Accent6 3 2 4 3" xfId="19984"/>
    <cellStyle name="20% - Accent6 3 2 4 3 2" xfId="31963"/>
    <cellStyle name="20% - Accent6 3 2 4 3 3" xfId="43942"/>
    <cellStyle name="20% - Accent6 3 2 4 4" xfId="25927"/>
    <cellStyle name="20% - Accent6 3 2 4 5" xfId="37946"/>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2 8 2" xfId="31956"/>
    <cellStyle name="20% - Accent6 3 2 8 3" xfId="43935"/>
    <cellStyle name="20% - Accent6 3 2 9" xfId="25920"/>
    <cellStyle name="20% - Accent6 3 3" xfId="1107"/>
    <cellStyle name="20% - Accent6 3 3 2" xfId="1108"/>
    <cellStyle name="20% - Accent6 3 3 2 2" xfId="1109"/>
    <cellStyle name="20% - Accent6 3 3 2 2 2" xfId="19987"/>
    <cellStyle name="20% - Accent6 3 3 2 2 2 2" xfId="31966"/>
    <cellStyle name="20% - Accent6 3 3 2 2 2 3" xfId="43945"/>
    <cellStyle name="20% - Accent6 3 3 2 2 3" xfId="25930"/>
    <cellStyle name="20% - Accent6 3 3 2 2 4" xfId="37949"/>
    <cellStyle name="20% - Accent6 3 3 2 3" xfId="19986"/>
    <cellStyle name="20% - Accent6 3 3 2 3 2" xfId="31965"/>
    <cellStyle name="20% - Accent6 3 3 2 3 3" xfId="43944"/>
    <cellStyle name="20% - Accent6 3 3 2 4" xfId="25929"/>
    <cellStyle name="20% - Accent6 3 3 2 5" xfId="37948"/>
    <cellStyle name="20% - Accent6 3 3 3" xfId="1110"/>
    <cellStyle name="20% - Accent6 3 3 3 2" xfId="19988"/>
    <cellStyle name="20% - Accent6 3 3 3 2 2" xfId="31967"/>
    <cellStyle name="20% - Accent6 3 3 3 2 3" xfId="43946"/>
    <cellStyle name="20% - Accent6 3 3 3 3" xfId="25931"/>
    <cellStyle name="20% - Accent6 3 3 3 4" xfId="37950"/>
    <cellStyle name="20% - Accent6 3 3 4" xfId="1111"/>
    <cellStyle name="20% - Accent6 3 3 5" xfId="19985"/>
    <cellStyle name="20% - Accent6 3 3 5 2" xfId="31964"/>
    <cellStyle name="20% - Accent6 3 3 5 3" xfId="43943"/>
    <cellStyle name="20% - Accent6 3 3 6" xfId="25928"/>
    <cellStyle name="20% - Accent6 3 3 7" xfId="37947"/>
    <cellStyle name="20% - Accent6 3 4" xfId="1112"/>
    <cellStyle name="20% - Accent6 3 4 2" xfId="1113"/>
    <cellStyle name="20% - Accent6 3 4 2 2" xfId="19990"/>
    <cellStyle name="20% - Accent6 3 4 2 2 2" xfId="31969"/>
    <cellStyle name="20% - Accent6 3 4 2 2 3" xfId="43948"/>
    <cellStyle name="20% - Accent6 3 4 2 3" xfId="25933"/>
    <cellStyle name="20% - Accent6 3 4 2 4" xfId="37952"/>
    <cellStyle name="20% - Accent6 3 4 3" xfId="1114"/>
    <cellStyle name="20% - Accent6 3 4 4" xfId="19989"/>
    <cellStyle name="20% - Accent6 3 4 4 2" xfId="31968"/>
    <cellStyle name="20% - Accent6 3 4 4 3" xfId="43947"/>
    <cellStyle name="20% - Accent6 3 4 5" xfId="25932"/>
    <cellStyle name="20% - Accent6 3 4 6" xfId="37951"/>
    <cellStyle name="20% - Accent6 3 5" xfId="1115"/>
    <cellStyle name="20% - Accent6 3 5 2" xfId="1116"/>
    <cellStyle name="20% - Accent6 3 5 3" xfId="19991"/>
    <cellStyle name="20% - Accent6 3 5 3 2" xfId="31970"/>
    <cellStyle name="20% - Accent6 3 5 3 3" xfId="43949"/>
    <cellStyle name="20% - Accent6 3 5 4" xfId="25934"/>
    <cellStyle name="20% - Accent6 3 5 5" xfId="37953"/>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10" xfId="37954"/>
    <cellStyle name="20% - Accent6 4 2 2" xfId="1126"/>
    <cellStyle name="20% - Accent6 4 2 2 2" xfId="1127"/>
    <cellStyle name="20% - Accent6 4 2 2 2 2" xfId="1128"/>
    <cellStyle name="20% - Accent6 4 2 2 2 2 2" xfId="19995"/>
    <cellStyle name="20% - Accent6 4 2 2 2 2 2 2" xfId="31974"/>
    <cellStyle name="20% - Accent6 4 2 2 2 2 2 3" xfId="43953"/>
    <cellStyle name="20% - Accent6 4 2 2 2 2 3" xfId="25938"/>
    <cellStyle name="20% - Accent6 4 2 2 2 2 4" xfId="37957"/>
    <cellStyle name="20% - Accent6 4 2 2 2 3" xfId="1129"/>
    <cellStyle name="20% - Accent6 4 2 2 2 4" xfId="19994"/>
    <cellStyle name="20% - Accent6 4 2 2 2 4 2" xfId="31973"/>
    <cellStyle name="20% - Accent6 4 2 2 2 4 3" xfId="43952"/>
    <cellStyle name="20% - Accent6 4 2 2 2 5" xfId="25937"/>
    <cellStyle name="20% - Accent6 4 2 2 2 6" xfId="37956"/>
    <cellStyle name="20% - Accent6 4 2 2 3" xfId="1130"/>
    <cellStyle name="20% - Accent6 4 2 2 3 2" xfId="1131"/>
    <cellStyle name="20% - Accent6 4 2 2 3 3" xfId="19996"/>
    <cellStyle name="20% - Accent6 4 2 2 3 3 2" xfId="31975"/>
    <cellStyle name="20% - Accent6 4 2 2 3 3 3" xfId="43954"/>
    <cellStyle name="20% - Accent6 4 2 2 3 4" xfId="25939"/>
    <cellStyle name="20% - Accent6 4 2 2 3 5" xfId="37958"/>
    <cellStyle name="20% - Accent6 4 2 2 4" xfId="1132"/>
    <cellStyle name="20% - Accent6 4 2 2 5" xfId="19993"/>
    <cellStyle name="20% - Accent6 4 2 2 5 2" xfId="31972"/>
    <cellStyle name="20% - Accent6 4 2 2 5 3" xfId="43951"/>
    <cellStyle name="20% - Accent6 4 2 2 6" xfId="25936"/>
    <cellStyle name="20% - Accent6 4 2 2 7" xfId="37955"/>
    <cellStyle name="20% - Accent6 4 2 3" xfId="1133"/>
    <cellStyle name="20% - Accent6 4 2 3 2" xfId="1134"/>
    <cellStyle name="20% - Accent6 4 2 3 2 2" xfId="19998"/>
    <cellStyle name="20% - Accent6 4 2 3 2 2 2" xfId="31977"/>
    <cellStyle name="20% - Accent6 4 2 3 2 2 3" xfId="43956"/>
    <cellStyle name="20% - Accent6 4 2 3 2 3" xfId="25941"/>
    <cellStyle name="20% - Accent6 4 2 3 2 4" xfId="37960"/>
    <cellStyle name="20% - Accent6 4 2 3 3" xfId="1135"/>
    <cellStyle name="20% - Accent6 4 2 3 4" xfId="19997"/>
    <cellStyle name="20% - Accent6 4 2 3 4 2" xfId="31976"/>
    <cellStyle name="20% - Accent6 4 2 3 4 3" xfId="43955"/>
    <cellStyle name="20% - Accent6 4 2 3 5" xfId="25940"/>
    <cellStyle name="20% - Accent6 4 2 3 6" xfId="37959"/>
    <cellStyle name="20% - Accent6 4 2 4" xfId="1136"/>
    <cellStyle name="20% - Accent6 4 2 4 2" xfId="1137"/>
    <cellStyle name="20% - Accent6 4 2 4 3" xfId="19999"/>
    <cellStyle name="20% - Accent6 4 2 4 3 2" xfId="31978"/>
    <cellStyle name="20% - Accent6 4 2 4 3 3" xfId="43957"/>
    <cellStyle name="20% - Accent6 4 2 4 4" xfId="25942"/>
    <cellStyle name="20% - Accent6 4 2 4 5" xfId="37961"/>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2 8 2" xfId="31971"/>
    <cellStyle name="20% - Accent6 4 2 8 3" xfId="43950"/>
    <cellStyle name="20% - Accent6 4 2 9" xfId="25935"/>
    <cellStyle name="20% - Accent6 4 3" xfId="1143"/>
    <cellStyle name="20% - Accent6 4 3 2" xfId="1144"/>
    <cellStyle name="20% - Accent6 4 3 2 2" xfId="20001"/>
    <cellStyle name="20% - Accent6 4 3 2 2 2" xfId="31980"/>
    <cellStyle name="20% - Accent6 4 3 2 2 3" xfId="43959"/>
    <cellStyle name="20% - Accent6 4 3 2 3" xfId="25944"/>
    <cellStyle name="20% - Accent6 4 3 2 4" xfId="37963"/>
    <cellStyle name="20% - Accent6 4 3 3" xfId="1145"/>
    <cellStyle name="20% - Accent6 4 3 3 2" xfId="20002"/>
    <cellStyle name="20% - Accent6 4 3 3 2 2" xfId="31981"/>
    <cellStyle name="20% - Accent6 4 3 3 2 3" xfId="43960"/>
    <cellStyle name="20% - Accent6 4 3 3 3" xfId="25945"/>
    <cellStyle name="20% - Accent6 4 3 3 4" xfId="37964"/>
    <cellStyle name="20% - Accent6 4 3 4" xfId="1146"/>
    <cellStyle name="20% - Accent6 4 3 5" xfId="20000"/>
    <cellStyle name="20% - Accent6 4 3 5 2" xfId="31979"/>
    <cellStyle name="20% - Accent6 4 3 5 3" xfId="43958"/>
    <cellStyle name="20% - Accent6 4 3 6" xfId="25943"/>
    <cellStyle name="20% - Accent6 4 3 7" xfId="37962"/>
    <cellStyle name="20% - Accent6 4 4" xfId="1147"/>
    <cellStyle name="20% - Accent6 4 4 2" xfId="1148"/>
    <cellStyle name="20% - Accent6 4 4 2 2" xfId="20004"/>
    <cellStyle name="20% - Accent6 4 4 2 2 2" xfId="31983"/>
    <cellStyle name="20% - Accent6 4 4 2 2 3" xfId="43962"/>
    <cellStyle name="20% - Accent6 4 4 2 3" xfId="25947"/>
    <cellStyle name="20% - Accent6 4 4 2 4" xfId="37966"/>
    <cellStyle name="20% - Accent6 4 4 3" xfId="1149"/>
    <cellStyle name="20% - Accent6 4 4 4" xfId="20003"/>
    <cellStyle name="20% - Accent6 4 4 4 2" xfId="31982"/>
    <cellStyle name="20% - Accent6 4 4 4 3" xfId="43961"/>
    <cellStyle name="20% - Accent6 4 4 5" xfId="25946"/>
    <cellStyle name="20% - Accent6 4 4 6" xfId="37965"/>
    <cellStyle name="20% - Accent6 4 5" xfId="1150"/>
    <cellStyle name="20% - Accent6 4 5 2" xfId="20005"/>
    <cellStyle name="20% - Accent6 4 5 2 2" xfId="31984"/>
    <cellStyle name="20% - Accent6 4 5 2 3" xfId="43963"/>
    <cellStyle name="20% - Accent6 4 5 3" xfId="25948"/>
    <cellStyle name="20% - Accent6 4 5 4" xfId="37967"/>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2 2 2" xfId="31986"/>
    <cellStyle name="20% - Accent6 5 2 2 2 3" xfId="43965"/>
    <cellStyle name="20% - Accent6 5 2 2 3" xfId="25950"/>
    <cellStyle name="20% - Accent6 5 2 2 4" xfId="37969"/>
    <cellStyle name="20% - Accent6 5 2 3" xfId="1160"/>
    <cellStyle name="20% - Accent6 5 2 3 2" xfId="20008"/>
    <cellStyle name="20% - Accent6 5 2 3 2 2" xfId="31987"/>
    <cellStyle name="20% - Accent6 5 2 3 2 3" xfId="43966"/>
    <cellStyle name="20% - Accent6 5 2 3 3" xfId="25951"/>
    <cellStyle name="20% - Accent6 5 2 3 4" xfId="37970"/>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2 2 2" xfId="31990"/>
    <cellStyle name="20% - Accent6 5 3 2 2 2 3" xfId="43969"/>
    <cellStyle name="20% - Accent6 5 3 2 2 3" xfId="25954"/>
    <cellStyle name="20% - Accent6 5 3 2 2 4" xfId="37973"/>
    <cellStyle name="20% - Accent6 5 3 2 3" xfId="20010"/>
    <cellStyle name="20% - Accent6 5 3 2 3 2" xfId="31989"/>
    <cellStyle name="20% - Accent6 5 3 2 3 3" xfId="43968"/>
    <cellStyle name="20% - Accent6 5 3 2 4" xfId="25953"/>
    <cellStyle name="20% - Accent6 5 3 2 5" xfId="37972"/>
    <cellStyle name="20% - Accent6 5 3 3" xfId="1166"/>
    <cellStyle name="20% - Accent6 5 3 3 2" xfId="20012"/>
    <cellStyle name="20% - Accent6 5 3 3 2 2" xfId="31991"/>
    <cellStyle name="20% - Accent6 5 3 3 2 3" xfId="43970"/>
    <cellStyle name="20% - Accent6 5 3 3 3" xfId="25955"/>
    <cellStyle name="20% - Accent6 5 3 3 4" xfId="37974"/>
    <cellStyle name="20% - Accent6 5 3 4" xfId="1167"/>
    <cellStyle name="20% - Accent6 5 3 5" xfId="20009"/>
    <cellStyle name="20% - Accent6 5 3 5 2" xfId="31988"/>
    <cellStyle name="20% - Accent6 5 3 5 3" xfId="43967"/>
    <cellStyle name="20% - Accent6 5 3 6" xfId="25952"/>
    <cellStyle name="20% - Accent6 5 3 7" xfId="37971"/>
    <cellStyle name="20% - Accent6 5 4" xfId="1168"/>
    <cellStyle name="20% - Accent6 5 4 2" xfId="1169"/>
    <cellStyle name="20% - Accent6 5 4 2 2" xfId="20014"/>
    <cellStyle name="20% - Accent6 5 4 2 2 2" xfId="31993"/>
    <cellStyle name="20% - Accent6 5 4 2 2 3" xfId="43972"/>
    <cellStyle name="20% - Accent6 5 4 2 3" xfId="25957"/>
    <cellStyle name="20% - Accent6 5 4 2 4" xfId="37976"/>
    <cellStyle name="20% - Accent6 5 4 3" xfId="20013"/>
    <cellStyle name="20% - Accent6 5 4 3 2" xfId="31992"/>
    <cellStyle name="20% - Accent6 5 4 3 3" xfId="43971"/>
    <cellStyle name="20% - Accent6 5 4 4" xfId="25956"/>
    <cellStyle name="20% - Accent6 5 4 5" xfId="37975"/>
    <cellStyle name="20% - Accent6 5 5" xfId="1170"/>
    <cellStyle name="20% - Accent6 5 5 2" xfId="20015"/>
    <cellStyle name="20% - Accent6 5 5 2 2" xfId="31994"/>
    <cellStyle name="20% - Accent6 5 5 2 3" xfId="43973"/>
    <cellStyle name="20% - Accent6 5 5 3" xfId="25958"/>
    <cellStyle name="20% - Accent6 5 5 4" xfId="37977"/>
    <cellStyle name="20% - Accent6 5 6" xfId="1171"/>
    <cellStyle name="20% - Accent6 5 7" xfId="20006"/>
    <cellStyle name="20% - Accent6 5 7 2" xfId="31985"/>
    <cellStyle name="20% - Accent6 5 7 3" xfId="43964"/>
    <cellStyle name="20% - Accent6 5 8" xfId="25949"/>
    <cellStyle name="20% - Accent6 5 9" xfId="37968"/>
    <cellStyle name="20% - Accent6 6" xfId="1172"/>
    <cellStyle name="20% - Accent6 6 2" xfId="1173"/>
    <cellStyle name="20% - Accent6 6 2 2" xfId="1174"/>
    <cellStyle name="20% - Accent6 6 2 2 2" xfId="1175"/>
    <cellStyle name="20% - Accent6 6 2 2 2 2" xfId="20019"/>
    <cellStyle name="20% - Accent6 6 2 2 2 2 2" xfId="31998"/>
    <cellStyle name="20% - Accent6 6 2 2 2 2 3" xfId="43977"/>
    <cellStyle name="20% - Accent6 6 2 2 2 3" xfId="25962"/>
    <cellStyle name="20% - Accent6 6 2 2 2 4" xfId="37981"/>
    <cellStyle name="20% - Accent6 6 2 2 3" xfId="20018"/>
    <cellStyle name="20% - Accent6 6 2 2 3 2" xfId="31997"/>
    <cellStyle name="20% - Accent6 6 2 2 3 3" xfId="43976"/>
    <cellStyle name="20% - Accent6 6 2 2 4" xfId="25961"/>
    <cellStyle name="20% - Accent6 6 2 2 5" xfId="37980"/>
    <cellStyle name="20% - Accent6 6 2 3" xfId="1176"/>
    <cellStyle name="20% - Accent6 6 2 3 2" xfId="20020"/>
    <cellStyle name="20% - Accent6 6 2 3 2 2" xfId="31999"/>
    <cellStyle name="20% - Accent6 6 2 3 2 3" xfId="43978"/>
    <cellStyle name="20% - Accent6 6 2 3 3" xfId="25963"/>
    <cellStyle name="20% - Accent6 6 2 3 4" xfId="37982"/>
    <cellStyle name="20% - Accent6 6 2 4" xfId="1177"/>
    <cellStyle name="20% - Accent6 6 2 5" xfId="20017"/>
    <cellStyle name="20% - Accent6 6 2 5 2" xfId="31996"/>
    <cellStyle name="20% - Accent6 6 2 5 3" xfId="43975"/>
    <cellStyle name="20% - Accent6 6 2 6" xfId="25960"/>
    <cellStyle name="20% - Accent6 6 2 7" xfId="37979"/>
    <cellStyle name="20% - Accent6 6 3" xfId="1178"/>
    <cellStyle name="20% - Accent6 6 3 2" xfId="1179"/>
    <cellStyle name="20% - Accent6 6 3 2 2" xfId="20022"/>
    <cellStyle name="20% - Accent6 6 3 2 2 2" xfId="32001"/>
    <cellStyle name="20% - Accent6 6 3 2 2 3" xfId="43980"/>
    <cellStyle name="20% - Accent6 6 3 2 3" xfId="25965"/>
    <cellStyle name="20% - Accent6 6 3 2 4" xfId="37984"/>
    <cellStyle name="20% - Accent6 6 3 3" xfId="1180"/>
    <cellStyle name="20% - Accent6 6 3 4" xfId="20021"/>
    <cellStyle name="20% - Accent6 6 3 4 2" xfId="32000"/>
    <cellStyle name="20% - Accent6 6 3 4 3" xfId="43979"/>
    <cellStyle name="20% - Accent6 6 3 5" xfId="25964"/>
    <cellStyle name="20% - Accent6 6 3 6" xfId="37983"/>
    <cellStyle name="20% - Accent6 6 4" xfId="1181"/>
    <cellStyle name="20% - Accent6 6 4 2" xfId="20023"/>
    <cellStyle name="20% - Accent6 6 4 2 2" xfId="32002"/>
    <cellStyle name="20% - Accent6 6 4 2 3" xfId="43981"/>
    <cellStyle name="20% - Accent6 6 4 3" xfId="25966"/>
    <cellStyle name="20% - Accent6 6 4 4" xfId="37985"/>
    <cellStyle name="20% - Accent6 6 5" xfId="1182"/>
    <cellStyle name="20% - Accent6 6 6" xfId="20016"/>
    <cellStyle name="20% - Accent6 6 6 2" xfId="31995"/>
    <cellStyle name="20% - Accent6 6 6 3" xfId="43974"/>
    <cellStyle name="20% - Accent6 6 7" xfId="25959"/>
    <cellStyle name="20% - Accent6 6 8" xfId="37978"/>
    <cellStyle name="20% - Accent6 7" xfId="1183"/>
    <cellStyle name="20% - Accent6 7 2" xfId="1184"/>
    <cellStyle name="20% - Accent6 7 2 2" xfId="1185"/>
    <cellStyle name="20% - Accent6 7 2 2 2" xfId="1186"/>
    <cellStyle name="20% - Accent6 7 2 2 2 2" xfId="20027"/>
    <cellStyle name="20% - Accent6 7 2 2 2 2 2" xfId="32006"/>
    <cellStyle name="20% - Accent6 7 2 2 2 2 3" xfId="43985"/>
    <cellStyle name="20% - Accent6 7 2 2 2 3" xfId="25970"/>
    <cellStyle name="20% - Accent6 7 2 2 2 4" xfId="37989"/>
    <cellStyle name="20% - Accent6 7 2 2 3" xfId="20026"/>
    <cellStyle name="20% - Accent6 7 2 2 3 2" xfId="32005"/>
    <cellStyle name="20% - Accent6 7 2 2 3 3" xfId="43984"/>
    <cellStyle name="20% - Accent6 7 2 2 4" xfId="25969"/>
    <cellStyle name="20% - Accent6 7 2 2 5" xfId="37988"/>
    <cellStyle name="20% - Accent6 7 2 3" xfId="1187"/>
    <cellStyle name="20% - Accent6 7 2 3 2" xfId="20028"/>
    <cellStyle name="20% - Accent6 7 2 3 2 2" xfId="32007"/>
    <cellStyle name="20% - Accent6 7 2 3 2 3" xfId="43986"/>
    <cellStyle name="20% - Accent6 7 2 3 3" xfId="25971"/>
    <cellStyle name="20% - Accent6 7 2 3 4" xfId="37990"/>
    <cellStyle name="20% - Accent6 7 2 4" xfId="20025"/>
    <cellStyle name="20% - Accent6 7 2 4 2" xfId="32004"/>
    <cellStyle name="20% - Accent6 7 2 4 3" xfId="43983"/>
    <cellStyle name="20% - Accent6 7 2 5" xfId="25968"/>
    <cellStyle name="20% - Accent6 7 2 6" xfId="37987"/>
    <cellStyle name="20% - Accent6 7 3" xfId="1188"/>
    <cellStyle name="20% - Accent6 7 3 2" xfId="1189"/>
    <cellStyle name="20% - Accent6 7 3 2 2" xfId="20030"/>
    <cellStyle name="20% - Accent6 7 3 2 2 2" xfId="32009"/>
    <cellStyle name="20% - Accent6 7 3 2 2 3" xfId="43988"/>
    <cellStyle name="20% - Accent6 7 3 2 3" xfId="25973"/>
    <cellStyle name="20% - Accent6 7 3 2 4" xfId="37992"/>
    <cellStyle name="20% - Accent6 7 3 3" xfId="20029"/>
    <cellStyle name="20% - Accent6 7 3 3 2" xfId="32008"/>
    <cellStyle name="20% - Accent6 7 3 3 3" xfId="43987"/>
    <cellStyle name="20% - Accent6 7 3 4" xfId="25972"/>
    <cellStyle name="20% - Accent6 7 3 5" xfId="37991"/>
    <cellStyle name="20% - Accent6 7 4" xfId="1190"/>
    <cellStyle name="20% - Accent6 7 4 2" xfId="20031"/>
    <cellStyle name="20% - Accent6 7 4 2 2" xfId="32010"/>
    <cellStyle name="20% - Accent6 7 4 2 3" xfId="43989"/>
    <cellStyle name="20% - Accent6 7 4 3" xfId="25974"/>
    <cellStyle name="20% - Accent6 7 4 4" xfId="37993"/>
    <cellStyle name="20% - Accent6 7 5" xfId="1191"/>
    <cellStyle name="20% - Accent6 7 6" xfId="20024"/>
    <cellStyle name="20% - Accent6 7 6 2" xfId="32003"/>
    <cellStyle name="20% - Accent6 7 6 3" xfId="43982"/>
    <cellStyle name="20% - Accent6 7 7" xfId="25967"/>
    <cellStyle name="20% - Accent6 7 8" xfId="37986"/>
    <cellStyle name="20% - Accent6 8" xfId="1192"/>
    <cellStyle name="20% - Accent6 8 2" xfId="1193"/>
    <cellStyle name="20% - Accent6 8 3" xfId="1194"/>
    <cellStyle name="20% - Accent6 8 3 2" xfId="20032"/>
    <cellStyle name="20% - Accent6 8 3 2 2" xfId="32011"/>
    <cellStyle name="20% - Accent6 8 3 2 3" xfId="43990"/>
    <cellStyle name="20% - Accent6 8 3 3" xfId="25975"/>
    <cellStyle name="20% - Accent6 8 3 4" xfId="37994"/>
    <cellStyle name="20% - Accent6 8 4" xfId="1195"/>
    <cellStyle name="20% - Accent6 9" xfId="1196"/>
    <cellStyle name="20% - Accent6 9 2" xfId="1197"/>
    <cellStyle name="20% - Accent6 9 2 2" xfId="20033"/>
    <cellStyle name="20% - Accent6 9 2 2 2" xfId="32012"/>
    <cellStyle name="20% - Accent6 9 2 2 3" xfId="43991"/>
    <cellStyle name="20% - Accent6 9 2 3" xfId="25976"/>
    <cellStyle name="20% - Accent6 9 2 4" xfId="37995"/>
    <cellStyle name="20% - Accent6 9 3" xfId="1198"/>
    <cellStyle name="40% - Accent1 10" xfId="1199"/>
    <cellStyle name="40% - Accent1 10 2" xfId="1200"/>
    <cellStyle name="40% - Accent1 10 2 2" xfId="20034"/>
    <cellStyle name="40% - Accent1 10 2 2 2" xfId="32013"/>
    <cellStyle name="40% - Accent1 10 2 2 3" xfId="43992"/>
    <cellStyle name="40% - Accent1 10 2 3" xfId="25977"/>
    <cellStyle name="40% - Accent1 10 2 4" xfId="37996"/>
    <cellStyle name="40% - Accent1 10 3" xfId="1201"/>
    <cellStyle name="40% - Accent1 11" xfId="1202"/>
    <cellStyle name="40% - Accent1 12" xfId="1203"/>
    <cellStyle name="40% - Accent1 2" xfId="1204"/>
    <cellStyle name="40% - Accent1 2 2" xfId="1205"/>
    <cellStyle name="40% - Accent1 2 2 10" xfId="37997"/>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2 2 2" xfId="32017"/>
    <cellStyle name="40% - Accent1 2 2 3 2 2 2 3" xfId="43996"/>
    <cellStyle name="40% - Accent1 2 2 3 2 2 3" xfId="25981"/>
    <cellStyle name="40% - Accent1 2 2 3 2 2 4" xfId="38000"/>
    <cellStyle name="40% - Accent1 2 2 3 2 3" xfId="20037"/>
    <cellStyle name="40% - Accent1 2 2 3 2 3 2" xfId="32016"/>
    <cellStyle name="40% - Accent1 2 2 3 2 3 3" xfId="43995"/>
    <cellStyle name="40% - Accent1 2 2 3 2 4" xfId="25980"/>
    <cellStyle name="40% - Accent1 2 2 3 2 5" xfId="37999"/>
    <cellStyle name="40% - Accent1 2 2 3 3" xfId="1213"/>
    <cellStyle name="40% - Accent1 2 2 3 3 2" xfId="20039"/>
    <cellStyle name="40% - Accent1 2 2 3 3 2 2" xfId="32018"/>
    <cellStyle name="40% - Accent1 2 2 3 3 2 3" xfId="43997"/>
    <cellStyle name="40% - Accent1 2 2 3 3 3" xfId="25982"/>
    <cellStyle name="40% - Accent1 2 2 3 3 4" xfId="38001"/>
    <cellStyle name="40% - Accent1 2 2 3 4" xfId="1214"/>
    <cellStyle name="40% - Accent1 2 2 3 5" xfId="20036"/>
    <cellStyle name="40% - Accent1 2 2 3 5 2" xfId="32015"/>
    <cellStyle name="40% - Accent1 2 2 3 5 3" xfId="43994"/>
    <cellStyle name="40% - Accent1 2 2 3 6" xfId="25979"/>
    <cellStyle name="40% - Accent1 2 2 3 7" xfId="37998"/>
    <cellStyle name="40% - Accent1 2 2 4" xfId="1215"/>
    <cellStyle name="40% - Accent1 2 2 4 2" xfId="1216"/>
    <cellStyle name="40% - Accent1 2 2 4 2 2" xfId="20041"/>
    <cellStyle name="40% - Accent1 2 2 4 2 2 2" xfId="32020"/>
    <cellStyle name="40% - Accent1 2 2 4 2 2 3" xfId="43999"/>
    <cellStyle name="40% - Accent1 2 2 4 2 3" xfId="25984"/>
    <cellStyle name="40% - Accent1 2 2 4 2 4" xfId="38003"/>
    <cellStyle name="40% - Accent1 2 2 4 3" xfId="1217"/>
    <cellStyle name="40% - Accent1 2 2 4 4" xfId="20040"/>
    <cellStyle name="40% - Accent1 2 2 4 4 2" xfId="32019"/>
    <cellStyle name="40% - Accent1 2 2 4 4 3" xfId="43998"/>
    <cellStyle name="40% - Accent1 2 2 4 5" xfId="25983"/>
    <cellStyle name="40% - Accent1 2 2 4 6" xfId="38002"/>
    <cellStyle name="40% - Accent1 2 2 5" xfId="1218"/>
    <cellStyle name="40% - Accent1 2 2 5 2" xfId="1219"/>
    <cellStyle name="40% - Accent1 2 2 5 3" xfId="20042"/>
    <cellStyle name="40% - Accent1 2 2 5 3 2" xfId="32021"/>
    <cellStyle name="40% - Accent1 2 2 5 3 3" xfId="44000"/>
    <cellStyle name="40% - Accent1 2 2 5 4" xfId="25985"/>
    <cellStyle name="40% - Accent1 2 2 5 5" xfId="38004"/>
    <cellStyle name="40% - Accent1 2 2 6" xfId="1220"/>
    <cellStyle name="40% - Accent1 2 2 6 2" xfId="1221"/>
    <cellStyle name="40% - Accent1 2 2 7" xfId="1222"/>
    <cellStyle name="40% - Accent1 2 2 8" xfId="20035"/>
    <cellStyle name="40% - Accent1 2 2 8 2" xfId="32014"/>
    <cellStyle name="40% - Accent1 2 2 8 3" xfId="43993"/>
    <cellStyle name="40% - Accent1 2 2 9" xfId="25978"/>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2 5 2" xfId="32022"/>
    <cellStyle name="40% - Accent1 2 3 2 5 3" xfId="44001"/>
    <cellStyle name="40% - Accent1 2 3 2 6" xfId="25986"/>
    <cellStyle name="40% - Accent1 2 3 2 7" xfId="38005"/>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10" xfId="38006"/>
    <cellStyle name="40% - Accent1 3 2 2" xfId="1243"/>
    <cellStyle name="40% - Accent1 3 2 2 2" xfId="1244"/>
    <cellStyle name="40% - Accent1 3 2 2 2 2" xfId="1245"/>
    <cellStyle name="40% - Accent1 3 2 2 2 2 2" xfId="20047"/>
    <cellStyle name="40% - Accent1 3 2 2 2 2 2 2" xfId="32026"/>
    <cellStyle name="40% - Accent1 3 2 2 2 2 2 3" xfId="44005"/>
    <cellStyle name="40% - Accent1 3 2 2 2 2 3" xfId="25990"/>
    <cellStyle name="40% - Accent1 3 2 2 2 2 4" xfId="38009"/>
    <cellStyle name="40% - Accent1 3 2 2 2 3" xfId="1246"/>
    <cellStyle name="40% - Accent1 3 2 2 2 4" xfId="20046"/>
    <cellStyle name="40% - Accent1 3 2 2 2 4 2" xfId="32025"/>
    <cellStyle name="40% - Accent1 3 2 2 2 4 3" xfId="44004"/>
    <cellStyle name="40% - Accent1 3 2 2 2 5" xfId="25989"/>
    <cellStyle name="40% - Accent1 3 2 2 2 6" xfId="38008"/>
    <cellStyle name="40% - Accent1 3 2 2 3" xfId="1247"/>
    <cellStyle name="40% - Accent1 3 2 2 3 2" xfId="1248"/>
    <cellStyle name="40% - Accent1 3 2 2 3 3" xfId="20048"/>
    <cellStyle name="40% - Accent1 3 2 2 3 3 2" xfId="32027"/>
    <cellStyle name="40% - Accent1 3 2 2 3 3 3" xfId="44006"/>
    <cellStyle name="40% - Accent1 3 2 2 3 4" xfId="25991"/>
    <cellStyle name="40% - Accent1 3 2 2 3 5" xfId="38010"/>
    <cellStyle name="40% - Accent1 3 2 2 4" xfId="1249"/>
    <cellStyle name="40% - Accent1 3 2 2 5" xfId="20045"/>
    <cellStyle name="40% - Accent1 3 2 2 5 2" xfId="32024"/>
    <cellStyle name="40% - Accent1 3 2 2 5 3" xfId="44003"/>
    <cellStyle name="40% - Accent1 3 2 2 6" xfId="25988"/>
    <cellStyle name="40% - Accent1 3 2 2 7" xfId="38007"/>
    <cellStyle name="40% - Accent1 3 2 3" xfId="1250"/>
    <cellStyle name="40% - Accent1 3 2 3 2" xfId="1251"/>
    <cellStyle name="40% - Accent1 3 2 3 2 2" xfId="20050"/>
    <cellStyle name="40% - Accent1 3 2 3 2 2 2" xfId="32029"/>
    <cellStyle name="40% - Accent1 3 2 3 2 2 3" xfId="44008"/>
    <cellStyle name="40% - Accent1 3 2 3 2 3" xfId="25993"/>
    <cellStyle name="40% - Accent1 3 2 3 2 4" xfId="38012"/>
    <cellStyle name="40% - Accent1 3 2 3 3" xfId="1252"/>
    <cellStyle name="40% - Accent1 3 2 3 4" xfId="20049"/>
    <cellStyle name="40% - Accent1 3 2 3 4 2" xfId="32028"/>
    <cellStyle name="40% - Accent1 3 2 3 4 3" xfId="44007"/>
    <cellStyle name="40% - Accent1 3 2 3 5" xfId="25992"/>
    <cellStyle name="40% - Accent1 3 2 3 6" xfId="38011"/>
    <cellStyle name="40% - Accent1 3 2 4" xfId="1253"/>
    <cellStyle name="40% - Accent1 3 2 4 2" xfId="1254"/>
    <cellStyle name="40% - Accent1 3 2 4 3" xfId="20051"/>
    <cellStyle name="40% - Accent1 3 2 4 3 2" xfId="32030"/>
    <cellStyle name="40% - Accent1 3 2 4 3 3" xfId="44009"/>
    <cellStyle name="40% - Accent1 3 2 4 4" xfId="25994"/>
    <cellStyle name="40% - Accent1 3 2 4 5" xfId="38013"/>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2 8 2" xfId="32023"/>
    <cellStyle name="40% - Accent1 3 2 8 3" xfId="44002"/>
    <cellStyle name="40% - Accent1 3 2 9" xfId="25987"/>
    <cellStyle name="40% - Accent1 3 3" xfId="1260"/>
    <cellStyle name="40% - Accent1 3 3 2" xfId="1261"/>
    <cellStyle name="40% - Accent1 3 3 2 2" xfId="1262"/>
    <cellStyle name="40% - Accent1 3 3 2 2 2" xfId="20054"/>
    <cellStyle name="40% - Accent1 3 3 2 2 2 2" xfId="32033"/>
    <cellStyle name="40% - Accent1 3 3 2 2 2 3" xfId="44012"/>
    <cellStyle name="40% - Accent1 3 3 2 2 3" xfId="25997"/>
    <cellStyle name="40% - Accent1 3 3 2 2 4" xfId="38016"/>
    <cellStyle name="40% - Accent1 3 3 2 3" xfId="20053"/>
    <cellStyle name="40% - Accent1 3 3 2 3 2" xfId="32032"/>
    <cellStyle name="40% - Accent1 3 3 2 3 3" xfId="44011"/>
    <cellStyle name="40% - Accent1 3 3 2 4" xfId="25996"/>
    <cellStyle name="40% - Accent1 3 3 2 5" xfId="38015"/>
    <cellStyle name="40% - Accent1 3 3 3" xfId="1263"/>
    <cellStyle name="40% - Accent1 3 3 3 2" xfId="20055"/>
    <cellStyle name="40% - Accent1 3 3 3 2 2" xfId="32034"/>
    <cellStyle name="40% - Accent1 3 3 3 2 3" xfId="44013"/>
    <cellStyle name="40% - Accent1 3 3 3 3" xfId="25998"/>
    <cellStyle name="40% - Accent1 3 3 3 4" xfId="38017"/>
    <cellStyle name="40% - Accent1 3 3 4" xfId="1264"/>
    <cellStyle name="40% - Accent1 3 3 5" xfId="20052"/>
    <cellStyle name="40% - Accent1 3 3 5 2" xfId="32031"/>
    <cellStyle name="40% - Accent1 3 3 5 3" xfId="44010"/>
    <cellStyle name="40% - Accent1 3 3 6" xfId="25995"/>
    <cellStyle name="40% - Accent1 3 3 7" xfId="38014"/>
    <cellStyle name="40% - Accent1 3 4" xfId="1265"/>
    <cellStyle name="40% - Accent1 3 4 2" xfId="1266"/>
    <cellStyle name="40% - Accent1 3 4 2 2" xfId="20057"/>
    <cellStyle name="40% - Accent1 3 4 2 2 2" xfId="32036"/>
    <cellStyle name="40% - Accent1 3 4 2 2 3" xfId="44015"/>
    <cellStyle name="40% - Accent1 3 4 2 3" xfId="26000"/>
    <cellStyle name="40% - Accent1 3 4 2 4" xfId="38019"/>
    <cellStyle name="40% - Accent1 3 4 3" xfId="1267"/>
    <cellStyle name="40% - Accent1 3 4 4" xfId="20056"/>
    <cellStyle name="40% - Accent1 3 4 4 2" xfId="32035"/>
    <cellStyle name="40% - Accent1 3 4 4 3" xfId="44014"/>
    <cellStyle name="40% - Accent1 3 4 5" xfId="25999"/>
    <cellStyle name="40% - Accent1 3 4 6" xfId="38018"/>
    <cellStyle name="40% - Accent1 3 5" xfId="1268"/>
    <cellStyle name="40% - Accent1 3 5 2" xfId="1269"/>
    <cellStyle name="40% - Accent1 3 5 3" xfId="20058"/>
    <cellStyle name="40% - Accent1 3 5 3 2" xfId="32037"/>
    <cellStyle name="40% - Accent1 3 5 3 3" xfId="44016"/>
    <cellStyle name="40% - Accent1 3 5 4" xfId="26001"/>
    <cellStyle name="40% - Accent1 3 5 5" xfId="38020"/>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10" xfId="38021"/>
    <cellStyle name="40% - Accent1 4 2 2" xfId="1279"/>
    <cellStyle name="40% - Accent1 4 2 2 2" xfId="1280"/>
    <cellStyle name="40% - Accent1 4 2 2 2 2" xfId="1281"/>
    <cellStyle name="40% - Accent1 4 2 2 2 2 2" xfId="20062"/>
    <cellStyle name="40% - Accent1 4 2 2 2 2 2 2" xfId="32041"/>
    <cellStyle name="40% - Accent1 4 2 2 2 2 2 3" xfId="44020"/>
    <cellStyle name="40% - Accent1 4 2 2 2 2 3" xfId="26005"/>
    <cellStyle name="40% - Accent1 4 2 2 2 2 4" xfId="38024"/>
    <cellStyle name="40% - Accent1 4 2 2 2 3" xfId="1282"/>
    <cellStyle name="40% - Accent1 4 2 2 2 4" xfId="20061"/>
    <cellStyle name="40% - Accent1 4 2 2 2 4 2" xfId="32040"/>
    <cellStyle name="40% - Accent1 4 2 2 2 4 3" xfId="44019"/>
    <cellStyle name="40% - Accent1 4 2 2 2 5" xfId="26004"/>
    <cellStyle name="40% - Accent1 4 2 2 2 6" xfId="38023"/>
    <cellStyle name="40% - Accent1 4 2 2 3" xfId="1283"/>
    <cellStyle name="40% - Accent1 4 2 2 3 2" xfId="1284"/>
    <cellStyle name="40% - Accent1 4 2 2 3 3" xfId="20063"/>
    <cellStyle name="40% - Accent1 4 2 2 3 3 2" xfId="32042"/>
    <cellStyle name="40% - Accent1 4 2 2 3 3 3" xfId="44021"/>
    <cellStyle name="40% - Accent1 4 2 2 3 4" xfId="26006"/>
    <cellStyle name="40% - Accent1 4 2 2 3 5" xfId="38025"/>
    <cellStyle name="40% - Accent1 4 2 2 4" xfId="1285"/>
    <cellStyle name="40% - Accent1 4 2 2 5" xfId="20060"/>
    <cellStyle name="40% - Accent1 4 2 2 5 2" xfId="32039"/>
    <cellStyle name="40% - Accent1 4 2 2 5 3" xfId="44018"/>
    <cellStyle name="40% - Accent1 4 2 2 6" xfId="26003"/>
    <cellStyle name="40% - Accent1 4 2 2 7" xfId="38022"/>
    <cellStyle name="40% - Accent1 4 2 3" xfId="1286"/>
    <cellStyle name="40% - Accent1 4 2 3 2" xfId="1287"/>
    <cellStyle name="40% - Accent1 4 2 3 2 2" xfId="20065"/>
    <cellStyle name="40% - Accent1 4 2 3 2 2 2" xfId="32044"/>
    <cellStyle name="40% - Accent1 4 2 3 2 2 3" xfId="44023"/>
    <cellStyle name="40% - Accent1 4 2 3 2 3" xfId="26008"/>
    <cellStyle name="40% - Accent1 4 2 3 2 4" xfId="38027"/>
    <cellStyle name="40% - Accent1 4 2 3 3" xfId="1288"/>
    <cellStyle name="40% - Accent1 4 2 3 4" xfId="20064"/>
    <cellStyle name="40% - Accent1 4 2 3 4 2" xfId="32043"/>
    <cellStyle name="40% - Accent1 4 2 3 4 3" xfId="44022"/>
    <cellStyle name="40% - Accent1 4 2 3 5" xfId="26007"/>
    <cellStyle name="40% - Accent1 4 2 3 6" xfId="38026"/>
    <cellStyle name="40% - Accent1 4 2 4" xfId="1289"/>
    <cellStyle name="40% - Accent1 4 2 4 2" xfId="1290"/>
    <cellStyle name="40% - Accent1 4 2 4 3" xfId="20066"/>
    <cellStyle name="40% - Accent1 4 2 4 3 2" xfId="32045"/>
    <cellStyle name="40% - Accent1 4 2 4 3 3" xfId="44024"/>
    <cellStyle name="40% - Accent1 4 2 4 4" xfId="26009"/>
    <cellStyle name="40% - Accent1 4 2 4 5" xfId="38028"/>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2 8 2" xfId="32038"/>
    <cellStyle name="40% - Accent1 4 2 8 3" xfId="44017"/>
    <cellStyle name="40% - Accent1 4 2 9" xfId="26002"/>
    <cellStyle name="40% - Accent1 4 3" xfId="1296"/>
    <cellStyle name="40% - Accent1 4 3 2" xfId="1297"/>
    <cellStyle name="40% - Accent1 4 3 2 2" xfId="20068"/>
    <cellStyle name="40% - Accent1 4 3 2 2 2" xfId="32047"/>
    <cellStyle name="40% - Accent1 4 3 2 2 3" xfId="44026"/>
    <cellStyle name="40% - Accent1 4 3 2 3" xfId="26011"/>
    <cellStyle name="40% - Accent1 4 3 2 4" xfId="38030"/>
    <cellStyle name="40% - Accent1 4 3 3" xfId="1298"/>
    <cellStyle name="40% - Accent1 4 3 3 2" xfId="20069"/>
    <cellStyle name="40% - Accent1 4 3 3 2 2" xfId="32048"/>
    <cellStyle name="40% - Accent1 4 3 3 2 3" xfId="44027"/>
    <cellStyle name="40% - Accent1 4 3 3 3" xfId="26012"/>
    <cellStyle name="40% - Accent1 4 3 3 4" xfId="38031"/>
    <cellStyle name="40% - Accent1 4 3 4" xfId="1299"/>
    <cellStyle name="40% - Accent1 4 3 5" xfId="20067"/>
    <cellStyle name="40% - Accent1 4 3 5 2" xfId="32046"/>
    <cellStyle name="40% - Accent1 4 3 5 3" xfId="44025"/>
    <cellStyle name="40% - Accent1 4 3 6" xfId="26010"/>
    <cellStyle name="40% - Accent1 4 3 7" xfId="38029"/>
    <cellStyle name="40% - Accent1 4 4" xfId="1300"/>
    <cellStyle name="40% - Accent1 4 4 2" xfId="1301"/>
    <cellStyle name="40% - Accent1 4 4 2 2" xfId="20071"/>
    <cellStyle name="40% - Accent1 4 4 2 2 2" xfId="32050"/>
    <cellStyle name="40% - Accent1 4 4 2 2 3" xfId="44029"/>
    <cellStyle name="40% - Accent1 4 4 2 3" xfId="26014"/>
    <cellStyle name="40% - Accent1 4 4 2 4" xfId="38033"/>
    <cellStyle name="40% - Accent1 4 4 3" xfId="1302"/>
    <cellStyle name="40% - Accent1 4 4 4" xfId="20070"/>
    <cellStyle name="40% - Accent1 4 4 4 2" xfId="32049"/>
    <cellStyle name="40% - Accent1 4 4 4 3" xfId="44028"/>
    <cellStyle name="40% - Accent1 4 4 5" xfId="26013"/>
    <cellStyle name="40% - Accent1 4 4 6" xfId="38032"/>
    <cellStyle name="40% - Accent1 4 5" xfId="1303"/>
    <cellStyle name="40% - Accent1 4 5 2" xfId="20072"/>
    <cellStyle name="40% - Accent1 4 5 2 2" xfId="32051"/>
    <cellStyle name="40% - Accent1 4 5 2 3" xfId="44030"/>
    <cellStyle name="40% - Accent1 4 5 3" xfId="26015"/>
    <cellStyle name="40% - Accent1 4 5 4" xfId="38034"/>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2 2 2" xfId="32055"/>
    <cellStyle name="40% - Accent1 5 2 2 2 2 2 3" xfId="44034"/>
    <cellStyle name="40% - Accent1 5 2 2 2 2 3" xfId="26019"/>
    <cellStyle name="40% - Accent1 5 2 2 2 2 4" xfId="38038"/>
    <cellStyle name="40% - Accent1 5 2 2 2 3" xfId="20075"/>
    <cellStyle name="40% - Accent1 5 2 2 2 3 2" xfId="32054"/>
    <cellStyle name="40% - Accent1 5 2 2 2 3 3" xfId="44033"/>
    <cellStyle name="40% - Accent1 5 2 2 2 4" xfId="26018"/>
    <cellStyle name="40% - Accent1 5 2 2 2 5" xfId="38037"/>
    <cellStyle name="40% - Accent1 5 2 2 3" xfId="1315"/>
    <cellStyle name="40% - Accent1 5 2 2 3 2" xfId="20077"/>
    <cellStyle name="40% - Accent1 5 2 2 3 2 2" xfId="32056"/>
    <cellStyle name="40% - Accent1 5 2 2 3 2 3" xfId="44035"/>
    <cellStyle name="40% - Accent1 5 2 2 3 3" xfId="26020"/>
    <cellStyle name="40% - Accent1 5 2 2 3 4" xfId="38039"/>
    <cellStyle name="40% - Accent1 5 2 2 4" xfId="20074"/>
    <cellStyle name="40% - Accent1 5 2 2 4 2" xfId="32053"/>
    <cellStyle name="40% - Accent1 5 2 2 4 3" xfId="44032"/>
    <cellStyle name="40% - Accent1 5 2 2 5" xfId="26017"/>
    <cellStyle name="40% - Accent1 5 2 2 6" xfId="38036"/>
    <cellStyle name="40% - Accent1 5 2 3" xfId="1316"/>
    <cellStyle name="40% - Accent1 5 2 3 2" xfId="1317"/>
    <cellStyle name="40% - Accent1 5 2 3 2 2" xfId="20079"/>
    <cellStyle name="40% - Accent1 5 2 3 2 2 2" xfId="32058"/>
    <cellStyle name="40% - Accent1 5 2 3 2 2 3" xfId="44037"/>
    <cellStyle name="40% - Accent1 5 2 3 2 3" xfId="26022"/>
    <cellStyle name="40% - Accent1 5 2 3 2 4" xfId="38041"/>
    <cellStyle name="40% - Accent1 5 2 3 3" xfId="20078"/>
    <cellStyle name="40% - Accent1 5 2 3 3 2" xfId="32057"/>
    <cellStyle name="40% - Accent1 5 2 3 3 3" xfId="44036"/>
    <cellStyle name="40% - Accent1 5 2 3 4" xfId="26021"/>
    <cellStyle name="40% - Accent1 5 2 3 5" xfId="38040"/>
    <cellStyle name="40% - Accent1 5 2 4" xfId="1318"/>
    <cellStyle name="40% - Accent1 5 2 4 2" xfId="20080"/>
    <cellStyle name="40% - Accent1 5 2 4 2 2" xfId="32059"/>
    <cellStyle name="40% - Accent1 5 2 4 2 3" xfId="44038"/>
    <cellStyle name="40% - Accent1 5 2 4 3" xfId="26023"/>
    <cellStyle name="40% - Accent1 5 2 4 4" xfId="38042"/>
    <cellStyle name="40% - Accent1 5 2 5" xfId="1319"/>
    <cellStyle name="40% - Accent1 5 2 6" xfId="20073"/>
    <cellStyle name="40% - Accent1 5 2 6 2" xfId="32052"/>
    <cellStyle name="40% - Accent1 5 2 6 3" xfId="44031"/>
    <cellStyle name="40% - Accent1 5 2 7" xfId="26016"/>
    <cellStyle name="40% - Accent1 5 2 8" xfId="38035"/>
    <cellStyle name="40% - Accent1 5 3" xfId="1320"/>
    <cellStyle name="40% - Accent1 5 3 2" xfId="1321"/>
    <cellStyle name="40% - Accent1 5 3 3" xfId="20081"/>
    <cellStyle name="40% - Accent1 5 3 3 2" xfId="32060"/>
    <cellStyle name="40% - Accent1 5 3 3 3" xfId="44039"/>
    <cellStyle name="40% - Accent1 5 3 4" xfId="26024"/>
    <cellStyle name="40% - Accent1 5 3 5" xfId="38043"/>
    <cellStyle name="40% - Accent1 5 4" xfId="1322"/>
    <cellStyle name="40% - Accent1 5 5" xfId="1323"/>
    <cellStyle name="40% - Accent1 6" xfId="1324"/>
    <cellStyle name="40% - Accent1 6 2" xfId="1325"/>
    <cellStyle name="40% - Accent1 6 2 2" xfId="1326"/>
    <cellStyle name="40% - Accent1 6 2 2 2" xfId="20083"/>
    <cellStyle name="40% - Accent1 6 2 2 2 2" xfId="32062"/>
    <cellStyle name="40% - Accent1 6 2 2 2 3" xfId="44041"/>
    <cellStyle name="40% - Accent1 6 2 2 3" xfId="26026"/>
    <cellStyle name="40% - Accent1 6 2 2 4" xfId="38045"/>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2 2 2" xfId="32065"/>
    <cellStyle name="40% - Accent1 6 3 2 2 2 3" xfId="44044"/>
    <cellStyle name="40% - Accent1 6 3 2 2 3" xfId="26029"/>
    <cellStyle name="40% - Accent1 6 3 2 2 4" xfId="38048"/>
    <cellStyle name="40% - Accent1 6 3 2 3" xfId="20085"/>
    <cellStyle name="40% - Accent1 6 3 2 3 2" xfId="32064"/>
    <cellStyle name="40% - Accent1 6 3 2 3 3" xfId="44043"/>
    <cellStyle name="40% - Accent1 6 3 2 4" xfId="26028"/>
    <cellStyle name="40% - Accent1 6 3 2 5" xfId="38047"/>
    <cellStyle name="40% - Accent1 6 3 3" xfId="1332"/>
    <cellStyle name="40% - Accent1 6 3 3 2" xfId="20087"/>
    <cellStyle name="40% - Accent1 6 3 3 2 2" xfId="32066"/>
    <cellStyle name="40% - Accent1 6 3 3 2 3" xfId="44045"/>
    <cellStyle name="40% - Accent1 6 3 3 3" xfId="26030"/>
    <cellStyle name="40% - Accent1 6 3 3 4" xfId="38049"/>
    <cellStyle name="40% - Accent1 6 3 4" xfId="1333"/>
    <cellStyle name="40% - Accent1 6 3 5" xfId="20084"/>
    <cellStyle name="40% - Accent1 6 3 5 2" xfId="32063"/>
    <cellStyle name="40% - Accent1 6 3 5 3" xfId="44042"/>
    <cellStyle name="40% - Accent1 6 3 6" xfId="26027"/>
    <cellStyle name="40% - Accent1 6 3 7" xfId="38046"/>
    <cellStyle name="40% - Accent1 6 4" xfId="1334"/>
    <cellStyle name="40% - Accent1 6 4 2" xfId="1335"/>
    <cellStyle name="40% - Accent1 6 4 2 2" xfId="20089"/>
    <cellStyle name="40% - Accent1 6 4 2 2 2" xfId="32068"/>
    <cellStyle name="40% - Accent1 6 4 2 2 3" xfId="44047"/>
    <cellStyle name="40% - Accent1 6 4 2 3" xfId="26032"/>
    <cellStyle name="40% - Accent1 6 4 2 4" xfId="38051"/>
    <cellStyle name="40% - Accent1 6 4 3" xfId="20088"/>
    <cellStyle name="40% - Accent1 6 4 3 2" xfId="32067"/>
    <cellStyle name="40% - Accent1 6 4 3 3" xfId="44046"/>
    <cellStyle name="40% - Accent1 6 4 4" xfId="26031"/>
    <cellStyle name="40% - Accent1 6 4 5" xfId="38050"/>
    <cellStyle name="40% - Accent1 6 5" xfId="1336"/>
    <cellStyle name="40% - Accent1 6 5 2" xfId="20090"/>
    <cellStyle name="40% - Accent1 6 5 2 2" xfId="32069"/>
    <cellStyle name="40% - Accent1 6 5 2 3" xfId="44048"/>
    <cellStyle name="40% - Accent1 6 5 3" xfId="26033"/>
    <cellStyle name="40% - Accent1 6 5 4" xfId="38052"/>
    <cellStyle name="40% - Accent1 6 6" xfId="1337"/>
    <cellStyle name="40% - Accent1 6 7" xfId="20082"/>
    <cellStyle name="40% - Accent1 6 7 2" xfId="32061"/>
    <cellStyle name="40% - Accent1 6 7 3" xfId="44040"/>
    <cellStyle name="40% - Accent1 6 8" xfId="26025"/>
    <cellStyle name="40% - Accent1 6 9" xfId="38044"/>
    <cellStyle name="40% - Accent1 7" xfId="1338"/>
    <cellStyle name="40% - Accent1 7 2" xfId="1339"/>
    <cellStyle name="40% - Accent1 7 2 2" xfId="1340"/>
    <cellStyle name="40% - Accent1 7 2 2 2" xfId="1341"/>
    <cellStyle name="40% - Accent1 7 2 2 2 2" xfId="20094"/>
    <cellStyle name="40% - Accent1 7 2 2 2 2 2" xfId="32073"/>
    <cellStyle name="40% - Accent1 7 2 2 2 2 3" xfId="44052"/>
    <cellStyle name="40% - Accent1 7 2 2 2 3" xfId="26037"/>
    <cellStyle name="40% - Accent1 7 2 2 2 4" xfId="38056"/>
    <cellStyle name="40% - Accent1 7 2 2 3" xfId="20093"/>
    <cellStyle name="40% - Accent1 7 2 2 3 2" xfId="32072"/>
    <cellStyle name="40% - Accent1 7 2 2 3 3" xfId="44051"/>
    <cellStyle name="40% - Accent1 7 2 2 4" xfId="26036"/>
    <cellStyle name="40% - Accent1 7 2 2 5" xfId="38055"/>
    <cellStyle name="40% - Accent1 7 2 3" xfId="1342"/>
    <cellStyle name="40% - Accent1 7 2 3 2" xfId="20095"/>
    <cellStyle name="40% - Accent1 7 2 3 2 2" xfId="32074"/>
    <cellStyle name="40% - Accent1 7 2 3 2 3" xfId="44053"/>
    <cellStyle name="40% - Accent1 7 2 3 3" xfId="26038"/>
    <cellStyle name="40% - Accent1 7 2 3 4" xfId="38057"/>
    <cellStyle name="40% - Accent1 7 2 4" xfId="20092"/>
    <cellStyle name="40% - Accent1 7 2 4 2" xfId="32071"/>
    <cellStyle name="40% - Accent1 7 2 4 3" xfId="44050"/>
    <cellStyle name="40% - Accent1 7 2 5" xfId="26035"/>
    <cellStyle name="40% - Accent1 7 2 6" xfId="38054"/>
    <cellStyle name="40% - Accent1 7 3" xfId="1343"/>
    <cellStyle name="40% - Accent1 7 3 2" xfId="1344"/>
    <cellStyle name="40% - Accent1 7 3 2 2" xfId="20097"/>
    <cellStyle name="40% - Accent1 7 3 2 2 2" xfId="32076"/>
    <cellStyle name="40% - Accent1 7 3 2 2 3" xfId="44055"/>
    <cellStyle name="40% - Accent1 7 3 2 3" xfId="26040"/>
    <cellStyle name="40% - Accent1 7 3 2 4" xfId="38059"/>
    <cellStyle name="40% - Accent1 7 3 3" xfId="20096"/>
    <cellStyle name="40% - Accent1 7 3 3 2" xfId="32075"/>
    <cellStyle name="40% - Accent1 7 3 3 3" xfId="44054"/>
    <cellStyle name="40% - Accent1 7 3 4" xfId="26039"/>
    <cellStyle name="40% - Accent1 7 3 5" xfId="38058"/>
    <cellStyle name="40% - Accent1 7 4" xfId="1345"/>
    <cellStyle name="40% - Accent1 7 4 2" xfId="20098"/>
    <cellStyle name="40% - Accent1 7 4 2 2" xfId="32077"/>
    <cellStyle name="40% - Accent1 7 4 2 3" xfId="44056"/>
    <cellStyle name="40% - Accent1 7 4 3" xfId="26041"/>
    <cellStyle name="40% - Accent1 7 4 4" xfId="38060"/>
    <cellStyle name="40% - Accent1 7 5" xfId="1346"/>
    <cellStyle name="40% - Accent1 7 6" xfId="20091"/>
    <cellStyle name="40% - Accent1 7 6 2" xfId="32070"/>
    <cellStyle name="40% - Accent1 7 6 3" xfId="44049"/>
    <cellStyle name="40% - Accent1 7 7" xfId="26034"/>
    <cellStyle name="40% - Accent1 7 8" xfId="38053"/>
    <cellStyle name="40% - Accent1 8" xfId="1347"/>
    <cellStyle name="40% - Accent1 8 2" xfId="1348"/>
    <cellStyle name="40% - Accent1 8 3" xfId="1349"/>
    <cellStyle name="40% - Accent1 8 3 2" xfId="20099"/>
    <cellStyle name="40% - Accent1 8 3 2 2" xfId="32078"/>
    <cellStyle name="40% - Accent1 8 3 2 3" xfId="44057"/>
    <cellStyle name="40% - Accent1 8 3 3" xfId="26042"/>
    <cellStyle name="40% - Accent1 8 3 4" xfId="38061"/>
    <cellStyle name="40% - Accent1 8 4" xfId="1350"/>
    <cellStyle name="40% - Accent1 9" xfId="1351"/>
    <cellStyle name="40% - Accent1 9 2" xfId="1352"/>
    <cellStyle name="40% - Accent1 9 2 2" xfId="20100"/>
    <cellStyle name="40% - Accent1 9 2 2 2" xfId="32079"/>
    <cellStyle name="40% - Accent1 9 2 2 3" xfId="44058"/>
    <cellStyle name="40% - Accent1 9 2 3" xfId="26043"/>
    <cellStyle name="40% - Accent1 9 2 4" xfId="38062"/>
    <cellStyle name="40% - Accent1 9 3" xfId="1353"/>
    <cellStyle name="40% - Accent2 10" xfId="1354"/>
    <cellStyle name="40% - Accent2 10 2" xfId="1355"/>
    <cellStyle name="40% - Accent2 10 2 2" xfId="20101"/>
    <cellStyle name="40% - Accent2 10 2 2 2" xfId="32080"/>
    <cellStyle name="40% - Accent2 10 2 2 3" xfId="44059"/>
    <cellStyle name="40% - Accent2 10 2 3" xfId="26044"/>
    <cellStyle name="40% - Accent2 10 2 4" xfId="38063"/>
    <cellStyle name="40% - Accent2 10 3" xfId="1356"/>
    <cellStyle name="40% - Accent2 11" xfId="1357"/>
    <cellStyle name="40% - Accent2 12" xfId="1358"/>
    <cellStyle name="40% - Accent2 2" xfId="1359"/>
    <cellStyle name="40% - Accent2 2 2" xfId="1360"/>
    <cellStyle name="40% - Accent2 2 2 10" xfId="38064"/>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2 2 2" xfId="32084"/>
    <cellStyle name="40% - Accent2 2 2 3 2 2 2 3" xfId="44063"/>
    <cellStyle name="40% - Accent2 2 2 3 2 2 3" xfId="26048"/>
    <cellStyle name="40% - Accent2 2 2 3 2 2 4" xfId="38067"/>
    <cellStyle name="40% - Accent2 2 2 3 2 3" xfId="20104"/>
    <cellStyle name="40% - Accent2 2 2 3 2 3 2" xfId="32083"/>
    <cellStyle name="40% - Accent2 2 2 3 2 3 3" xfId="44062"/>
    <cellStyle name="40% - Accent2 2 2 3 2 4" xfId="26047"/>
    <cellStyle name="40% - Accent2 2 2 3 2 5" xfId="38066"/>
    <cellStyle name="40% - Accent2 2 2 3 3" xfId="1368"/>
    <cellStyle name="40% - Accent2 2 2 3 3 2" xfId="20106"/>
    <cellStyle name="40% - Accent2 2 2 3 3 2 2" xfId="32085"/>
    <cellStyle name="40% - Accent2 2 2 3 3 2 3" xfId="44064"/>
    <cellStyle name="40% - Accent2 2 2 3 3 3" xfId="26049"/>
    <cellStyle name="40% - Accent2 2 2 3 3 4" xfId="38068"/>
    <cellStyle name="40% - Accent2 2 2 3 4" xfId="1369"/>
    <cellStyle name="40% - Accent2 2 2 3 5" xfId="20103"/>
    <cellStyle name="40% - Accent2 2 2 3 5 2" xfId="32082"/>
    <cellStyle name="40% - Accent2 2 2 3 5 3" xfId="44061"/>
    <cellStyle name="40% - Accent2 2 2 3 6" xfId="26046"/>
    <cellStyle name="40% - Accent2 2 2 3 7" xfId="38065"/>
    <cellStyle name="40% - Accent2 2 2 4" xfId="1370"/>
    <cellStyle name="40% - Accent2 2 2 4 2" xfId="1371"/>
    <cellStyle name="40% - Accent2 2 2 4 2 2" xfId="20108"/>
    <cellStyle name="40% - Accent2 2 2 4 2 2 2" xfId="32087"/>
    <cellStyle name="40% - Accent2 2 2 4 2 2 3" xfId="44066"/>
    <cellStyle name="40% - Accent2 2 2 4 2 3" xfId="26051"/>
    <cellStyle name="40% - Accent2 2 2 4 2 4" xfId="38070"/>
    <cellStyle name="40% - Accent2 2 2 4 3" xfId="1372"/>
    <cellStyle name="40% - Accent2 2 2 4 4" xfId="20107"/>
    <cellStyle name="40% - Accent2 2 2 4 4 2" xfId="32086"/>
    <cellStyle name="40% - Accent2 2 2 4 4 3" xfId="44065"/>
    <cellStyle name="40% - Accent2 2 2 4 5" xfId="26050"/>
    <cellStyle name="40% - Accent2 2 2 4 6" xfId="38069"/>
    <cellStyle name="40% - Accent2 2 2 5" xfId="1373"/>
    <cellStyle name="40% - Accent2 2 2 5 2" xfId="1374"/>
    <cellStyle name="40% - Accent2 2 2 5 3" xfId="20109"/>
    <cellStyle name="40% - Accent2 2 2 5 3 2" xfId="32088"/>
    <cellStyle name="40% - Accent2 2 2 5 3 3" xfId="44067"/>
    <cellStyle name="40% - Accent2 2 2 5 4" xfId="26052"/>
    <cellStyle name="40% - Accent2 2 2 5 5" xfId="38071"/>
    <cellStyle name="40% - Accent2 2 2 6" xfId="1375"/>
    <cellStyle name="40% - Accent2 2 2 6 2" xfId="1376"/>
    <cellStyle name="40% - Accent2 2 2 7" xfId="1377"/>
    <cellStyle name="40% - Accent2 2 2 8" xfId="20102"/>
    <cellStyle name="40% - Accent2 2 2 8 2" xfId="32081"/>
    <cellStyle name="40% - Accent2 2 2 8 3" xfId="44060"/>
    <cellStyle name="40% - Accent2 2 2 9" xfId="26045"/>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10" xfId="38072"/>
    <cellStyle name="40% - Accent2 3 2 2" xfId="1394"/>
    <cellStyle name="40% - Accent2 3 2 2 2" xfId="1395"/>
    <cellStyle name="40% - Accent2 3 2 2 2 2" xfId="1396"/>
    <cellStyle name="40% - Accent2 3 2 2 2 2 2" xfId="20113"/>
    <cellStyle name="40% - Accent2 3 2 2 2 2 2 2" xfId="32092"/>
    <cellStyle name="40% - Accent2 3 2 2 2 2 2 3" xfId="44071"/>
    <cellStyle name="40% - Accent2 3 2 2 2 2 3" xfId="26056"/>
    <cellStyle name="40% - Accent2 3 2 2 2 2 4" xfId="38075"/>
    <cellStyle name="40% - Accent2 3 2 2 2 3" xfId="1397"/>
    <cellStyle name="40% - Accent2 3 2 2 2 4" xfId="20112"/>
    <cellStyle name="40% - Accent2 3 2 2 2 4 2" xfId="32091"/>
    <cellStyle name="40% - Accent2 3 2 2 2 4 3" xfId="44070"/>
    <cellStyle name="40% - Accent2 3 2 2 2 5" xfId="26055"/>
    <cellStyle name="40% - Accent2 3 2 2 2 6" xfId="38074"/>
    <cellStyle name="40% - Accent2 3 2 2 3" xfId="1398"/>
    <cellStyle name="40% - Accent2 3 2 2 3 2" xfId="1399"/>
    <cellStyle name="40% - Accent2 3 2 2 3 3" xfId="20114"/>
    <cellStyle name="40% - Accent2 3 2 2 3 3 2" xfId="32093"/>
    <cellStyle name="40% - Accent2 3 2 2 3 3 3" xfId="44072"/>
    <cellStyle name="40% - Accent2 3 2 2 3 4" xfId="26057"/>
    <cellStyle name="40% - Accent2 3 2 2 3 5" xfId="38076"/>
    <cellStyle name="40% - Accent2 3 2 2 4" xfId="1400"/>
    <cellStyle name="40% - Accent2 3 2 2 5" xfId="20111"/>
    <cellStyle name="40% - Accent2 3 2 2 5 2" xfId="32090"/>
    <cellStyle name="40% - Accent2 3 2 2 5 3" xfId="44069"/>
    <cellStyle name="40% - Accent2 3 2 2 6" xfId="26054"/>
    <cellStyle name="40% - Accent2 3 2 2 7" xfId="38073"/>
    <cellStyle name="40% - Accent2 3 2 3" xfId="1401"/>
    <cellStyle name="40% - Accent2 3 2 3 2" xfId="1402"/>
    <cellStyle name="40% - Accent2 3 2 3 2 2" xfId="20116"/>
    <cellStyle name="40% - Accent2 3 2 3 2 2 2" xfId="32095"/>
    <cellStyle name="40% - Accent2 3 2 3 2 2 3" xfId="44074"/>
    <cellStyle name="40% - Accent2 3 2 3 2 3" xfId="26059"/>
    <cellStyle name="40% - Accent2 3 2 3 2 4" xfId="38078"/>
    <cellStyle name="40% - Accent2 3 2 3 3" xfId="1403"/>
    <cellStyle name="40% - Accent2 3 2 3 4" xfId="20115"/>
    <cellStyle name="40% - Accent2 3 2 3 4 2" xfId="32094"/>
    <cellStyle name="40% - Accent2 3 2 3 4 3" xfId="44073"/>
    <cellStyle name="40% - Accent2 3 2 3 5" xfId="26058"/>
    <cellStyle name="40% - Accent2 3 2 3 6" xfId="38077"/>
    <cellStyle name="40% - Accent2 3 2 4" xfId="1404"/>
    <cellStyle name="40% - Accent2 3 2 4 2" xfId="1405"/>
    <cellStyle name="40% - Accent2 3 2 4 3" xfId="20117"/>
    <cellStyle name="40% - Accent2 3 2 4 3 2" xfId="32096"/>
    <cellStyle name="40% - Accent2 3 2 4 3 3" xfId="44075"/>
    <cellStyle name="40% - Accent2 3 2 4 4" xfId="26060"/>
    <cellStyle name="40% - Accent2 3 2 4 5" xfId="38079"/>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2 8 2" xfId="32089"/>
    <cellStyle name="40% - Accent2 3 2 8 3" xfId="44068"/>
    <cellStyle name="40% - Accent2 3 2 9" xfId="26053"/>
    <cellStyle name="40% - Accent2 3 3" xfId="1411"/>
    <cellStyle name="40% - Accent2 3 3 2" xfId="1412"/>
    <cellStyle name="40% - Accent2 3 3 2 2" xfId="1413"/>
    <cellStyle name="40% - Accent2 3 3 2 2 2" xfId="20120"/>
    <cellStyle name="40% - Accent2 3 3 2 2 2 2" xfId="32099"/>
    <cellStyle name="40% - Accent2 3 3 2 2 2 3" xfId="44078"/>
    <cellStyle name="40% - Accent2 3 3 2 2 3" xfId="26063"/>
    <cellStyle name="40% - Accent2 3 3 2 2 4" xfId="38082"/>
    <cellStyle name="40% - Accent2 3 3 2 3" xfId="20119"/>
    <cellStyle name="40% - Accent2 3 3 2 3 2" xfId="32098"/>
    <cellStyle name="40% - Accent2 3 3 2 3 3" xfId="44077"/>
    <cellStyle name="40% - Accent2 3 3 2 4" xfId="26062"/>
    <cellStyle name="40% - Accent2 3 3 2 5" xfId="38081"/>
    <cellStyle name="40% - Accent2 3 3 3" xfId="1414"/>
    <cellStyle name="40% - Accent2 3 3 3 2" xfId="20121"/>
    <cellStyle name="40% - Accent2 3 3 3 2 2" xfId="32100"/>
    <cellStyle name="40% - Accent2 3 3 3 2 3" xfId="44079"/>
    <cellStyle name="40% - Accent2 3 3 3 3" xfId="26064"/>
    <cellStyle name="40% - Accent2 3 3 3 4" xfId="38083"/>
    <cellStyle name="40% - Accent2 3 3 4" xfId="1415"/>
    <cellStyle name="40% - Accent2 3 3 5" xfId="20118"/>
    <cellStyle name="40% - Accent2 3 3 5 2" xfId="32097"/>
    <cellStyle name="40% - Accent2 3 3 5 3" xfId="44076"/>
    <cellStyle name="40% - Accent2 3 3 6" xfId="26061"/>
    <cellStyle name="40% - Accent2 3 3 7" xfId="38080"/>
    <cellStyle name="40% - Accent2 3 4" xfId="1416"/>
    <cellStyle name="40% - Accent2 3 4 2" xfId="1417"/>
    <cellStyle name="40% - Accent2 3 4 2 2" xfId="20123"/>
    <cellStyle name="40% - Accent2 3 4 2 2 2" xfId="32102"/>
    <cellStyle name="40% - Accent2 3 4 2 2 3" xfId="44081"/>
    <cellStyle name="40% - Accent2 3 4 2 3" xfId="26066"/>
    <cellStyle name="40% - Accent2 3 4 2 4" xfId="38085"/>
    <cellStyle name="40% - Accent2 3 4 3" xfId="1418"/>
    <cellStyle name="40% - Accent2 3 4 4" xfId="20122"/>
    <cellStyle name="40% - Accent2 3 4 4 2" xfId="32101"/>
    <cellStyle name="40% - Accent2 3 4 4 3" xfId="44080"/>
    <cellStyle name="40% - Accent2 3 4 5" xfId="26065"/>
    <cellStyle name="40% - Accent2 3 4 6" xfId="38084"/>
    <cellStyle name="40% - Accent2 3 5" xfId="1419"/>
    <cellStyle name="40% - Accent2 3 5 2" xfId="1420"/>
    <cellStyle name="40% - Accent2 3 5 3" xfId="20124"/>
    <cellStyle name="40% - Accent2 3 5 3 2" xfId="32103"/>
    <cellStyle name="40% - Accent2 3 5 3 3" xfId="44082"/>
    <cellStyle name="40% - Accent2 3 5 4" xfId="26067"/>
    <cellStyle name="40% - Accent2 3 5 5" xfId="38086"/>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10" xfId="38087"/>
    <cellStyle name="40% - Accent2 4 2 2" xfId="1430"/>
    <cellStyle name="40% - Accent2 4 2 2 2" xfId="1431"/>
    <cellStyle name="40% - Accent2 4 2 2 2 2" xfId="1432"/>
    <cellStyle name="40% - Accent2 4 2 2 2 2 2" xfId="20128"/>
    <cellStyle name="40% - Accent2 4 2 2 2 2 2 2" xfId="32107"/>
    <cellStyle name="40% - Accent2 4 2 2 2 2 2 3" xfId="44086"/>
    <cellStyle name="40% - Accent2 4 2 2 2 2 3" xfId="26071"/>
    <cellStyle name="40% - Accent2 4 2 2 2 2 4" xfId="38090"/>
    <cellStyle name="40% - Accent2 4 2 2 2 3" xfId="1433"/>
    <cellStyle name="40% - Accent2 4 2 2 2 4" xfId="20127"/>
    <cellStyle name="40% - Accent2 4 2 2 2 4 2" xfId="32106"/>
    <cellStyle name="40% - Accent2 4 2 2 2 4 3" xfId="44085"/>
    <cellStyle name="40% - Accent2 4 2 2 2 5" xfId="26070"/>
    <cellStyle name="40% - Accent2 4 2 2 2 6" xfId="38089"/>
    <cellStyle name="40% - Accent2 4 2 2 3" xfId="1434"/>
    <cellStyle name="40% - Accent2 4 2 2 3 2" xfId="1435"/>
    <cellStyle name="40% - Accent2 4 2 2 3 3" xfId="20129"/>
    <cellStyle name="40% - Accent2 4 2 2 3 3 2" xfId="32108"/>
    <cellStyle name="40% - Accent2 4 2 2 3 3 3" xfId="44087"/>
    <cellStyle name="40% - Accent2 4 2 2 3 4" xfId="26072"/>
    <cellStyle name="40% - Accent2 4 2 2 3 5" xfId="38091"/>
    <cellStyle name="40% - Accent2 4 2 2 4" xfId="1436"/>
    <cellStyle name="40% - Accent2 4 2 2 5" xfId="20126"/>
    <cellStyle name="40% - Accent2 4 2 2 5 2" xfId="32105"/>
    <cellStyle name="40% - Accent2 4 2 2 5 3" xfId="44084"/>
    <cellStyle name="40% - Accent2 4 2 2 6" xfId="26069"/>
    <cellStyle name="40% - Accent2 4 2 2 7" xfId="38088"/>
    <cellStyle name="40% - Accent2 4 2 3" xfId="1437"/>
    <cellStyle name="40% - Accent2 4 2 3 2" xfId="1438"/>
    <cellStyle name="40% - Accent2 4 2 3 2 2" xfId="20131"/>
    <cellStyle name="40% - Accent2 4 2 3 2 2 2" xfId="32110"/>
    <cellStyle name="40% - Accent2 4 2 3 2 2 3" xfId="44089"/>
    <cellStyle name="40% - Accent2 4 2 3 2 3" xfId="26074"/>
    <cellStyle name="40% - Accent2 4 2 3 2 4" xfId="38093"/>
    <cellStyle name="40% - Accent2 4 2 3 3" xfId="1439"/>
    <cellStyle name="40% - Accent2 4 2 3 4" xfId="20130"/>
    <cellStyle name="40% - Accent2 4 2 3 4 2" xfId="32109"/>
    <cellStyle name="40% - Accent2 4 2 3 4 3" xfId="44088"/>
    <cellStyle name="40% - Accent2 4 2 3 5" xfId="26073"/>
    <cellStyle name="40% - Accent2 4 2 3 6" xfId="38092"/>
    <cellStyle name="40% - Accent2 4 2 4" xfId="1440"/>
    <cellStyle name="40% - Accent2 4 2 4 2" xfId="1441"/>
    <cellStyle name="40% - Accent2 4 2 4 3" xfId="20132"/>
    <cellStyle name="40% - Accent2 4 2 4 3 2" xfId="32111"/>
    <cellStyle name="40% - Accent2 4 2 4 3 3" xfId="44090"/>
    <cellStyle name="40% - Accent2 4 2 4 4" xfId="26075"/>
    <cellStyle name="40% - Accent2 4 2 4 5" xfId="38094"/>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2 8 2" xfId="32104"/>
    <cellStyle name="40% - Accent2 4 2 8 3" xfId="44083"/>
    <cellStyle name="40% - Accent2 4 2 9" xfId="26068"/>
    <cellStyle name="40% - Accent2 4 3" xfId="1447"/>
    <cellStyle name="40% - Accent2 4 3 2" xfId="1448"/>
    <cellStyle name="40% - Accent2 4 3 2 2" xfId="20134"/>
    <cellStyle name="40% - Accent2 4 3 2 2 2" xfId="32113"/>
    <cellStyle name="40% - Accent2 4 3 2 2 3" xfId="44092"/>
    <cellStyle name="40% - Accent2 4 3 2 3" xfId="26077"/>
    <cellStyle name="40% - Accent2 4 3 2 4" xfId="38096"/>
    <cellStyle name="40% - Accent2 4 3 3" xfId="1449"/>
    <cellStyle name="40% - Accent2 4 3 3 2" xfId="20135"/>
    <cellStyle name="40% - Accent2 4 3 3 2 2" xfId="32114"/>
    <cellStyle name="40% - Accent2 4 3 3 2 3" xfId="44093"/>
    <cellStyle name="40% - Accent2 4 3 3 3" xfId="26078"/>
    <cellStyle name="40% - Accent2 4 3 3 4" xfId="38097"/>
    <cellStyle name="40% - Accent2 4 3 4" xfId="1450"/>
    <cellStyle name="40% - Accent2 4 3 5" xfId="20133"/>
    <cellStyle name="40% - Accent2 4 3 5 2" xfId="32112"/>
    <cellStyle name="40% - Accent2 4 3 5 3" xfId="44091"/>
    <cellStyle name="40% - Accent2 4 3 6" xfId="26076"/>
    <cellStyle name="40% - Accent2 4 3 7" xfId="38095"/>
    <cellStyle name="40% - Accent2 4 4" xfId="1451"/>
    <cellStyle name="40% - Accent2 4 4 2" xfId="1452"/>
    <cellStyle name="40% - Accent2 4 4 2 2" xfId="20137"/>
    <cellStyle name="40% - Accent2 4 4 2 2 2" xfId="32116"/>
    <cellStyle name="40% - Accent2 4 4 2 2 3" xfId="44095"/>
    <cellStyle name="40% - Accent2 4 4 2 3" xfId="26080"/>
    <cellStyle name="40% - Accent2 4 4 2 4" xfId="38099"/>
    <cellStyle name="40% - Accent2 4 4 3" xfId="1453"/>
    <cellStyle name="40% - Accent2 4 4 4" xfId="20136"/>
    <cellStyle name="40% - Accent2 4 4 4 2" xfId="32115"/>
    <cellStyle name="40% - Accent2 4 4 4 3" xfId="44094"/>
    <cellStyle name="40% - Accent2 4 4 5" xfId="26079"/>
    <cellStyle name="40% - Accent2 4 4 6" xfId="38098"/>
    <cellStyle name="40% - Accent2 4 5" xfId="1454"/>
    <cellStyle name="40% - Accent2 4 5 2" xfId="20138"/>
    <cellStyle name="40% - Accent2 4 5 2 2" xfId="32117"/>
    <cellStyle name="40% - Accent2 4 5 2 3" xfId="44096"/>
    <cellStyle name="40% - Accent2 4 5 3" xfId="26081"/>
    <cellStyle name="40% - Accent2 4 5 4" xfId="38100"/>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2 2 2" xfId="32119"/>
    <cellStyle name="40% - Accent2 5 2 2 2 3" xfId="44098"/>
    <cellStyle name="40% - Accent2 5 2 2 3" xfId="26083"/>
    <cellStyle name="40% - Accent2 5 2 2 4" xfId="38102"/>
    <cellStyle name="40% - Accent2 5 2 3" xfId="1464"/>
    <cellStyle name="40% - Accent2 5 2 3 2" xfId="20141"/>
    <cellStyle name="40% - Accent2 5 2 3 2 2" xfId="32120"/>
    <cellStyle name="40% - Accent2 5 2 3 2 3" xfId="44099"/>
    <cellStyle name="40% - Accent2 5 2 3 3" xfId="26084"/>
    <cellStyle name="40% - Accent2 5 2 3 4" xfId="38103"/>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2 2 2" xfId="32123"/>
    <cellStyle name="40% - Accent2 5 3 2 2 2 3" xfId="44102"/>
    <cellStyle name="40% - Accent2 5 3 2 2 3" xfId="26087"/>
    <cellStyle name="40% - Accent2 5 3 2 2 4" xfId="38106"/>
    <cellStyle name="40% - Accent2 5 3 2 3" xfId="20143"/>
    <cellStyle name="40% - Accent2 5 3 2 3 2" xfId="32122"/>
    <cellStyle name="40% - Accent2 5 3 2 3 3" xfId="44101"/>
    <cellStyle name="40% - Accent2 5 3 2 4" xfId="26086"/>
    <cellStyle name="40% - Accent2 5 3 2 5" xfId="38105"/>
    <cellStyle name="40% - Accent2 5 3 3" xfId="1470"/>
    <cellStyle name="40% - Accent2 5 3 3 2" xfId="20145"/>
    <cellStyle name="40% - Accent2 5 3 3 2 2" xfId="32124"/>
    <cellStyle name="40% - Accent2 5 3 3 2 3" xfId="44103"/>
    <cellStyle name="40% - Accent2 5 3 3 3" xfId="26088"/>
    <cellStyle name="40% - Accent2 5 3 3 4" xfId="38107"/>
    <cellStyle name="40% - Accent2 5 3 4" xfId="1471"/>
    <cellStyle name="40% - Accent2 5 3 5" xfId="20142"/>
    <cellStyle name="40% - Accent2 5 3 5 2" xfId="32121"/>
    <cellStyle name="40% - Accent2 5 3 5 3" xfId="44100"/>
    <cellStyle name="40% - Accent2 5 3 6" xfId="26085"/>
    <cellStyle name="40% - Accent2 5 3 7" xfId="38104"/>
    <cellStyle name="40% - Accent2 5 4" xfId="1472"/>
    <cellStyle name="40% - Accent2 5 4 2" xfId="1473"/>
    <cellStyle name="40% - Accent2 5 4 2 2" xfId="20147"/>
    <cellStyle name="40% - Accent2 5 4 2 2 2" xfId="32126"/>
    <cellStyle name="40% - Accent2 5 4 2 2 3" xfId="44105"/>
    <cellStyle name="40% - Accent2 5 4 2 3" xfId="26090"/>
    <cellStyle name="40% - Accent2 5 4 2 4" xfId="38109"/>
    <cellStyle name="40% - Accent2 5 4 3" xfId="20146"/>
    <cellStyle name="40% - Accent2 5 4 3 2" xfId="32125"/>
    <cellStyle name="40% - Accent2 5 4 3 3" xfId="44104"/>
    <cellStyle name="40% - Accent2 5 4 4" xfId="26089"/>
    <cellStyle name="40% - Accent2 5 4 5" xfId="38108"/>
    <cellStyle name="40% - Accent2 5 5" xfId="1474"/>
    <cellStyle name="40% - Accent2 5 5 2" xfId="20148"/>
    <cellStyle name="40% - Accent2 5 5 2 2" xfId="32127"/>
    <cellStyle name="40% - Accent2 5 5 2 3" xfId="44106"/>
    <cellStyle name="40% - Accent2 5 5 3" xfId="26091"/>
    <cellStyle name="40% - Accent2 5 5 4" xfId="38110"/>
    <cellStyle name="40% - Accent2 5 6" xfId="1475"/>
    <cellStyle name="40% - Accent2 5 7" xfId="20139"/>
    <cellStyle name="40% - Accent2 5 7 2" xfId="32118"/>
    <cellStyle name="40% - Accent2 5 7 3" xfId="44097"/>
    <cellStyle name="40% - Accent2 5 8" xfId="26082"/>
    <cellStyle name="40% - Accent2 5 9" xfId="38101"/>
    <cellStyle name="40% - Accent2 6" xfId="1476"/>
    <cellStyle name="40% - Accent2 6 2" xfId="1477"/>
    <cellStyle name="40% - Accent2 6 2 2" xfId="1478"/>
    <cellStyle name="40% - Accent2 6 2 2 2" xfId="1479"/>
    <cellStyle name="40% - Accent2 6 2 2 2 2" xfId="20152"/>
    <cellStyle name="40% - Accent2 6 2 2 2 2 2" xfId="32131"/>
    <cellStyle name="40% - Accent2 6 2 2 2 2 3" xfId="44110"/>
    <cellStyle name="40% - Accent2 6 2 2 2 3" xfId="26095"/>
    <cellStyle name="40% - Accent2 6 2 2 2 4" xfId="38114"/>
    <cellStyle name="40% - Accent2 6 2 2 3" xfId="20151"/>
    <cellStyle name="40% - Accent2 6 2 2 3 2" xfId="32130"/>
    <cellStyle name="40% - Accent2 6 2 2 3 3" xfId="44109"/>
    <cellStyle name="40% - Accent2 6 2 2 4" xfId="26094"/>
    <cellStyle name="40% - Accent2 6 2 2 5" xfId="38113"/>
    <cellStyle name="40% - Accent2 6 2 3" xfId="1480"/>
    <cellStyle name="40% - Accent2 6 2 3 2" xfId="20153"/>
    <cellStyle name="40% - Accent2 6 2 3 2 2" xfId="32132"/>
    <cellStyle name="40% - Accent2 6 2 3 2 3" xfId="44111"/>
    <cellStyle name="40% - Accent2 6 2 3 3" xfId="26096"/>
    <cellStyle name="40% - Accent2 6 2 3 4" xfId="38115"/>
    <cellStyle name="40% - Accent2 6 2 4" xfId="1481"/>
    <cellStyle name="40% - Accent2 6 2 5" xfId="20150"/>
    <cellStyle name="40% - Accent2 6 2 5 2" xfId="32129"/>
    <cellStyle name="40% - Accent2 6 2 5 3" xfId="44108"/>
    <cellStyle name="40% - Accent2 6 2 6" xfId="26093"/>
    <cellStyle name="40% - Accent2 6 2 7" xfId="38112"/>
    <cellStyle name="40% - Accent2 6 3" xfId="1482"/>
    <cellStyle name="40% - Accent2 6 3 2" xfId="1483"/>
    <cellStyle name="40% - Accent2 6 3 2 2" xfId="20155"/>
    <cellStyle name="40% - Accent2 6 3 2 2 2" xfId="32134"/>
    <cellStyle name="40% - Accent2 6 3 2 2 3" xfId="44113"/>
    <cellStyle name="40% - Accent2 6 3 2 3" xfId="26098"/>
    <cellStyle name="40% - Accent2 6 3 2 4" xfId="38117"/>
    <cellStyle name="40% - Accent2 6 3 3" xfId="1484"/>
    <cellStyle name="40% - Accent2 6 3 4" xfId="20154"/>
    <cellStyle name="40% - Accent2 6 3 4 2" xfId="32133"/>
    <cellStyle name="40% - Accent2 6 3 4 3" xfId="44112"/>
    <cellStyle name="40% - Accent2 6 3 5" xfId="26097"/>
    <cellStyle name="40% - Accent2 6 3 6" xfId="38116"/>
    <cellStyle name="40% - Accent2 6 4" xfId="1485"/>
    <cellStyle name="40% - Accent2 6 4 2" xfId="20156"/>
    <cellStyle name="40% - Accent2 6 4 2 2" xfId="32135"/>
    <cellStyle name="40% - Accent2 6 4 2 3" xfId="44114"/>
    <cellStyle name="40% - Accent2 6 4 3" xfId="26099"/>
    <cellStyle name="40% - Accent2 6 4 4" xfId="38118"/>
    <cellStyle name="40% - Accent2 6 5" xfId="1486"/>
    <cellStyle name="40% - Accent2 6 6" xfId="20149"/>
    <cellStyle name="40% - Accent2 6 6 2" xfId="32128"/>
    <cellStyle name="40% - Accent2 6 6 3" xfId="44107"/>
    <cellStyle name="40% - Accent2 6 7" xfId="26092"/>
    <cellStyle name="40% - Accent2 6 8" xfId="38111"/>
    <cellStyle name="40% - Accent2 7" xfId="1487"/>
    <cellStyle name="40% - Accent2 7 2" xfId="1488"/>
    <cellStyle name="40% - Accent2 7 2 2" xfId="1489"/>
    <cellStyle name="40% - Accent2 7 2 2 2" xfId="1490"/>
    <cellStyle name="40% - Accent2 7 2 2 2 2" xfId="20160"/>
    <cellStyle name="40% - Accent2 7 2 2 2 2 2" xfId="32139"/>
    <cellStyle name="40% - Accent2 7 2 2 2 2 3" xfId="44118"/>
    <cellStyle name="40% - Accent2 7 2 2 2 3" xfId="26103"/>
    <cellStyle name="40% - Accent2 7 2 2 2 4" xfId="38122"/>
    <cellStyle name="40% - Accent2 7 2 2 3" xfId="20159"/>
    <cellStyle name="40% - Accent2 7 2 2 3 2" xfId="32138"/>
    <cellStyle name="40% - Accent2 7 2 2 3 3" xfId="44117"/>
    <cellStyle name="40% - Accent2 7 2 2 4" xfId="26102"/>
    <cellStyle name="40% - Accent2 7 2 2 5" xfId="38121"/>
    <cellStyle name="40% - Accent2 7 2 3" xfId="1491"/>
    <cellStyle name="40% - Accent2 7 2 3 2" xfId="20161"/>
    <cellStyle name="40% - Accent2 7 2 3 2 2" xfId="32140"/>
    <cellStyle name="40% - Accent2 7 2 3 2 3" xfId="44119"/>
    <cellStyle name="40% - Accent2 7 2 3 3" xfId="26104"/>
    <cellStyle name="40% - Accent2 7 2 3 4" xfId="38123"/>
    <cellStyle name="40% - Accent2 7 2 4" xfId="20158"/>
    <cellStyle name="40% - Accent2 7 2 4 2" xfId="32137"/>
    <cellStyle name="40% - Accent2 7 2 4 3" xfId="44116"/>
    <cellStyle name="40% - Accent2 7 2 5" xfId="26101"/>
    <cellStyle name="40% - Accent2 7 2 6" xfId="38120"/>
    <cellStyle name="40% - Accent2 7 3" xfId="1492"/>
    <cellStyle name="40% - Accent2 7 3 2" xfId="1493"/>
    <cellStyle name="40% - Accent2 7 3 2 2" xfId="20163"/>
    <cellStyle name="40% - Accent2 7 3 2 2 2" xfId="32142"/>
    <cellStyle name="40% - Accent2 7 3 2 2 3" xfId="44121"/>
    <cellStyle name="40% - Accent2 7 3 2 3" xfId="26106"/>
    <cellStyle name="40% - Accent2 7 3 2 4" xfId="38125"/>
    <cellStyle name="40% - Accent2 7 3 3" xfId="20162"/>
    <cellStyle name="40% - Accent2 7 3 3 2" xfId="32141"/>
    <cellStyle name="40% - Accent2 7 3 3 3" xfId="44120"/>
    <cellStyle name="40% - Accent2 7 3 4" xfId="26105"/>
    <cellStyle name="40% - Accent2 7 3 5" xfId="38124"/>
    <cellStyle name="40% - Accent2 7 4" xfId="1494"/>
    <cellStyle name="40% - Accent2 7 4 2" xfId="20164"/>
    <cellStyle name="40% - Accent2 7 4 2 2" xfId="32143"/>
    <cellStyle name="40% - Accent2 7 4 2 3" xfId="44122"/>
    <cellStyle name="40% - Accent2 7 4 3" xfId="26107"/>
    <cellStyle name="40% - Accent2 7 4 4" xfId="38126"/>
    <cellStyle name="40% - Accent2 7 5" xfId="1495"/>
    <cellStyle name="40% - Accent2 7 6" xfId="20157"/>
    <cellStyle name="40% - Accent2 7 6 2" xfId="32136"/>
    <cellStyle name="40% - Accent2 7 6 3" xfId="44115"/>
    <cellStyle name="40% - Accent2 7 7" xfId="26100"/>
    <cellStyle name="40% - Accent2 7 8" xfId="38119"/>
    <cellStyle name="40% - Accent2 8" xfId="1496"/>
    <cellStyle name="40% - Accent2 8 2" xfId="1497"/>
    <cellStyle name="40% - Accent2 8 3" xfId="1498"/>
    <cellStyle name="40% - Accent2 8 3 2" xfId="20165"/>
    <cellStyle name="40% - Accent2 8 3 2 2" xfId="32144"/>
    <cellStyle name="40% - Accent2 8 3 2 3" xfId="44123"/>
    <cellStyle name="40% - Accent2 8 3 3" xfId="26108"/>
    <cellStyle name="40% - Accent2 8 3 4" xfId="38127"/>
    <cellStyle name="40% - Accent2 8 4" xfId="1499"/>
    <cellStyle name="40% - Accent2 9" xfId="1500"/>
    <cellStyle name="40% - Accent2 9 2" xfId="1501"/>
    <cellStyle name="40% - Accent2 9 2 2" xfId="20166"/>
    <cellStyle name="40% - Accent2 9 2 2 2" xfId="32145"/>
    <cellStyle name="40% - Accent2 9 2 2 3" xfId="44124"/>
    <cellStyle name="40% - Accent2 9 2 3" xfId="26109"/>
    <cellStyle name="40% - Accent2 9 2 4" xfId="38128"/>
    <cellStyle name="40% - Accent2 9 3" xfId="1502"/>
    <cellStyle name="40% - Accent3 10" xfId="1503"/>
    <cellStyle name="40% - Accent3 10 2" xfId="1504"/>
    <cellStyle name="40% - Accent3 10 2 2" xfId="20167"/>
    <cellStyle name="40% - Accent3 10 2 2 2" xfId="32146"/>
    <cellStyle name="40% - Accent3 10 2 2 3" xfId="44125"/>
    <cellStyle name="40% - Accent3 10 2 3" xfId="26110"/>
    <cellStyle name="40% - Accent3 10 2 4" xfId="38129"/>
    <cellStyle name="40% - Accent3 10 3" xfId="1505"/>
    <cellStyle name="40% - Accent3 11" xfId="1506"/>
    <cellStyle name="40% - Accent3 12" xfId="1507"/>
    <cellStyle name="40% - Accent3 2" xfId="1508"/>
    <cellStyle name="40% - Accent3 2 2" xfId="1509"/>
    <cellStyle name="40% - Accent3 2 2 10" xfId="38130"/>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2 2 2" xfId="32150"/>
    <cellStyle name="40% - Accent3 2 2 3 2 2 2 3" xfId="44129"/>
    <cellStyle name="40% - Accent3 2 2 3 2 2 3" xfId="26114"/>
    <cellStyle name="40% - Accent3 2 2 3 2 2 4" xfId="38133"/>
    <cellStyle name="40% - Accent3 2 2 3 2 3" xfId="20170"/>
    <cellStyle name="40% - Accent3 2 2 3 2 3 2" xfId="32149"/>
    <cellStyle name="40% - Accent3 2 2 3 2 3 3" xfId="44128"/>
    <cellStyle name="40% - Accent3 2 2 3 2 4" xfId="26113"/>
    <cellStyle name="40% - Accent3 2 2 3 2 5" xfId="38132"/>
    <cellStyle name="40% - Accent3 2 2 3 3" xfId="1517"/>
    <cellStyle name="40% - Accent3 2 2 3 3 2" xfId="20172"/>
    <cellStyle name="40% - Accent3 2 2 3 3 2 2" xfId="32151"/>
    <cellStyle name="40% - Accent3 2 2 3 3 2 3" xfId="44130"/>
    <cellStyle name="40% - Accent3 2 2 3 3 3" xfId="26115"/>
    <cellStyle name="40% - Accent3 2 2 3 3 4" xfId="38134"/>
    <cellStyle name="40% - Accent3 2 2 3 4" xfId="1518"/>
    <cellStyle name="40% - Accent3 2 2 3 5" xfId="20169"/>
    <cellStyle name="40% - Accent3 2 2 3 5 2" xfId="32148"/>
    <cellStyle name="40% - Accent3 2 2 3 5 3" xfId="44127"/>
    <cellStyle name="40% - Accent3 2 2 3 6" xfId="26112"/>
    <cellStyle name="40% - Accent3 2 2 3 7" xfId="38131"/>
    <cellStyle name="40% - Accent3 2 2 4" xfId="1519"/>
    <cellStyle name="40% - Accent3 2 2 4 2" xfId="1520"/>
    <cellStyle name="40% - Accent3 2 2 4 2 2" xfId="20174"/>
    <cellStyle name="40% - Accent3 2 2 4 2 2 2" xfId="32153"/>
    <cellStyle name="40% - Accent3 2 2 4 2 2 3" xfId="44132"/>
    <cellStyle name="40% - Accent3 2 2 4 2 3" xfId="26117"/>
    <cellStyle name="40% - Accent3 2 2 4 2 4" xfId="38136"/>
    <cellStyle name="40% - Accent3 2 2 4 3" xfId="1521"/>
    <cellStyle name="40% - Accent3 2 2 4 4" xfId="20173"/>
    <cellStyle name="40% - Accent3 2 2 4 4 2" xfId="32152"/>
    <cellStyle name="40% - Accent3 2 2 4 4 3" xfId="44131"/>
    <cellStyle name="40% - Accent3 2 2 4 5" xfId="26116"/>
    <cellStyle name="40% - Accent3 2 2 4 6" xfId="38135"/>
    <cellStyle name="40% - Accent3 2 2 5" xfId="1522"/>
    <cellStyle name="40% - Accent3 2 2 5 2" xfId="1523"/>
    <cellStyle name="40% - Accent3 2 2 5 3" xfId="20175"/>
    <cellStyle name="40% - Accent3 2 2 5 3 2" xfId="32154"/>
    <cellStyle name="40% - Accent3 2 2 5 3 3" xfId="44133"/>
    <cellStyle name="40% - Accent3 2 2 5 4" xfId="26118"/>
    <cellStyle name="40% - Accent3 2 2 5 5" xfId="38137"/>
    <cellStyle name="40% - Accent3 2 2 6" xfId="1524"/>
    <cellStyle name="40% - Accent3 2 2 6 2" xfId="1525"/>
    <cellStyle name="40% - Accent3 2 2 7" xfId="1526"/>
    <cellStyle name="40% - Accent3 2 2 8" xfId="20168"/>
    <cellStyle name="40% - Accent3 2 2 8 2" xfId="32147"/>
    <cellStyle name="40% - Accent3 2 2 8 3" xfId="44126"/>
    <cellStyle name="40% - Accent3 2 2 9" xfId="26111"/>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2 5 2" xfId="32155"/>
    <cellStyle name="40% - Accent3 2 3 2 5 3" xfId="44134"/>
    <cellStyle name="40% - Accent3 2 3 2 6" xfId="26119"/>
    <cellStyle name="40% - Accent3 2 3 2 7" xfId="38138"/>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10" xfId="38139"/>
    <cellStyle name="40% - Accent3 3 2 2" xfId="1547"/>
    <cellStyle name="40% - Accent3 3 2 2 2" xfId="1548"/>
    <cellStyle name="40% - Accent3 3 2 2 2 2" xfId="1549"/>
    <cellStyle name="40% - Accent3 3 2 2 2 2 2" xfId="20180"/>
    <cellStyle name="40% - Accent3 3 2 2 2 2 2 2" xfId="32159"/>
    <cellStyle name="40% - Accent3 3 2 2 2 2 2 3" xfId="44138"/>
    <cellStyle name="40% - Accent3 3 2 2 2 2 3" xfId="26123"/>
    <cellStyle name="40% - Accent3 3 2 2 2 2 4" xfId="38142"/>
    <cellStyle name="40% - Accent3 3 2 2 2 3" xfId="1550"/>
    <cellStyle name="40% - Accent3 3 2 2 2 4" xfId="20179"/>
    <cellStyle name="40% - Accent3 3 2 2 2 4 2" xfId="32158"/>
    <cellStyle name="40% - Accent3 3 2 2 2 4 3" xfId="44137"/>
    <cellStyle name="40% - Accent3 3 2 2 2 5" xfId="26122"/>
    <cellStyle name="40% - Accent3 3 2 2 2 6" xfId="38141"/>
    <cellStyle name="40% - Accent3 3 2 2 3" xfId="1551"/>
    <cellStyle name="40% - Accent3 3 2 2 3 2" xfId="1552"/>
    <cellStyle name="40% - Accent3 3 2 2 3 3" xfId="20181"/>
    <cellStyle name="40% - Accent3 3 2 2 3 3 2" xfId="32160"/>
    <cellStyle name="40% - Accent3 3 2 2 3 3 3" xfId="44139"/>
    <cellStyle name="40% - Accent3 3 2 2 3 4" xfId="26124"/>
    <cellStyle name="40% - Accent3 3 2 2 3 5" xfId="38143"/>
    <cellStyle name="40% - Accent3 3 2 2 4" xfId="1553"/>
    <cellStyle name="40% - Accent3 3 2 2 5" xfId="20178"/>
    <cellStyle name="40% - Accent3 3 2 2 5 2" xfId="32157"/>
    <cellStyle name="40% - Accent3 3 2 2 5 3" xfId="44136"/>
    <cellStyle name="40% - Accent3 3 2 2 6" xfId="26121"/>
    <cellStyle name="40% - Accent3 3 2 2 7" xfId="38140"/>
    <cellStyle name="40% - Accent3 3 2 3" xfId="1554"/>
    <cellStyle name="40% - Accent3 3 2 3 2" xfId="1555"/>
    <cellStyle name="40% - Accent3 3 2 3 2 2" xfId="20183"/>
    <cellStyle name="40% - Accent3 3 2 3 2 2 2" xfId="32162"/>
    <cellStyle name="40% - Accent3 3 2 3 2 2 3" xfId="44141"/>
    <cellStyle name="40% - Accent3 3 2 3 2 3" xfId="26126"/>
    <cellStyle name="40% - Accent3 3 2 3 2 4" xfId="38145"/>
    <cellStyle name="40% - Accent3 3 2 3 3" xfId="1556"/>
    <cellStyle name="40% - Accent3 3 2 3 4" xfId="20182"/>
    <cellStyle name="40% - Accent3 3 2 3 4 2" xfId="32161"/>
    <cellStyle name="40% - Accent3 3 2 3 4 3" xfId="44140"/>
    <cellStyle name="40% - Accent3 3 2 3 5" xfId="26125"/>
    <cellStyle name="40% - Accent3 3 2 3 6" xfId="38144"/>
    <cellStyle name="40% - Accent3 3 2 4" xfId="1557"/>
    <cellStyle name="40% - Accent3 3 2 4 2" xfId="1558"/>
    <cellStyle name="40% - Accent3 3 2 4 3" xfId="20184"/>
    <cellStyle name="40% - Accent3 3 2 4 3 2" xfId="32163"/>
    <cellStyle name="40% - Accent3 3 2 4 3 3" xfId="44142"/>
    <cellStyle name="40% - Accent3 3 2 4 4" xfId="26127"/>
    <cellStyle name="40% - Accent3 3 2 4 5" xfId="38146"/>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2 8 2" xfId="32156"/>
    <cellStyle name="40% - Accent3 3 2 8 3" xfId="44135"/>
    <cellStyle name="40% - Accent3 3 2 9" xfId="26120"/>
    <cellStyle name="40% - Accent3 3 3" xfId="1564"/>
    <cellStyle name="40% - Accent3 3 3 2" xfId="1565"/>
    <cellStyle name="40% - Accent3 3 3 2 2" xfId="1566"/>
    <cellStyle name="40% - Accent3 3 3 2 2 2" xfId="20187"/>
    <cellStyle name="40% - Accent3 3 3 2 2 2 2" xfId="32166"/>
    <cellStyle name="40% - Accent3 3 3 2 2 2 3" xfId="44145"/>
    <cellStyle name="40% - Accent3 3 3 2 2 3" xfId="26130"/>
    <cellStyle name="40% - Accent3 3 3 2 2 4" xfId="38149"/>
    <cellStyle name="40% - Accent3 3 3 2 3" xfId="20186"/>
    <cellStyle name="40% - Accent3 3 3 2 3 2" xfId="32165"/>
    <cellStyle name="40% - Accent3 3 3 2 3 3" xfId="44144"/>
    <cellStyle name="40% - Accent3 3 3 2 4" xfId="26129"/>
    <cellStyle name="40% - Accent3 3 3 2 5" xfId="38148"/>
    <cellStyle name="40% - Accent3 3 3 3" xfId="1567"/>
    <cellStyle name="40% - Accent3 3 3 3 2" xfId="20188"/>
    <cellStyle name="40% - Accent3 3 3 3 2 2" xfId="32167"/>
    <cellStyle name="40% - Accent3 3 3 3 2 3" xfId="44146"/>
    <cellStyle name="40% - Accent3 3 3 3 3" xfId="26131"/>
    <cellStyle name="40% - Accent3 3 3 3 4" xfId="38150"/>
    <cellStyle name="40% - Accent3 3 3 4" xfId="1568"/>
    <cellStyle name="40% - Accent3 3 3 5" xfId="20185"/>
    <cellStyle name="40% - Accent3 3 3 5 2" xfId="32164"/>
    <cellStyle name="40% - Accent3 3 3 5 3" xfId="44143"/>
    <cellStyle name="40% - Accent3 3 3 6" xfId="26128"/>
    <cellStyle name="40% - Accent3 3 3 7" xfId="38147"/>
    <cellStyle name="40% - Accent3 3 4" xfId="1569"/>
    <cellStyle name="40% - Accent3 3 4 2" xfId="1570"/>
    <cellStyle name="40% - Accent3 3 4 2 2" xfId="20190"/>
    <cellStyle name="40% - Accent3 3 4 2 2 2" xfId="32169"/>
    <cellStyle name="40% - Accent3 3 4 2 2 3" xfId="44148"/>
    <cellStyle name="40% - Accent3 3 4 2 3" xfId="26133"/>
    <cellStyle name="40% - Accent3 3 4 2 4" xfId="38152"/>
    <cellStyle name="40% - Accent3 3 4 3" xfId="1571"/>
    <cellStyle name="40% - Accent3 3 4 4" xfId="20189"/>
    <cellStyle name="40% - Accent3 3 4 4 2" xfId="32168"/>
    <cellStyle name="40% - Accent3 3 4 4 3" xfId="44147"/>
    <cellStyle name="40% - Accent3 3 4 5" xfId="26132"/>
    <cellStyle name="40% - Accent3 3 4 6" xfId="38151"/>
    <cellStyle name="40% - Accent3 3 5" xfId="1572"/>
    <cellStyle name="40% - Accent3 3 5 2" xfId="1573"/>
    <cellStyle name="40% - Accent3 3 5 3" xfId="20191"/>
    <cellStyle name="40% - Accent3 3 5 3 2" xfId="32170"/>
    <cellStyle name="40% - Accent3 3 5 3 3" xfId="44149"/>
    <cellStyle name="40% - Accent3 3 5 4" xfId="26134"/>
    <cellStyle name="40% - Accent3 3 5 5" xfId="38153"/>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10" xfId="38154"/>
    <cellStyle name="40% - Accent3 4 2 2" xfId="1583"/>
    <cellStyle name="40% - Accent3 4 2 2 2" xfId="1584"/>
    <cellStyle name="40% - Accent3 4 2 2 2 2" xfId="1585"/>
    <cellStyle name="40% - Accent3 4 2 2 2 2 2" xfId="20195"/>
    <cellStyle name="40% - Accent3 4 2 2 2 2 2 2" xfId="32174"/>
    <cellStyle name="40% - Accent3 4 2 2 2 2 2 3" xfId="44153"/>
    <cellStyle name="40% - Accent3 4 2 2 2 2 3" xfId="26138"/>
    <cellStyle name="40% - Accent3 4 2 2 2 2 4" xfId="38157"/>
    <cellStyle name="40% - Accent3 4 2 2 2 3" xfId="1586"/>
    <cellStyle name="40% - Accent3 4 2 2 2 4" xfId="20194"/>
    <cellStyle name="40% - Accent3 4 2 2 2 4 2" xfId="32173"/>
    <cellStyle name="40% - Accent3 4 2 2 2 4 3" xfId="44152"/>
    <cellStyle name="40% - Accent3 4 2 2 2 5" xfId="26137"/>
    <cellStyle name="40% - Accent3 4 2 2 2 6" xfId="38156"/>
    <cellStyle name="40% - Accent3 4 2 2 3" xfId="1587"/>
    <cellStyle name="40% - Accent3 4 2 2 3 2" xfId="1588"/>
    <cellStyle name="40% - Accent3 4 2 2 3 3" xfId="20196"/>
    <cellStyle name="40% - Accent3 4 2 2 3 3 2" xfId="32175"/>
    <cellStyle name="40% - Accent3 4 2 2 3 3 3" xfId="44154"/>
    <cellStyle name="40% - Accent3 4 2 2 3 4" xfId="26139"/>
    <cellStyle name="40% - Accent3 4 2 2 3 5" xfId="38158"/>
    <cellStyle name="40% - Accent3 4 2 2 4" xfId="1589"/>
    <cellStyle name="40% - Accent3 4 2 2 5" xfId="20193"/>
    <cellStyle name="40% - Accent3 4 2 2 5 2" xfId="32172"/>
    <cellStyle name="40% - Accent3 4 2 2 5 3" xfId="44151"/>
    <cellStyle name="40% - Accent3 4 2 2 6" xfId="26136"/>
    <cellStyle name="40% - Accent3 4 2 2 7" xfId="38155"/>
    <cellStyle name="40% - Accent3 4 2 3" xfId="1590"/>
    <cellStyle name="40% - Accent3 4 2 3 2" xfId="1591"/>
    <cellStyle name="40% - Accent3 4 2 3 2 2" xfId="20198"/>
    <cellStyle name="40% - Accent3 4 2 3 2 2 2" xfId="32177"/>
    <cellStyle name="40% - Accent3 4 2 3 2 2 3" xfId="44156"/>
    <cellStyle name="40% - Accent3 4 2 3 2 3" xfId="26141"/>
    <cellStyle name="40% - Accent3 4 2 3 2 4" xfId="38160"/>
    <cellStyle name="40% - Accent3 4 2 3 3" xfId="1592"/>
    <cellStyle name="40% - Accent3 4 2 3 4" xfId="20197"/>
    <cellStyle name="40% - Accent3 4 2 3 4 2" xfId="32176"/>
    <cellStyle name="40% - Accent3 4 2 3 4 3" xfId="44155"/>
    <cellStyle name="40% - Accent3 4 2 3 5" xfId="26140"/>
    <cellStyle name="40% - Accent3 4 2 3 6" xfId="38159"/>
    <cellStyle name="40% - Accent3 4 2 4" xfId="1593"/>
    <cellStyle name="40% - Accent3 4 2 4 2" xfId="1594"/>
    <cellStyle name="40% - Accent3 4 2 4 3" xfId="20199"/>
    <cellStyle name="40% - Accent3 4 2 4 3 2" xfId="32178"/>
    <cellStyle name="40% - Accent3 4 2 4 3 3" xfId="44157"/>
    <cellStyle name="40% - Accent3 4 2 4 4" xfId="26142"/>
    <cellStyle name="40% - Accent3 4 2 4 5" xfId="38161"/>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2 8 2" xfId="32171"/>
    <cellStyle name="40% - Accent3 4 2 8 3" xfId="44150"/>
    <cellStyle name="40% - Accent3 4 2 9" xfId="26135"/>
    <cellStyle name="40% - Accent3 4 3" xfId="1600"/>
    <cellStyle name="40% - Accent3 4 3 2" xfId="1601"/>
    <cellStyle name="40% - Accent3 4 3 2 2" xfId="20201"/>
    <cellStyle name="40% - Accent3 4 3 2 2 2" xfId="32180"/>
    <cellStyle name="40% - Accent3 4 3 2 2 3" xfId="44159"/>
    <cellStyle name="40% - Accent3 4 3 2 3" xfId="26144"/>
    <cellStyle name="40% - Accent3 4 3 2 4" xfId="38163"/>
    <cellStyle name="40% - Accent3 4 3 3" xfId="1602"/>
    <cellStyle name="40% - Accent3 4 3 3 2" xfId="20202"/>
    <cellStyle name="40% - Accent3 4 3 3 2 2" xfId="32181"/>
    <cellStyle name="40% - Accent3 4 3 3 2 3" xfId="44160"/>
    <cellStyle name="40% - Accent3 4 3 3 3" xfId="26145"/>
    <cellStyle name="40% - Accent3 4 3 3 4" xfId="38164"/>
    <cellStyle name="40% - Accent3 4 3 4" xfId="1603"/>
    <cellStyle name="40% - Accent3 4 3 5" xfId="20200"/>
    <cellStyle name="40% - Accent3 4 3 5 2" xfId="32179"/>
    <cellStyle name="40% - Accent3 4 3 5 3" xfId="44158"/>
    <cellStyle name="40% - Accent3 4 3 6" xfId="26143"/>
    <cellStyle name="40% - Accent3 4 3 7" xfId="38162"/>
    <cellStyle name="40% - Accent3 4 4" xfId="1604"/>
    <cellStyle name="40% - Accent3 4 4 2" xfId="1605"/>
    <cellStyle name="40% - Accent3 4 4 2 2" xfId="20204"/>
    <cellStyle name="40% - Accent3 4 4 2 2 2" xfId="32183"/>
    <cellStyle name="40% - Accent3 4 4 2 2 3" xfId="44162"/>
    <cellStyle name="40% - Accent3 4 4 2 3" xfId="26147"/>
    <cellStyle name="40% - Accent3 4 4 2 4" xfId="38166"/>
    <cellStyle name="40% - Accent3 4 4 3" xfId="1606"/>
    <cellStyle name="40% - Accent3 4 4 4" xfId="20203"/>
    <cellStyle name="40% - Accent3 4 4 4 2" xfId="32182"/>
    <cellStyle name="40% - Accent3 4 4 4 3" xfId="44161"/>
    <cellStyle name="40% - Accent3 4 4 5" xfId="26146"/>
    <cellStyle name="40% - Accent3 4 4 6" xfId="38165"/>
    <cellStyle name="40% - Accent3 4 5" xfId="1607"/>
    <cellStyle name="40% - Accent3 4 5 2" xfId="20205"/>
    <cellStyle name="40% - Accent3 4 5 2 2" xfId="32184"/>
    <cellStyle name="40% - Accent3 4 5 2 3" xfId="44163"/>
    <cellStyle name="40% - Accent3 4 5 3" xfId="26148"/>
    <cellStyle name="40% - Accent3 4 5 4" xfId="38167"/>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2 2 2" xfId="32188"/>
    <cellStyle name="40% - Accent3 5 2 2 2 2 2 3" xfId="44167"/>
    <cellStyle name="40% - Accent3 5 2 2 2 2 3" xfId="26152"/>
    <cellStyle name="40% - Accent3 5 2 2 2 2 4" xfId="38171"/>
    <cellStyle name="40% - Accent3 5 2 2 2 3" xfId="20208"/>
    <cellStyle name="40% - Accent3 5 2 2 2 3 2" xfId="32187"/>
    <cellStyle name="40% - Accent3 5 2 2 2 3 3" xfId="44166"/>
    <cellStyle name="40% - Accent3 5 2 2 2 4" xfId="26151"/>
    <cellStyle name="40% - Accent3 5 2 2 2 5" xfId="38170"/>
    <cellStyle name="40% - Accent3 5 2 2 3" xfId="1619"/>
    <cellStyle name="40% - Accent3 5 2 2 3 2" xfId="20210"/>
    <cellStyle name="40% - Accent3 5 2 2 3 2 2" xfId="32189"/>
    <cellStyle name="40% - Accent3 5 2 2 3 2 3" xfId="44168"/>
    <cellStyle name="40% - Accent3 5 2 2 3 3" xfId="26153"/>
    <cellStyle name="40% - Accent3 5 2 2 3 4" xfId="38172"/>
    <cellStyle name="40% - Accent3 5 2 2 4" xfId="20207"/>
    <cellStyle name="40% - Accent3 5 2 2 4 2" xfId="32186"/>
    <cellStyle name="40% - Accent3 5 2 2 4 3" xfId="44165"/>
    <cellStyle name="40% - Accent3 5 2 2 5" xfId="26150"/>
    <cellStyle name="40% - Accent3 5 2 2 6" xfId="38169"/>
    <cellStyle name="40% - Accent3 5 2 3" xfId="1620"/>
    <cellStyle name="40% - Accent3 5 2 3 2" xfId="1621"/>
    <cellStyle name="40% - Accent3 5 2 3 2 2" xfId="20212"/>
    <cellStyle name="40% - Accent3 5 2 3 2 2 2" xfId="32191"/>
    <cellStyle name="40% - Accent3 5 2 3 2 2 3" xfId="44170"/>
    <cellStyle name="40% - Accent3 5 2 3 2 3" xfId="26155"/>
    <cellStyle name="40% - Accent3 5 2 3 2 4" xfId="38174"/>
    <cellStyle name="40% - Accent3 5 2 3 3" xfId="20211"/>
    <cellStyle name="40% - Accent3 5 2 3 3 2" xfId="32190"/>
    <cellStyle name="40% - Accent3 5 2 3 3 3" xfId="44169"/>
    <cellStyle name="40% - Accent3 5 2 3 4" xfId="26154"/>
    <cellStyle name="40% - Accent3 5 2 3 5" xfId="38173"/>
    <cellStyle name="40% - Accent3 5 2 4" xfId="1622"/>
    <cellStyle name="40% - Accent3 5 2 4 2" xfId="20213"/>
    <cellStyle name="40% - Accent3 5 2 4 2 2" xfId="32192"/>
    <cellStyle name="40% - Accent3 5 2 4 2 3" xfId="44171"/>
    <cellStyle name="40% - Accent3 5 2 4 3" xfId="26156"/>
    <cellStyle name="40% - Accent3 5 2 4 4" xfId="38175"/>
    <cellStyle name="40% - Accent3 5 2 5" xfId="1623"/>
    <cellStyle name="40% - Accent3 5 2 6" xfId="20206"/>
    <cellStyle name="40% - Accent3 5 2 6 2" xfId="32185"/>
    <cellStyle name="40% - Accent3 5 2 6 3" xfId="44164"/>
    <cellStyle name="40% - Accent3 5 2 7" xfId="26149"/>
    <cellStyle name="40% - Accent3 5 2 8" xfId="38168"/>
    <cellStyle name="40% - Accent3 5 3" xfId="1624"/>
    <cellStyle name="40% - Accent3 5 3 2" xfId="1625"/>
    <cellStyle name="40% - Accent3 5 3 3" xfId="20214"/>
    <cellStyle name="40% - Accent3 5 3 3 2" xfId="32193"/>
    <cellStyle name="40% - Accent3 5 3 3 3" xfId="44172"/>
    <cellStyle name="40% - Accent3 5 3 4" xfId="26157"/>
    <cellStyle name="40% - Accent3 5 3 5" xfId="38176"/>
    <cellStyle name="40% - Accent3 5 4" xfId="1626"/>
    <cellStyle name="40% - Accent3 5 5" xfId="1627"/>
    <cellStyle name="40% - Accent3 6" xfId="1628"/>
    <cellStyle name="40% - Accent3 6 2" xfId="1629"/>
    <cellStyle name="40% - Accent3 6 2 2" xfId="1630"/>
    <cellStyle name="40% - Accent3 6 2 2 2" xfId="20216"/>
    <cellStyle name="40% - Accent3 6 2 2 2 2" xfId="32195"/>
    <cellStyle name="40% - Accent3 6 2 2 2 3" xfId="44174"/>
    <cellStyle name="40% - Accent3 6 2 2 3" xfId="26159"/>
    <cellStyle name="40% - Accent3 6 2 2 4" xfId="38178"/>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2 2 2" xfId="32198"/>
    <cellStyle name="40% - Accent3 6 3 2 2 2 3" xfId="44177"/>
    <cellStyle name="40% - Accent3 6 3 2 2 3" xfId="26162"/>
    <cellStyle name="40% - Accent3 6 3 2 2 4" xfId="38181"/>
    <cellStyle name="40% - Accent3 6 3 2 3" xfId="20218"/>
    <cellStyle name="40% - Accent3 6 3 2 3 2" xfId="32197"/>
    <cellStyle name="40% - Accent3 6 3 2 3 3" xfId="44176"/>
    <cellStyle name="40% - Accent3 6 3 2 4" xfId="26161"/>
    <cellStyle name="40% - Accent3 6 3 2 5" xfId="38180"/>
    <cellStyle name="40% - Accent3 6 3 3" xfId="1636"/>
    <cellStyle name="40% - Accent3 6 3 3 2" xfId="20220"/>
    <cellStyle name="40% - Accent3 6 3 3 2 2" xfId="32199"/>
    <cellStyle name="40% - Accent3 6 3 3 2 3" xfId="44178"/>
    <cellStyle name="40% - Accent3 6 3 3 3" xfId="26163"/>
    <cellStyle name="40% - Accent3 6 3 3 4" xfId="38182"/>
    <cellStyle name="40% - Accent3 6 3 4" xfId="1637"/>
    <cellStyle name="40% - Accent3 6 3 5" xfId="20217"/>
    <cellStyle name="40% - Accent3 6 3 5 2" xfId="32196"/>
    <cellStyle name="40% - Accent3 6 3 5 3" xfId="44175"/>
    <cellStyle name="40% - Accent3 6 3 6" xfId="26160"/>
    <cellStyle name="40% - Accent3 6 3 7" xfId="38179"/>
    <cellStyle name="40% - Accent3 6 4" xfId="1638"/>
    <cellStyle name="40% - Accent3 6 4 2" xfId="1639"/>
    <cellStyle name="40% - Accent3 6 4 2 2" xfId="20222"/>
    <cellStyle name="40% - Accent3 6 4 2 2 2" xfId="32201"/>
    <cellStyle name="40% - Accent3 6 4 2 2 3" xfId="44180"/>
    <cellStyle name="40% - Accent3 6 4 2 3" xfId="26165"/>
    <cellStyle name="40% - Accent3 6 4 2 4" xfId="38184"/>
    <cellStyle name="40% - Accent3 6 4 3" xfId="20221"/>
    <cellStyle name="40% - Accent3 6 4 3 2" xfId="32200"/>
    <cellStyle name="40% - Accent3 6 4 3 3" xfId="44179"/>
    <cellStyle name="40% - Accent3 6 4 4" xfId="26164"/>
    <cellStyle name="40% - Accent3 6 4 5" xfId="38183"/>
    <cellStyle name="40% - Accent3 6 5" xfId="1640"/>
    <cellStyle name="40% - Accent3 6 5 2" xfId="20223"/>
    <cellStyle name="40% - Accent3 6 5 2 2" xfId="32202"/>
    <cellStyle name="40% - Accent3 6 5 2 3" xfId="44181"/>
    <cellStyle name="40% - Accent3 6 5 3" xfId="26166"/>
    <cellStyle name="40% - Accent3 6 5 4" xfId="38185"/>
    <cellStyle name="40% - Accent3 6 6" xfId="1641"/>
    <cellStyle name="40% - Accent3 6 7" xfId="20215"/>
    <cellStyle name="40% - Accent3 6 7 2" xfId="32194"/>
    <cellStyle name="40% - Accent3 6 7 3" xfId="44173"/>
    <cellStyle name="40% - Accent3 6 8" xfId="26158"/>
    <cellStyle name="40% - Accent3 6 9" xfId="38177"/>
    <cellStyle name="40% - Accent3 7" xfId="1642"/>
    <cellStyle name="40% - Accent3 7 2" xfId="1643"/>
    <cellStyle name="40% - Accent3 7 2 2" xfId="1644"/>
    <cellStyle name="40% - Accent3 7 2 2 2" xfId="1645"/>
    <cellStyle name="40% - Accent3 7 2 2 2 2" xfId="20227"/>
    <cellStyle name="40% - Accent3 7 2 2 2 2 2" xfId="32206"/>
    <cellStyle name="40% - Accent3 7 2 2 2 2 3" xfId="44185"/>
    <cellStyle name="40% - Accent3 7 2 2 2 3" xfId="26170"/>
    <cellStyle name="40% - Accent3 7 2 2 2 4" xfId="38189"/>
    <cellStyle name="40% - Accent3 7 2 2 3" xfId="20226"/>
    <cellStyle name="40% - Accent3 7 2 2 3 2" xfId="32205"/>
    <cellStyle name="40% - Accent3 7 2 2 3 3" xfId="44184"/>
    <cellStyle name="40% - Accent3 7 2 2 4" xfId="26169"/>
    <cellStyle name="40% - Accent3 7 2 2 5" xfId="38188"/>
    <cellStyle name="40% - Accent3 7 2 3" xfId="1646"/>
    <cellStyle name="40% - Accent3 7 2 3 2" xfId="20228"/>
    <cellStyle name="40% - Accent3 7 2 3 2 2" xfId="32207"/>
    <cellStyle name="40% - Accent3 7 2 3 2 3" xfId="44186"/>
    <cellStyle name="40% - Accent3 7 2 3 3" xfId="26171"/>
    <cellStyle name="40% - Accent3 7 2 3 4" xfId="38190"/>
    <cellStyle name="40% - Accent3 7 2 4" xfId="20225"/>
    <cellStyle name="40% - Accent3 7 2 4 2" xfId="32204"/>
    <cellStyle name="40% - Accent3 7 2 4 3" xfId="44183"/>
    <cellStyle name="40% - Accent3 7 2 5" xfId="26168"/>
    <cellStyle name="40% - Accent3 7 2 6" xfId="38187"/>
    <cellStyle name="40% - Accent3 7 3" xfId="1647"/>
    <cellStyle name="40% - Accent3 7 3 2" xfId="1648"/>
    <cellStyle name="40% - Accent3 7 3 2 2" xfId="20230"/>
    <cellStyle name="40% - Accent3 7 3 2 2 2" xfId="32209"/>
    <cellStyle name="40% - Accent3 7 3 2 2 3" xfId="44188"/>
    <cellStyle name="40% - Accent3 7 3 2 3" xfId="26173"/>
    <cellStyle name="40% - Accent3 7 3 2 4" xfId="38192"/>
    <cellStyle name="40% - Accent3 7 3 3" xfId="20229"/>
    <cellStyle name="40% - Accent3 7 3 3 2" xfId="32208"/>
    <cellStyle name="40% - Accent3 7 3 3 3" xfId="44187"/>
    <cellStyle name="40% - Accent3 7 3 4" xfId="26172"/>
    <cellStyle name="40% - Accent3 7 3 5" xfId="38191"/>
    <cellStyle name="40% - Accent3 7 4" xfId="1649"/>
    <cellStyle name="40% - Accent3 7 4 2" xfId="20231"/>
    <cellStyle name="40% - Accent3 7 4 2 2" xfId="32210"/>
    <cellStyle name="40% - Accent3 7 4 2 3" xfId="44189"/>
    <cellStyle name="40% - Accent3 7 4 3" xfId="26174"/>
    <cellStyle name="40% - Accent3 7 4 4" xfId="38193"/>
    <cellStyle name="40% - Accent3 7 5" xfId="1650"/>
    <cellStyle name="40% - Accent3 7 6" xfId="20224"/>
    <cellStyle name="40% - Accent3 7 6 2" xfId="32203"/>
    <cellStyle name="40% - Accent3 7 6 3" xfId="44182"/>
    <cellStyle name="40% - Accent3 7 7" xfId="26167"/>
    <cellStyle name="40% - Accent3 7 8" xfId="38186"/>
    <cellStyle name="40% - Accent3 8" xfId="1651"/>
    <cellStyle name="40% - Accent3 8 2" xfId="1652"/>
    <cellStyle name="40% - Accent3 8 3" xfId="1653"/>
    <cellStyle name="40% - Accent3 8 3 2" xfId="20232"/>
    <cellStyle name="40% - Accent3 8 3 2 2" xfId="32211"/>
    <cellStyle name="40% - Accent3 8 3 2 3" xfId="44190"/>
    <cellStyle name="40% - Accent3 8 3 3" xfId="26176"/>
    <cellStyle name="40% - Accent3 8 3 4" xfId="38194"/>
    <cellStyle name="40% - Accent3 8 4" xfId="1654"/>
    <cellStyle name="40% - Accent3 9" xfId="1655"/>
    <cellStyle name="40% - Accent3 9 2" xfId="1656"/>
    <cellStyle name="40% - Accent3 9 2 2" xfId="20233"/>
    <cellStyle name="40% - Accent3 9 2 2 2" xfId="32212"/>
    <cellStyle name="40% - Accent3 9 2 2 3" xfId="44191"/>
    <cellStyle name="40% - Accent3 9 2 3" xfId="26177"/>
    <cellStyle name="40% - Accent3 9 2 4" xfId="38195"/>
    <cellStyle name="40% - Accent3 9 3" xfId="1657"/>
    <cellStyle name="40% - Accent4 10" xfId="1658"/>
    <cellStyle name="40% - Accent4 10 2" xfId="1659"/>
    <cellStyle name="40% - Accent4 10 2 2" xfId="20234"/>
    <cellStyle name="40% - Accent4 10 2 2 2" xfId="32213"/>
    <cellStyle name="40% - Accent4 10 2 2 3" xfId="44192"/>
    <cellStyle name="40% - Accent4 10 2 3" xfId="26178"/>
    <cellStyle name="40% - Accent4 10 2 4" xfId="38196"/>
    <cellStyle name="40% - Accent4 10 3" xfId="1660"/>
    <cellStyle name="40% - Accent4 11" xfId="1661"/>
    <cellStyle name="40% - Accent4 12" xfId="1662"/>
    <cellStyle name="40% - Accent4 2" xfId="1663"/>
    <cellStyle name="40% - Accent4 2 2" xfId="1664"/>
    <cellStyle name="40% - Accent4 2 2 10" xfId="38197"/>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2 2 2" xfId="32217"/>
    <cellStyle name="40% - Accent4 2 2 3 2 2 2 3" xfId="44196"/>
    <cellStyle name="40% - Accent4 2 2 3 2 2 3" xfId="26182"/>
    <cellStyle name="40% - Accent4 2 2 3 2 2 4" xfId="38200"/>
    <cellStyle name="40% - Accent4 2 2 3 2 3" xfId="20237"/>
    <cellStyle name="40% - Accent4 2 2 3 2 3 2" xfId="32216"/>
    <cellStyle name="40% - Accent4 2 2 3 2 3 3" xfId="44195"/>
    <cellStyle name="40% - Accent4 2 2 3 2 4" xfId="26181"/>
    <cellStyle name="40% - Accent4 2 2 3 2 5" xfId="38199"/>
    <cellStyle name="40% - Accent4 2 2 3 3" xfId="1672"/>
    <cellStyle name="40% - Accent4 2 2 3 3 2" xfId="20239"/>
    <cellStyle name="40% - Accent4 2 2 3 3 2 2" xfId="32218"/>
    <cellStyle name="40% - Accent4 2 2 3 3 2 3" xfId="44197"/>
    <cellStyle name="40% - Accent4 2 2 3 3 3" xfId="26183"/>
    <cellStyle name="40% - Accent4 2 2 3 3 4" xfId="38201"/>
    <cellStyle name="40% - Accent4 2 2 3 4" xfId="1673"/>
    <cellStyle name="40% - Accent4 2 2 3 5" xfId="20236"/>
    <cellStyle name="40% - Accent4 2 2 3 5 2" xfId="32215"/>
    <cellStyle name="40% - Accent4 2 2 3 5 3" xfId="44194"/>
    <cellStyle name="40% - Accent4 2 2 3 6" xfId="26180"/>
    <cellStyle name="40% - Accent4 2 2 3 7" xfId="38198"/>
    <cellStyle name="40% - Accent4 2 2 4" xfId="1674"/>
    <cellStyle name="40% - Accent4 2 2 4 2" xfId="1675"/>
    <cellStyle name="40% - Accent4 2 2 4 2 2" xfId="20241"/>
    <cellStyle name="40% - Accent4 2 2 4 2 2 2" xfId="32220"/>
    <cellStyle name="40% - Accent4 2 2 4 2 2 3" xfId="44199"/>
    <cellStyle name="40% - Accent4 2 2 4 2 3" xfId="26185"/>
    <cellStyle name="40% - Accent4 2 2 4 2 4" xfId="38203"/>
    <cellStyle name="40% - Accent4 2 2 4 3" xfId="1676"/>
    <cellStyle name="40% - Accent4 2 2 4 4" xfId="20240"/>
    <cellStyle name="40% - Accent4 2 2 4 4 2" xfId="32219"/>
    <cellStyle name="40% - Accent4 2 2 4 4 3" xfId="44198"/>
    <cellStyle name="40% - Accent4 2 2 4 5" xfId="26184"/>
    <cellStyle name="40% - Accent4 2 2 4 6" xfId="38202"/>
    <cellStyle name="40% - Accent4 2 2 5" xfId="1677"/>
    <cellStyle name="40% - Accent4 2 2 5 2" xfId="1678"/>
    <cellStyle name="40% - Accent4 2 2 5 3" xfId="20242"/>
    <cellStyle name="40% - Accent4 2 2 5 3 2" xfId="32221"/>
    <cellStyle name="40% - Accent4 2 2 5 3 3" xfId="44200"/>
    <cellStyle name="40% - Accent4 2 2 5 4" xfId="26186"/>
    <cellStyle name="40% - Accent4 2 2 5 5" xfId="38204"/>
    <cellStyle name="40% - Accent4 2 2 6" xfId="1679"/>
    <cellStyle name="40% - Accent4 2 2 6 2" xfId="1680"/>
    <cellStyle name="40% - Accent4 2 2 7" xfId="1681"/>
    <cellStyle name="40% - Accent4 2 2 8" xfId="20235"/>
    <cellStyle name="40% - Accent4 2 2 8 2" xfId="32214"/>
    <cellStyle name="40% - Accent4 2 2 8 3" xfId="44193"/>
    <cellStyle name="40% - Accent4 2 2 9" xfId="26179"/>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2 5 2" xfId="32222"/>
    <cellStyle name="40% - Accent4 2 3 2 5 3" xfId="44201"/>
    <cellStyle name="40% - Accent4 2 3 2 6" xfId="26187"/>
    <cellStyle name="40% - Accent4 2 3 2 7" xfId="38205"/>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10" xfId="38206"/>
    <cellStyle name="40% - Accent4 3 2 2" xfId="1702"/>
    <cellStyle name="40% - Accent4 3 2 2 2" xfId="1703"/>
    <cellStyle name="40% - Accent4 3 2 2 2 2" xfId="1704"/>
    <cellStyle name="40% - Accent4 3 2 2 2 2 2" xfId="20247"/>
    <cellStyle name="40% - Accent4 3 2 2 2 2 2 2" xfId="32226"/>
    <cellStyle name="40% - Accent4 3 2 2 2 2 2 3" xfId="44205"/>
    <cellStyle name="40% - Accent4 3 2 2 2 2 3" xfId="26194"/>
    <cellStyle name="40% - Accent4 3 2 2 2 2 4" xfId="38209"/>
    <cellStyle name="40% - Accent4 3 2 2 2 3" xfId="1705"/>
    <cellStyle name="40% - Accent4 3 2 2 2 4" xfId="20246"/>
    <cellStyle name="40% - Accent4 3 2 2 2 4 2" xfId="32225"/>
    <cellStyle name="40% - Accent4 3 2 2 2 4 3" xfId="44204"/>
    <cellStyle name="40% - Accent4 3 2 2 2 5" xfId="26193"/>
    <cellStyle name="40% - Accent4 3 2 2 2 6" xfId="38208"/>
    <cellStyle name="40% - Accent4 3 2 2 3" xfId="1706"/>
    <cellStyle name="40% - Accent4 3 2 2 3 2" xfId="1707"/>
    <cellStyle name="40% - Accent4 3 2 2 3 3" xfId="20248"/>
    <cellStyle name="40% - Accent4 3 2 2 3 3 2" xfId="32227"/>
    <cellStyle name="40% - Accent4 3 2 2 3 3 3" xfId="44206"/>
    <cellStyle name="40% - Accent4 3 2 2 3 4" xfId="26195"/>
    <cellStyle name="40% - Accent4 3 2 2 3 5" xfId="38210"/>
    <cellStyle name="40% - Accent4 3 2 2 4" xfId="1708"/>
    <cellStyle name="40% - Accent4 3 2 2 5" xfId="20245"/>
    <cellStyle name="40% - Accent4 3 2 2 5 2" xfId="32224"/>
    <cellStyle name="40% - Accent4 3 2 2 5 3" xfId="44203"/>
    <cellStyle name="40% - Accent4 3 2 2 6" xfId="26192"/>
    <cellStyle name="40% - Accent4 3 2 2 7" xfId="38207"/>
    <cellStyle name="40% - Accent4 3 2 3" xfId="1709"/>
    <cellStyle name="40% - Accent4 3 2 3 2" xfId="1710"/>
    <cellStyle name="40% - Accent4 3 2 3 2 2" xfId="20250"/>
    <cellStyle name="40% - Accent4 3 2 3 2 2 2" xfId="32229"/>
    <cellStyle name="40% - Accent4 3 2 3 2 2 3" xfId="44208"/>
    <cellStyle name="40% - Accent4 3 2 3 2 3" xfId="26197"/>
    <cellStyle name="40% - Accent4 3 2 3 2 4" xfId="38212"/>
    <cellStyle name="40% - Accent4 3 2 3 3" xfId="1711"/>
    <cellStyle name="40% - Accent4 3 2 3 4" xfId="20249"/>
    <cellStyle name="40% - Accent4 3 2 3 4 2" xfId="32228"/>
    <cellStyle name="40% - Accent4 3 2 3 4 3" xfId="44207"/>
    <cellStyle name="40% - Accent4 3 2 3 5" xfId="26196"/>
    <cellStyle name="40% - Accent4 3 2 3 6" xfId="38211"/>
    <cellStyle name="40% - Accent4 3 2 4" xfId="1712"/>
    <cellStyle name="40% - Accent4 3 2 4 2" xfId="1713"/>
    <cellStyle name="40% - Accent4 3 2 4 3" xfId="20251"/>
    <cellStyle name="40% - Accent4 3 2 4 3 2" xfId="32230"/>
    <cellStyle name="40% - Accent4 3 2 4 3 3" xfId="44209"/>
    <cellStyle name="40% - Accent4 3 2 4 4" xfId="26198"/>
    <cellStyle name="40% - Accent4 3 2 4 5" xfId="38213"/>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2 8 2" xfId="32223"/>
    <cellStyle name="40% - Accent4 3 2 8 3" xfId="44202"/>
    <cellStyle name="40% - Accent4 3 2 9" xfId="26191"/>
    <cellStyle name="40% - Accent4 3 3" xfId="1719"/>
    <cellStyle name="40% - Accent4 3 3 2" xfId="1720"/>
    <cellStyle name="40% - Accent4 3 3 2 2" xfId="1721"/>
    <cellStyle name="40% - Accent4 3 3 2 2 2" xfId="20254"/>
    <cellStyle name="40% - Accent4 3 3 2 2 2 2" xfId="32233"/>
    <cellStyle name="40% - Accent4 3 3 2 2 2 3" xfId="44212"/>
    <cellStyle name="40% - Accent4 3 3 2 2 3" xfId="26201"/>
    <cellStyle name="40% - Accent4 3 3 2 2 4" xfId="38216"/>
    <cellStyle name="40% - Accent4 3 3 2 3" xfId="20253"/>
    <cellStyle name="40% - Accent4 3 3 2 3 2" xfId="32232"/>
    <cellStyle name="40% - Accent4 3 3 2 3 3" xfId="44211"/>
    <cellStyle name="40% - Accent4 3 3 2 4" xfId="26200"/>
    <cellStyle name="40% - Accent4 3 3 2 5" xfId="38215"/>
    <cellStyle name="40% - Accent4 3 3 3" xfId="1722"/>
    <cellStyle name="40% - Accent4 3 3 3 2" xfId="20255"/>
    <cellStyle name="40% - Accent4 3 3 3 2 2" xfId="32234"/>
    <cellStyle name="40% - Accent4 3 3 3 2 3" xfId="44213"/>
    <cellStyle name="40% - Accent4 3 3 3 3" xfId="26202"/>
    <cellStyle name="40% - Accent4 3 3 3 4" xfId="38217"/>
    <cellStyle name="40% - Accent4 3 3 4" xfId="1723"/>
    <cellStyle name="40% - Accent4 3 3 5" xfId="20252"/>
    <cellStyle name="40% - Accent4 3 3 5 2" xfId="32231"/>
    <cellStyle name="40% - Accent4 3 3 5 3" xfId="44210"/>
    <cellStyle name="40% - Accent4 3 3 6" xfId="26199"/>
    <cellStyle name="40% - Accent4 3 3 7" xfId="38214"/>
    <cellStyle name="40% - Accent4 3 4" xfId="1724"/>
    <cellStyle name="40% - Accent4 3 4 2" xfId="1725"/>
    <cellStyle name="40% - Accent4 3 4 2 2" xfId="20257"/>
    <cellStyle name="40% - Accent4 3 4 2 2 2" xfId="32236"/>
    <cellStyle name="40% - Accent4 3 4 2 2 3" xfId="44215"/>
    <cellStyle name="40% - Accent4 3 4 2 3" xfId="26204"/>
    <cellStyle name="40% - Accent4 3 4 2 4" xfId="38219"/>
    <cellStyle name="40% - Accent4 3 4 3" xfId="1726"/>
    <cellStyle name="40% - Accent4 3 4 4" xfId="20256"/>
    <cellStyle name="40% - Accent4 3 4 4 2" xfId="32235"/>
    <cellStyle name="40% - Accent4 3 4 4 3" xfId="44214"/>
    <cellStyle name="40% - Accent4 3 4 5" xfId="26203"/>
    <cellStyle name="40% - Accent4 3 4 6" xfId="38218"/>
    <cellStyle name="40% - Accent4 3 5" xfId="1727"/>
    <cellStyle name="40% - Accent4 3 5 2" xfId="1728"/>
    <cellStyle name="40% - Accent4 3 5 3" xfId="20258"/>
    <cellStyle name="40% - Accent4 3 5 3 2" xfId="32237"/>
    <cellStyle name="40% - Accent4 3 5 3 3" xfId="44216"/>
    <cellStyle name="40% - Accent4 3 5 4" xfId="26205"/>
    <cellStyle name="40% - Accent4 3 5 5" xfId="38220"/>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10" xfId="38221"/>
    <cellStyle name="40% - Accent4 4 2 2" xfId="1738"/>
    <cellStyle name="40% - Accent4 4 2 2 2" xfId="1739"/>
    <cellStyle name="40% - Accent4 4 2 2 2 2" xfId="1740"/>
    <cellStyle name="40% - Accent4 4 2 2 2 2 2" xfId="20262"/>
    <cellStyle name="40% - Accent4 4 2 2 2 2 2 2" xfId="32241"/>
    <cellStyle name="40% - Accent4 4 2 2 2 2 2 3" xfId="44220"/>
    <cellStyle name="40% - Accent4 4 2 2 2 2 3" xfId="26209"/>
    <cellStyle name="40% - Accent4 4 2 2 2 2 4" xfId="38224"/>
    <cellStyle name="40% - Accent4 4 2 2 2 3" xfId="1741"/>
    <cellStyle name="40% - Accent4 4 2 2 2 4" xfId="20261"/>
    <cellStyle name="40% - Accent4 4 2 2 2 4 2" xfId="32240"/>
    <cellStyle name="40% - Accent4 4 2 2 2 4 3" xfId="44219"/>
    <cellStyle name="40% - Accent4 4 2 2 2 5" xfId="26208"/>
    <cellStyle name="40% - Accent4 4 2 2 2 6" xfId="38223"/>
    <cellStyle name="40% - Accent4 4 2 2 3" xfId="1742"/>
    <cellStyle name="40% - Accent4 4 2 2 3 2" xfId="1743"/>
    <cellStyle name="40% - Accent4 4 2 2 3 3" xfId="20263"/>
    <cellStyle name="40% - Accent4 4 2 2 3 3 2" xfId="32242"/>
    <cellStyle name="40% - Accent4 4 2 2 3 3 3" xfId="44221"/>
    <cellStyle name="40% - Accent4 4 2 2 3 4" xfId="26210"/>
    <cellStyle name="40% - Accent4 4 2 2 3 5" xfId="38225"/>
    <cellStyle name="40% - Accent4 4 2 2 4" xfId="1744"/>
    <cellStyle name="40% - Accent4 4 2 2 5" xfId="20260"/>
    <cellStyle name="40% - Accent4 4 2 2 5 2" xfId="32239"/>
    <cellStyle name="40% - Accent4 4 2 2 5 3" xfId="44218"/>
    <cellStyle name="40% - Accent4 4 2 2 6" xfId="26207"/>
    <cellStyle name="40% - Accent4 4 2 2 7" xfId="38222"/>
    <cellStyle name="40% - Accent4 4 2 3" xfId="1745"/>
    <cellStyle name="40% - Accent4 4 2 3 2" xfId="1746"/>
    <cellStyle name="40% - Accent4 4 2 3 2 2" xfId="20265"/>
    <cellStyle name="40% - Accent4 4 2 3 2 2 2" xfId="32244"/>
    <cellStyle name="40% - Accent4 4 2 3 2 2 3" xfId="44223"/>
    <cellStyle name="40% - Accent4 4 2 3 2 3" xfId="26212"/>
    <cellStyle name="40% - Accent4 4 2 3 2 4" xfId="38227"/>
    <cellStyle name="40% - Accent4 4 2 3 3" xfId="1747"/>
    <cellStyle name="40% - Accent4 4 2 3 4" xfId="20264"/>
    <cellStyle name="40% - Accent4 4 2 3 4 2" xfId="32243"/>
    <cellStyle name="40% - Accent4 4 2 3 4 3" xfId="44222"/>
    <cellStyle name="40% - Accent4 4 2 3 5" xfId="26211"/>
    <cellStyle name="40% - Accent4 4 2 3 6" xfId="38226"/>
    <cellStyle name="40% - Accent4 4 2 4" xfId="1748"/>
    <cellStyle name="40% - Accent4 4 2 4 2" xfId="1749"/>
    <cellStyle name="40% - Accent4 4 2 4 3" xfId="20266"/>
    <cellStyle name="40% - Accent4 4 2 4 3 2" xfId="32245"/>
    <cellStyle name="40% - Accent4 4 2 4 3 3" xfId="44224"/>
    <cellStyle name="40% - Accent4 4 2 4 4" xfId="26213"/>
    <cellStyle name="40% - Accent4 4 2 4 5" xfId="38228"/>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2 8 2" xfId="32238"/>
    <cellStyle name="40% - Accent4 4 2 8 3" xfId="44217"/>
    <cellStyle name="40% - Accent4 4 2 9" xfId="26206"/>
    <cellStyle name="40% - Accent4 4 3" xfId="1755"/>
    <cellStyle name="40% - Accent4 4 3 2" xfId="1756"/>
    <cellStyle name="40% - Accent4 4 3 2 2" xfId="20268"/>
    <cellStyle name="40% - Accent4 4 3 2 2 2" xfId="32247"/>
    <cellStyle name="40% - Accent4 4 3 2 2 3" xfId="44226"/>
    <cellStyle name="40% - Accent4 4 3 2 3" xfId="26215"/>
    <cellStyle name="40% - Accent4 4 3 2 4" xfId="38230"/>
    <cellStyle name="40% - Accent4 4 3 3" xfId="1757"/>
    <cellStyle name="40% - Accent4 4 3 3 2" xfId="20269"/>
    <cellStyle name="40% - Accent4 4 3 3 2 2" xfId="32248"/>
    <cellStyle name="40% - Accent4 4 3 3 2 3" xfId="44227"/>
    <cellStyle name="40% - Accent4 4 3 3 3" xfId="26216"/>
    <cellStyle name="40% - Accent4 4 3 3 4" xfId="38231"/>
    <cellStyle name="40% - Accent4 4 3 4" xfId="1758"/>
    <cellStyle name="40% - Accent4 4 3 5" xfId="20267"/>
    <cellStyle name="40% - Accent4 4 3 5 2" xfId="32246"/>
    <cellStyle name="40% - Accent4 4 3 5 3" xfId="44225"/>
    <cellStyle name="40% - Accent4 4 3 6" xfId="26214"/>
    <cellStyle name="40% - Accent4 4 3 7" xfId="38229"/>
    <cellStyle name="40% - Accent4 4 4" xfId="1759"/>
    <cellStyle name="40% - Accent4 4 4 2" xfId="1760"/>
    <cellStyle name="40% - Accent4 4 4 2 2" xfId="20271"/>
    <cellStyle name="40% - Accent4 4 4 2 2 2" xfId="32250"/>
    <cellStyle name="40% - Accent4 4 4 2 2 3" xfId="44229"/>
    <cellStyle name="40% - Accent4 4 4 2 3" xfId="26218"/>
    <cellStyle name="40% - Accent4 4 4 2 4" xfId="38233"/>
    <cellStyle name="40% - Accent4 4 4 3" xfId="1761"/>
    <cellStyle name="40% - Accent4 4 4 4" xfId="20270"/>
    <cellStyle name="40% - Accent4 4 4 4 2" xfId="32249"/>
    <cellStyle name="40% - Accent4 4 4 4 3" xfId="44228"/>
    <cellStyle name="40% - Accent4 4 4 5" xfId="26217"/>
    <cellStyle name="40% - Accent4 4 4 6" xfId="38232"/>
    <cellStyle name="40% - Accent4 4 5" xfId="1762"/>
    <cellStyle name="40% - Accent4 4 5 2" xfId="20272"/>
    <cellStyle name="40% - Accent4 4 5 2 2" xfId="32251"/>
    <cellStyle name="40% - Accent4 4 5 2 3" xfId="44230"/>
    <cellStyle name="40% - Accent4 4 5 3" xfId="26219"/>
    <cellStyle name="40% - Accent4 4 5 4" xfId="38234"/>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2 2 2" xfId="32255"/>
    <cellStyle name="40% - Accent4 5 2 2 2 2 2 3" xfId="44234"/>
    <cellStyle name="40% - Accent4 5 2 2 2 2 3" xfId="26223"/>
    <cellStyle name="40% - Accent4 5 2 2 2 2 4" xfId="38238"/>
    <cellStyle name="40% - Accent4 5 2 2 2 3" xfId="20275"/>
    <cellStyle name="40% - Accent4 5 2 2 2 3 2" xfId="32254"/>
    <cellStyle name="40% - Accent4 5 2 2 2 3 3" xfId="44233"/>
    <cellStyle name="40% - Accent4 5 2 2 2 4" xfId="26222"/>
    <cellStyle name="40% - Accent4 5 2 2 2 5" xfId="38237"/>
    <cellStyle name="40% - Accent4 5 2 2 3" xfId="1774"/>
    <cellStyle name="40% - Accent4 5 2 2 3 2" xfId="20277"/>
    <cellStyle name="40% - Accent4 5 2 2 3 2 2" xfId="32256"/>
    <cellStyle name="40% - Accent4 5 2 2 3 2 3" xfId="44235"/>
    <cellStyle name="40% - Accent4 5 2 2 3 3" xfId="26224"/>
    <cellStyle name="40% - Accent4 5 2 2 3 4" xfId="38239"/>
    <cellStyle name="40% - Accent4 5 2 2 4" xfId="20274"/>
    <cellStyle name="40% - Accent4 5 2 2 4 2" xfId="32253"/>
    <cellStyle name="40% - Accent4 5 2 2 4 3" xfId="44232"/>
    <cellStyle name="40% - Accent4 5 2 2 5" xfId="26221"/>
    <cellStyle name="40% - Accent4 5 2 2 6" xfId="38236"/>
    <cellStyle name="40% - Accent4 5 2 3" xfId="1775"/>
    <cellStyle name="40% - Accent4 5 2 3 2" xfId="1776"/>
    <cellStyle name="40% - Accent4 5 2 3 2 2" xfId="20279"/>
    <cellStyle name="40% - Accent4 5 2 3 2 2 2" xfId="32258"/>
    <cellStyle name="40% - Accent4 5 2 3 2 2 3" xfId="44237"/>
    <cellStyle name="40% - Accent4 5 2 3 2 3" xfId="26226"/>
    <cellStyle name="40% - Accent4 5 2 3 2 4" xfId="38241"/>
    <cellStyle name="40% - Accent4 5 2 3 3" xfId="20278"/>
    <cellStyle name="40% - Accent4 5 2 3 3 2" xfId="32257"/>
    <cellStyle name="40% - Accent4 5 2 3 3 3" xfId="44236"/>
    <cellStyle name="40% - Accent4 5 2 3 4" xfId="26225"/>
    <cellStyle name="40% - Accent4 5 2 3 5" xfId="38240"/>
    <cellStyle name="40% - Accent4 5 2 4" xfId="1777"/>
    <cellStyle name="40% - Accent4 5 2 4 2" xfId="20280"/>
    <cellStyle name="40% - Accent4 5 2 4 2 2" xfId="32259"/>
    <cellStyle name="40% - Accent4 5 2 4 2 3" xfId="44238"/>
    <cellStyle name="40% - Accent4 5 2 4 3" xfId="26227"/>
    <cellStyle name="40% - Accent4 5 2 4 4" xfId="38242"/>
    <cellStyle name="40% - Accent4 5 2 5" xfId="1778"/>
    <cellStyle name="40% - Accent4 5 2 6" xfId="20273"/>
    <cellStyle name="40% - Accent4 5 2 6 2" xfId="32252"/>
    <cellStyle name="40% - Accent4 5 2 6 3" xfId="44231"/>
    <cellStyle name="40% - Accent4 5 2 7" xfId="26220"/>
    <cellStyle name="40% - Accent4 5 2 8" xfId="38235"/>
    <cellStyle name="40% - Accent4 5 3" xfId="1779"/>
    <cellStyle name="40% - Accent4 5 3 2" xfId="1780"/>
    <cellStyle name="40% - Accent4 5 3 3" xfId="20281"/>
    <cellStyle name="40% - Accent4 5 3 3 2" xfId="32260"/>
    <cellStyle name="40% - Accent4 5 3 3 3" xfId="44239"/>
    <cellStyle name="40% - Accent4 5 3 4" xfId="26228"/>
    <cellStyle name="40% - Accent4 5 3 5" xfId="38243"/>
    <cellStyle name="40% - Accent4 5 4" xfId="1781"/>
    <cellStyle name="40% - Accent4 5 5" xfId="1782"/>
    <cellStyle name="40% - Accent4 6" xfId="1783"/>
    <cellStyle name="40% - Accent4 6 2" xfId="1784"/>
    <cellStyle name="40% - Accent4 6 2 2" xfId="1785"/>
    <cellStyle name="40% - Accent4 6 2 2 2" xfId="20283"/>
    <cellStyle name="40% - Accent4 6 2 2 2 2" xfId="32262"/>
    <cellStyle name="40% - Accent4 6 2 2 2 3" xfId="44241"/>
    <cellStyle name="40% - Accent4 6 2 2 3" xfId="26230"/>
    <cellStyle name="40% - Accent4 6 2 2 4" xfId="38245"/>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2 2 2" xfId="32265"/>
    <cellStyle name="40% - Accent4 6 3 2 2 2 3" xfId="44244"/>
    <cellStyle name="40% - Accent4 6 3 2 2 3" xfId="26233"/>
    <cellStyle name="40% - Accent4 6 3 2 2 4" xfId="38248"/>
    <cellStyle name="40% - Accent4 6 3 2 3" xfId="20285"/>
    <cellStyle name="40% - Accent4 6 3 2 3 2" xfId="32264"/>
    <cellStyle name="40% - Accent4 6 3 2 3 3" xfId="44243"/>
    <cellStyle name="40% - Accent4 6 3 2 4" xfId="26232"/>
    <cellStyle name="40% - Accent4 6 3 2 5" xfId="38247"/>
    <cellStyle name="40% - Accent4 6 3 3" xfId="1791"/>
    <cellStyle name="40% - Accent4 6 3 3 2" xfId="20287"/>
    <cellStyle name="40% - Accent4 6 3 3 2 2" xfId="32266"/>
    <cellStyle name="40% - Accent4 6 3 3 2 3" xfId="44245"/>
    <cellStyle name="40% - Accent4 6 3 3 3" xfId="26234"/>
    <cellStyle name="40% - Accent4 6 3 3 4" xfId="38249"/>
    <cellStyle name="40% - Accent4 6 3 4" xfId="1792"/>
    <cellStyle name="40% - Accent4 6 3 5" xfId="20284"/>
    <cellStyle name="40% - Accent4 6 3 5 2" xfId="32263"/>
    <cellStyle name="40% - Accent4 6 3 5 3" xfId="44242"/>
    <cellStyle name="40% - Accent4 6 3 6" xfId="26231"/>
    <cellStyle name="40% - Accent4 6 3 7" xfId="38246"/>
    <cellStyle name="40% - Accent4 6 4" xfId="1793"/>
    <cellStyle name="40% - Accent4 6 4 2" xfId="1794"/>
    <cellStyle name="40% - Accent4 6 4 2 2" xfId="20289"/>
    <cellStyle name="40% - Accent4 6 4 2 2 2" xfId="32268"/>
    <cellStyle name="40% - Accent4 6 4 2 2 3" xfId="44247"/>
    <cellStyle name="40% - Accent4 6 4 2 3" xfId="26236"/>
    <cellStyle name="40% - Accent4 6 4 2 4" xfId="38251"/>
    <cellStyle name="40% - Accent4 6 4 3" xfId="20288"/>
    <cellStyle name="40% - Accent4 6 4 3 2" xfId="32267"/>
    <cellStyle name="40% - Accent4 6 4 3 3" xfId="44246"/>
    <cellStyle name="40% - Accent4 6 4 4" xfId="26235"/>
    <cellStyle name="40% - Accent4 6 4 5" xfId="38250"/>
    <cellStyle name="40% - Accent4 6 5" xfId="1795"/>
    <cellStyle name="40% - Accent4 6 5 2" xfId="20290"/>
    <cellStyle name="40% - Accent4 6 5 2 2" xfId="32269"/>
    <cellStyle name="40% - Accent4 6 5 2 3" xfId="44248"/>
    <cellStyle name="40% - Accent4 6 5 3" xfId="26237"/>
    <cellStyle name="40% - Accent4 6 5 4" xfId="38252"/>
    <cellStyle name="40% - Accent4 6 6" xfId="1796"/>
    <cellStyle name="40% - Accent4 6 7" xfId="20282"/>
    <cellStyle name="40% - Accent4 6 7 2" xfId="32261"/>
    <cellStyle name="40% - Accent4 6 7 3" xfId="44240"/>
    <cellStyle name="40% - Accent4 6 8" xfId="26229"/>
    <cellStyle name="40% - Accent4 6 9" xfId="38244"/>
    <cellStyle name="40% - Accent4 7" xfId="1797"/>
    <cellStyle name="40% - Accent4 7 2" xfId="1798"/>
    <cellStyle name="40% - Accent4 7 2 2" xfId="1799"/>
    <cellStyle name="40% - Accent4 7 2 2 2" xfId="1800"/>
    <cellStyle name="40% - Accent4 7 2 2 2 2" xfId="20294"/>
    <cellStyle name="40% - Accent4 7 2 2 2 2 2" xfId="32273"/>
    <cellStyle name="40% - Accent4 7 2 2 2 2 3" xfId="44252"/>
    <cellStyle name="40% - Accent4 7 2 2 2 3" xfId="26241"/>
    <cellStyle name="40% - Accent4 7 2 2 2 4" xfId="38256"/>
    <cellStyle name="40% - Accent4 7 2 2 3" xfId="20293"/>
    <cellStyle name="40% - Accent4 7 2 2 3 2" xfId="32272"/>
    <cellStyle name="40% - Accent4 7 2 2 3 3" xfId="44251"/>
    <cellStyle name="40% - Accent4 7 2 2 4" xfId="26240"/>
    <cellStyle name="40% - Accent4 7 2 2 5" xfId="38255"/>
    <cellStyle name="40% - Accent4 7 2 3" xfId="1801"/>
    <cellStyle name="40% - Accent4 7 2 3 2" xfId="20295"/>
    <cellStyle name="40% - Accent4 7 2 3 2 2" xfId="32274"/>
    <cellStyle name="40% - Accent4 7 2 3 2 3" xfId="44253"/>
    <cellStyle name="40% - Accent4 7 2 3 3" xfId="26242"/>
    <cellStyle name="40% - Accent4 7 2 3 4" xfId="38257"/>
    <cellStyle name="40% - Accent4 7 2 4" xfId="20292"/>
    <cellStyle name="40% - Accent4 7 2 4 2" xfId="32271"/>
    <cellStyle name="40% - Accent4 7 2 4 3" xfId="44250"/>
    <cellStyle name="40% - Accent4 7 2 5" xfId="26239"/>
    <cellStyle name="40% - Accent4 7 2 6" xfId="38254"/>
    <cellStyle name="40% - Accent4 7 3" xfId="1802"/>
    <cellStyle name="40% - Accent4 7 3 2" xfId="1803"/>
    <cellStyle name="40% - Accent4 7 3 2 2" xfId="20297"/>
    <cellStyle name="40% - Accent4 7 3 2 2 2" xfId="32276"/>
    <cellStyle name="40% - Accent4 7 3 2 2 3" xfId="44255"/>
    <cellStyle name="40% - Accent4 7 3 2 3" xfId="26244"/>
    <cellStyle name="40% - Accent4 7 3 2 4" xfId="38259"/>
    <cellStyle name="40% - Accent4 7 3 3" xfId="20296"/>
    <cellStyle name="40% - Accent4 7 3 3 2" xfId="32275"/>
    <cellStyle name="40% - Accent4 7 3 3 3" xfId="44254"/>
    <cellStyle name="40% - Accent4 7 3 4" xfId="26243"/>
    <cellStyle name="40% - Accent4 7 3 5" xfId="38258"/>
    <cellStyle name="40% - Accent4 7 4" xfId="1804"/>
    <cellStyle name="40% - Accent4 7 4 2" xfId="20298"/>
    <cellStyle name="40% - Accent4 7 4 2 2" xfId="32277"/>
    <cellStyle name="40% - Accent4 7 4 2 3" xfId="44256"/>
    <cellStyle name="40% - Accent4 7 4 3" xfId="26245"/>
    <cellStyle name="40% - Accent4 7 4 4" xfId="38260"/>
    <cellStyle name="40% - Accent4 7 5" xfId="1805"/>
    <cellStyle name="40% - Accent4 7 6" xfId="20291"/>
    <cellStyle name="40% - Accent4 7 6 2" xfId="32270"/>
    <cellStyle name="40% - Accent4 7 6 3" xfId="44249"/>
    <cellStyle name="40% - Accent4 7 7" xfId="26238"/>
    <cellStyle name="40% - Accent4 7 8" xfId="38253"/>
    <cellStyle name="40% - Accent4 8" xfId="1806"/>
    <cellStyle name="40% - Accent4 8 2" xfId="1807"/>
    <cellStyle name="40% - Accent4 8 3" xfId="1808"/>
    <cellStyle name="40% - Accent4 8 3 2" xfId="20299"/>
    <cellStyle name="40% - Accent4 8 3 2 2" xfId="32278"/>
    <cellStyle name="40% - Accent4 8 3 2 3" xfId="44257"/>
    <cellStyle name="40% - Accent4 8 3 3" xfId="26246"/>
    <cellStyle name="40% - Accent4 8 3 4" xfId="38261"/>
    <cellStyle name="40% - Accent4 8 4" xfId="1809"/>
    <cellStyle name="40% - Accent4 9" xfId="1810"/>
    <cellStyle name="40% - Accent4 9 2" xfId="1811"/>
    <cellStyle name="40% - Accent4 9 2 2" xfId="20300"/>
    <cellStyle name="40% - Accent4 9 2 2 2" xfId="32279"/>
    <cellStyle name="40% - Accent4 9 2 2 3" xfId="44258"/>
    <cellStyle name="40% - Accent4 9 2 3" xfId="26247"/>
    <cellStyle name="40% - Accent4 9 2 4" xfId="38262"/>
    <cellStyle name="40% - Accent4 9 3" xfId="1812"/>
    <cellStyle name="40% - Accent5 10" xfId="1813"/>
    <cellStyle name="40% - Accent5 10 2" xfId="1814"/>
    <cellStyle name="40% - Accent5 10 2 2" xfId="20301"/>
    <cellStyle name="40% - Accent5 10 2 2 2" xfId="32280"/>
    <cellStyle name="40% - Accent5 10 2 2 3" xfId="44259"/>
    <cellStyle name="40% - Accent5 10 2 3" xfId="26248"/>
    <cellStyle name="40% - Accent5 10 2 4" xfId="38263"/>
    <cellStyle name="40% - Accent5 10 3" xfId="1815"/>
    <cellStyle name="40% - Accent5 11" xfId="1816"/>
    <cellStyle name="40% - Accent5 12" xfId="1817"/>
    <cellStyle name="40% - Accent5 2" xfId="1818"/>
    <cellStyle name="40% - Accent5 2 2" xfId="1819"/>
    <cellStyle name="40% - Accent5 2 2 10" xfId="38264"/>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2 2 2" xfId="32284"/>
    <cellStyle name="40% - Accent5 2 2 3 2 2 2 3" xfId="44263"/>
    <cellStyle name="40% - Accent5 2 2 3 2 2 3" xfId="26252"/>
    <cellStyle name="40% - Accent5 2 2 3 2 2 4" xfId="38267"/>
    <cellStyle name="40% - Accent5 2 2 3 2 3" xfId="20304"/>
    <cellStyle name="40% - Accent5 2 2 3 2 3 2" xfId="32283"/>
    <cellStyle name="40% - Accent5 2 2 3 2 3 3" xfId="44262"/>
    <cellStyle name="40% - Accent5 2 2 3 2 4" xfId="26251"/>
    <cellStyle name="40% - Accent5 2 2 3 2 5" xfId="38266"/>
    <cellStyle name="40% - Accent5 2 2 3 3" xfId="1827"/>
    <cellStyle name="40% - Accent5 2 2 3 3 2" xfId="20306"/>
    <cellStyle name="40% - Accent5 2 2 3 3 2 2" xfId="32285"/>
    <cellStyle name="40% - Accent5 2 2 3 3 2 3" xfId="44264"/>
    <cellStyle name="40% - Accent5 2 2 3 3 3" xfId="26253"/>
    <cellStyle name="40% - Accent5 2 2 3 3 4" xfId="38268"/>
    <cellStyle name="40% - Accent5 2 2 3 4" xfId="1828"/>
    <cellStyle name="40% - Accent5 2 2 3 5" xfId="20303"/>
    <cellStyle name="40% - Accent5 2 2 3 5 2" xfId="32282"/>
    <cellStyle name="40% - Accent5 2 2 3 5 3" xfId="44261"/>
    <cellStyle name="40% - Accent5 2 2 3 6" xfId="26250"/>
    <cellStyle name="40% - Accent5 2 2 3 7" xfId="38265"/>
    <cellStyle name="40% - Accent5 2 2 4" xfId="1829"/>
    <cellStyle name="40% - Accent5 2 2 4 2" xfId="1830"/>
    <cellStyle name="40% - Accent5 2 2 4 2 2" xfId="20308"/>
    <cellStyle name="40% - Accent5 2 2 4 2 2 2" xfId="32287"/>
    <cellStyle name="40% - Accent5 2 2 4 2 2 3" xfId="44266"/>
    <cellStyle name="40% - Accent5 2 2 4 2 3" xfId="26255"/>
    <cellStyle name="40% - Accent5 2 2 4 2 4" xfId="38270"/>
    <cellStyle name="40% - Accent5 2 2 4 3" xfId="1831"/>
    <cellStyle name="40% - Accent5 2 2 4 4" xfId="20307"/>
    <cellStyle name="40% - Accent5 2 2 4 4 2" xfId="32286"/>
    <cellStyle name="40% - Accent5 2 2 4 4 3" xfId="44265"/>
    <cellStyle name="40% - Accent5 2 2 4 5" xfId="26254"/>
    <cellStyle name="40% - Accent5 2 2 4 6" xfId="38269"/>
    <cellStyle name="40% - Accent5 2 2 5" xfId="1832"/>
    <cellStyle name="40% - Accent5 2 2 5 2" xfId="1833"/>
    <cellStyle name="40% - Accent5 2 2 5 3" xfId="20309"/>
    <cellStyle name="40% - Accent5 2 2 5 3 2" xfId="32288"/>
    <cellStyle name="40% - Accent5 2 2 5 3 3" xfId="44267"/>
    <cellStyle name="40% - Accent5 2 2 5 4" xfId="26256"/>
    <cellStyle name="40% - Accent5 2 2 5 5" xfId="38271"/>
    <cellStyle name="40% - Accent5 2 2 6" xfId="1834"/>
    <cellStyle name="40% - Accent5 2 2 6 2" xfId="1835"/>
    <cellStyle name="40% - Accent5 2 2 7" xfId="1836"/>
    <cellStyle name="40% - Accent5 2 2 8" xfId="20302"/>
    <cellStyle name="40% - Accent5 2 2 8 2" xfId="32281"/>
    <cellStyle name="40% - Accent5 2 2 8 3" xfId="44260"/>
    <cellStyle name="40% - Accent5 2 2 9" xfId="26249"/>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10" xfId="38272"/>
    <cellStyle name="40% - Accent5 3 2 2" xfId="1853"/>
    <cellStyle name="40% - Accent5 3 2 2 2" xfId="1854"/>
    <cellStyle name="40% - Accent5 3 2 2 2 2" xfId="1855"/>
    <cellStyle name="40% - Accent5 3 2 2 2 2 2" xfId="20313"/>
    <cellStyle name="40% - Accent5 3 2 2 2 2 2 2" xfId="32292"/>
    <cellStyle name="40% - Accent5 3 2 2 2 2 2 3" xfId="44271"/>
    <cellStyle name="40% - Accent5 3 2 2 2 2 3" xfId="26260"/>
    <cellStyle name="40% - Accent5 3 2 2 2 2 4" xfId="38275"/>
    <cellStyle name="40% - Accent5 3 2 2 2 3" xfId="1856"/>
    <cellStyle name="40% - Accent5 3 2 2 2 4" xfId="20312"/>
    <cellStyle name="40% - Accent5 3 2 2 2 4 2" xfId="32291"/>
    <cellStyle name="40% - Accent5 3 2 2 2 4 3" xfId="44270"/>
    <cellStyle name="40% - Accent5 3 2 2 2 5" xfId="26259"/>
    <cellStyle name="40% - Accent5 3 2 2 2 6" xfId="38274"/>
    <cellStyle name="40% - Accent5 3 2 2 3" xfId="1857"/>
    <cellStyle name="40% - Accent5 3 2 2 3 2" xfId="1858"/>
    <cellStyle name="40% - Accent5 3 2 2 3 3" xfId="20314"/>
    <cellStyle name="40% - Accent5 3 2 2 3 3 2" xfId="32293"/>
    <cellStyle name="40% - Accent5 3 2 2 3 3 3" xfId="44272"/>
    <cellStyle name="40% - Accent5 3 2 2 3 4" xfId="26261"/>
    <cellStyle name="40% - Accent5 3 2 2 3 5" xfId="38276"/>
    <cellStyle name="40% - Accent5 3 2 2 4" xfId="1859"/>
    <cellStyle name="40% - Accent5 3 2 2 5" xfId="20311"/>
    <cellStyle name="40% - Accent5 3 2 2 5 2" xfId="32290"/>
    <cellStyle name="40% - Accent5 3 2 2 5 3" xfId="44269"/>
    <cellStyle name="40% - Accent5 3 2 2 6" xfId="26258"/>
    <cellStyle name="40% - Accent5 3 2 2 7" xfId="38273"/>
    <cellStyle name="40% - Accent5 3 2 3" xfId="1860"/>
    <cellStyle name="40% - Accent5 3 2 3 2" xfId="1861"/>
    <cellStyle name="40% - Accent5 3 2 3 2 2" xfId="20316"/>
    <cellStyle name="40% - Accent5 3 2 3 2 2 2" xfId="32295"/>
    <cellStyle name="40% - Accent5 3 2 3 2 2 3" xfId="44274"/>
    <cellStyle name="40% - Accent5 3 2 3 2 3" xfId="26263"/>
    <cellStyle name="40% - Accent5 3 2 3 2 4" xfId="38278"/>
    <cellStyle name="40% - Accent5 3 2 3 3" xfId="1862"/>
    <cellStyle name="40% - Accent5 3 2 3 4" xfId="20315"/>
    <cellStyle name="40% - Accent5 3 2 3 4 2" xfId="32294"/>
    <cellStyle name="40% - Accent5 3 2 3 4 3" xfId="44273"/>
    <cellStyle name="40% - Accent5 3 2 3 5" xfId="26262"/>
    <cellStyle name="40% - Accent5 3 2 3 6" xfId="38277"/>
    <cellStyle name="40% - Accent5 3 2 4" xfId="1863"/>
    <cellStyle name="40% - Accent5 3 2 4 2" xfId="1864"/>
    <cellStyle name="40% - Accent5 3 2 4 3" xfId="20317"/>
    <cellStyle name="40% - Accent5 3 2 4 3 2" xfId="32296"/>
    <cellStyle name="40% - Accent5 3 2 4 3 3" xfId="44275"/>
    <cellStyle name="40% - Accent5 3 2 4 4" xfId="26264"/>
    <cellStyle name="40% - Accent5 3 2 4 5" xfId="38279"/>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2 8 2" xfId="32289"/>
    <cellStyle name="40% - Accent5 3 2 8 3" xfId="44268"/>
    <cellStyle name="40% - Accent5 3 2 9" xfId="26257"/>
    <cellStyle name="40% - Accent5 3 3" xfId="1870"/>
    <cellStyle name="40% - Accent5 3 3 2" xfId="1871"/>
    <cellStyle name="40% - Accent5 3 3 2 2" xfId="1872"/>
    <cellStyle name="40% - Accent5 3 3 2 2 2" xfId="20320"/>
    <cellStyle name="40% - Accent5 3 3 2 2 2 2" xfId="32299"/>
    <cellStyle name="40% - Accent5 3 3 2 2 2 3" xfId="44278"/>
    <cellStyle name="40% - Accent5 3 3 2 2 3" xfId="26267"/>
    <cellStyle name="40% - Accent5 3 3 2 2 4" xfId="38282"/>
    <cellStyle name="40% - Accent5 3 3 2 3" xfId="20319"/>
    <cellStyle name="40% - Accent5 3 3 2 3 2" xfId="32298"/>
    <cellStyle name="40% - Accent5 3 3 2 3 3" xfId="44277"/>
    <cellStyle name="40% - Accent5 3 3 2 4" xfId="26266"/>
    <cellStyle name="40% - Accent5 3 3 2 5" xfId="38281"/>
    <cellStyle name="40% - Accent5 3 3 3" xfId="1873"/>
    <cellStyle name="40% - Accent5 3 3 3 2" xfId="20321"/>
    <cellStyle name="40% - Accent5 3 3 3 2 2" xfId="32300"/>
    <cellStyle name="40% - Accent5 3 3 3 2 3" xfId="44279"/>
    <cellStyle name="40% - Accent5 3 3 3 3" xfId="26268"/>
    <cellStyle name="40% - Accent5 3 3 3 4" xfId="38283"/>
    <cellStyle name="40% - Accent5 3 3 4" xfId="1874"/>
    <cellStyle name="40% - Accent5 3 3 5" xfId="20318"/>
    <cellStyle name="40% - Accent5 3 3 5 2" xfId="32297"/>
    <cellStyle name="40% - Accent5 3 3 5 3" xfId="44276"/>
    <cellStyle name="40% - Accent5 3 3 6" xfId="26265"/>
    <cellStyle name="40% - Accent5 3 3 7" xfId="38280"/>
    <cellStyle name="40% - Accent5 3 4" xfId="1875"/>
    <cellStyle name="40% - Accent5 3 4 2" xfId="1876"/>
    <cellStyle name="40% - Accent5 3 4 2 2" xfId="20323"/>
    <cellStyle name="40% - Accent5 3 4 2 2 2" xfId="32302"/>
    <cellStyle name="40% - Accent5 3 4 2 2 3" xfId="44281"/>
    <cellStyle name="40% - Accent5 3 4 2 3" xfId="26270"/>
    <cellStyle name="40% - Accent5 3 4 2 4" xfId="38285"/>
    <cellStyle name="40% - Accent5 3 4 3" xfId="1877"/>
    <cellStyle name="40% - Accent5 3 4 4" xfId="20322"/>
    <cellStyle name="40% - Accent5 3 4 4 2" xfId="32301"/>
    <cellStyle name="40% - Accent5 3 4 4 3" xfId="44280"/>
    <cellStyle name="40% - Accent5 3 4 5" xfId="26269"/>
    <cellStyle name="40% - Accent5 3 4 6" xfId="38284"/>
    <cellStyle name="40% - Accent5 3 5" xfId="1878"/>
    <cellStyle name="40% - Accent5 3 5 2" xfId="1879"/>
    <cellStyle name="40% - Accent5 3 5 3" xfId="20324"/>
    <cellStyle name="40% - Accent5 3 5 3 2" xfId="32303"/>
    <cellStyle name="40% - Accent5 3 5 3 3" xfId="44282"/>
    <cellStyle name="40% - Accent5 3 5 4" xfId="26271"/>
    <cellStyle name="40% - Accent5 3 5 5" xfId="38286"/>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10" xfId="38287"/>
    <cellStyle name="40% - Accent5 4 2 2" xfId="1889"/>
    <cellStyle name="40% - Accent5 4 2 2 2" xfId="1890"/>
    <cellStyle name="40% - Accent5 4 2 2 2 2" xfId="1891"/>
    <cellStyle name="40% - Accent5 4 2 2 2 2 2" xfId="20328"/>
    <cellStyle name="40% - Accent5 4 2 2 2 2 2 2" xfId="32307"/>
    <cellStyle name="40% - Accent5 4 2 2 2 2 2 3" xfId="44286"/>
    <cellStyle name="40% - Accent5 4 2 2 2 2 3" xfId="26275"/>
    <cellStyle name="40% - Accent5 4 2 2 2 2 4" xfId="38290"/>
    <cellStyle name="40% - Accent5 4 2 2 2 3" xfId="1892"/>
    <cellStyle name="40% - Accent5 4 2 2 2 4" xfId="20327"/>
    <cellStyle name="40% - Accent5 4 2 2 2 4 2" xfId="32306"/>
    <cellStyle name="40% - Accent5 4 2 2 2 4 3" xfId="44285"/>
    <cellStyle name="40% - Accent5 4 2 2 2 5" xfId="26274"/>
    <cellStyle name="40% - Accent5 4 2 2 2 6" xfId="38289"/>
    <cellStyle name="40% - Accent5 4 2 2 3" xfId="1893"/>
    <cellStyle name="40% - Accent5 4 2 2 3 2" xfId="1894"/>
    <cellStyle name="40% - Accent5 4 2 2 3 3" xfId="20329"/>
    <cellStyle name="40% - Accent5 4 2 2 3 3 2" xfId="32308"/>
    <cellStyle name="40% - Accent5 4 2 2 3 3 3" xfId="44287"/>
    <cellStyle name="40% - Accent5 4 2 2 3 4" xfId="26276"/>
    <cellStyle name="40% - Accent5 4 2 2 3 5" xfId="38291"/>
    <cellStyle name="40% - Accent5 4 2 2 4" xfId="1895"/>
    <cellStyle name="40% - Accent5 4 2 2 5" xfId="20326"/>
    <cellStyle name="40% - Accent5 4 2 2 5 2" xfId="32305"/>
    <cellStyle name="40% - Accent5 4 2 2 5 3" xfId="44284"/>
    <cellStyle name="40% - Accent5 4 2 2 6" xfId="26273"/>
    <cellStyle name="40% - Accent5 4 2 2 7" xfId="38288"/>
    <cellStyle name="40% - Accent5 4 2 3" xfId="1896"/>
    <cellStyle name="40% - Accent5 4 2 3 2" xfId="1897"/>
    <cellStyle name="40% - Accent5 4 2 3 2 2" xfId="20331"/>
    <cellStyle name="40% - Accent5 4 2 3 2 2 2" xfId="32310"/>
    <cellStyle name="40% - Accent5 4 2 3 2 2 3" xfId="44289"/>
    <cellStyle name="40% - Accent5 4 2 3 2 3" xfId="26278"/>
    <cellStyle name="40% - Accent5 4 2 3 2 4" xfId="38293"/>
    <cellStyle name="40% - Accent5 4 2 3 3" xfId="1898"/>
    <cellStyle name="40% - Accent5 4 2 3 4" xfId="20330"/>
    <cellStyle name="40% - Accent5 4 2 3 4 2" xfId="32309"/>
    <cellStyle name="40% - Accent5 4 2 3 4 3" xfId="44288"/>
    <cellStyle name="40% - Accent5 4 2 3 5" xfId="26277"/>
    <cellStyle name="40% - Accent5 4 2 3 6" xfId="38292"/>
    <cellStyle name="40% - Accent5 4 2 4" xfId="1899"/>
    <cellStyle name="40% - Accent5 4 2 4 2" xfId="1900"/>
    <cellStyle name="40% - Accent5 4 2 4 3" xfId="20332"/>
    <cellStyle name="40% - Accent5 4 2 4 3 2" xfId="32311"/>
    <cellStyle name="40% - Accent5 4 2 4 3 3" xfId="44290"/>
    <cellStyle name="40% - Accent5 4 2 4 4" xfId="26279"/>
    <cellStyle name="40% - Accent5 4 2 4 5" xfId="38294"/>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2 8 2" xfId="32304"/>
    <cellStyle name="40% - Accent5 4 2 8 3" xfId="44283"/>
    <cellStyle name="40% - Accent5 4 2 9" xfId="26272"/>
    <cellStyle name="40% - Accent5 4 3" xfId="1906"/>
    <cellStyle name="40% - Accent5 4 3 2" xfId="1907"/>
    <cellStyle name="40% - Accent5 4 3 2 2" xfId="20334"/>
    <cellStyle name="40% - Accent5 4 3 2 2 2" xfId="32313"/>
    <cellStyle name="40% - Accent5 4 3 2 2 3" xfId="44292"/>
    <cellStyle name="40% - Accent5 4 3 2 3" xfId="26281"/>
    <cellStyle name="40% - Accent5 4 3 2 4" xfId="38296"/>
    <cellStyle name="40% - Accent5 4 3 3" xfId="1908"/>
    <cellStyle name="40% - Accent5 4 3 3 2" xfId="20335"/>
    <cellStyle name="40% - Accent5 4 3 3 2 2" xfId="32314"/>
    <cellStyle name="40% - Accent5 4 3 3 2 3" xfId="44293"/>
    <cellStyle name="40% - Accent5 4 3 3 3" xfId="26282"/>
    <cellStyle name="40% - Accent5 4 3 3 4" xfId="38297"/>
    <cellStyle name="40% - Accent5 4 3 4" xfId="1909"/>
    <cellStyle name="40% - Accent5 4 3 5" xfId="20333"/>
    <cellStyle name="40% - Accent5 4 3 5 2" xfId="32312"/>
    <cellStyle name="40% - Accent5 4 3 5 3" xfId="44291"/>
    <cellStyle name="40% - Accent5 4 3 6" xfId="26280"/>
    <cellStyle name="40% - Accent5 4 3 7" xfId="38295"/>
    <cellStyle name="40% - Accent5 4 4" xfId="1910"/>
    <cellStyle name="40% - Accent5 4 4 2" xfId="1911"/>
    <cellStyle name="40% - Accent5 4 4 2 2" xfId="20337"/>
    <cellStyle name="40% - Accent5 4 4 2 2 2" xfId="32316"/>
    <cellStyle name="40% - Accent5 4 4 2 2 3" xfId="44295"/>
    <cellStyle name="40% - Accent5 4 4 2 3" xfId="26284"/>
    <cellStyle name="40% - Accent5 4 4 2 4" xfId="38299"/>
    <cellStyle name="40% - Accent5 4 4 3" xfId="1912"/>
    <cellStyle name="40% - Accent5 4 4 4" xfId="20336"/>
    <cellStyle name="40% - Accent5 4 4 4 2" xfId="32315"/>
    <cellStyle name="40% - Accent5 4 4 4 3" xfId="44294"/>
    <cellStyle name="40% - Accent5 4 4 5" xfId="26283"/>
    <cellStyle name="40% - Accent5 4 4 6" xfId="38298"/>
    <cellStyle name="40% - Accent5 4 5" xfId="1913"/>
    <cellStyle name="40% - Accent5 4 5 2" xfId="20338"/>
    <cellStyle name="40% - Accent5 4 5 2 2" xfId="32317"/>
    <cellStyle name="40% - Accent5 4 5 2 3" xfId="44296"/>
    <cellStyle name="40% - Accent5 4 5 3" xfId="26285"/>
    <cellStyle name="40% - Accent5 4 5 4" xfId="38300"/>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2 2 2" xfId="32319"/>
    <cellStyle name="40% - Accent5 5 2 2 2 3" xfId="44298"/>
    <cellStyle name="40% - Accent5 5 2 2 3" xfId="26287"/>
    <cellStyle name="40% - Accent5 5 2 2 4" xfId="38302"/>
    <cellStyle name="40% - Accent5 5 2 3" xfId="1923"/>
    <cellStyle name="40% - Accent5 5 2 3 2" xfId="20341"/>
    <cellStyle name="40% - Accent5 5 2 3 2 2" xfId="32320"/>
    <cellStyle name="40% - Accent5 5 2 3 2 3" xfId="44299"/>
    <cellStyle name="40% - Accent5 5 2 3 3" xfId="26288"/>
    <cellStyle name="40% - Accent5 5 2 3 4" xfId="38303"/>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2 2 2" xfId="32323"/>
    <cellStyle name="40% - Accent5 5 3 2 2 2 3" xfId="44302"/>
    <cellStyle name="40% - Accent5 5 3 2 2 3" xfId="26291"/>
    <cellStyle name="40% - Accent5 5 3 2 2 4" xfId="38306"/>
    <cellStyle name="40% - Accent5 5 3 2 3" xfId="20343"/>
    <cellStyle name="40% - Accent5 5 3 2 3 2" xfId="32322"/>
    <cellStyle name="40% - Accent5 5 3 2 3 3" xfId="44301"/>
    <cellStyle name="40% - Accent5 5 3 2 4" xfId="26290"/>
    <cellStyle name="40% - Accent5 5 3 2 5" xfId="38305"/>
    <cellStyle name="40% - Accent5 5 3 3" xfId="1929"/>
    <cellStyle name="40% - Accent5 5 3 3 2" xfId="20345"/>
    <cellStyle name="40% - Accent5 5 3 3 2 2" xfId="32324"/>
    <cellStyle name="40% - Accent5 5 3 3 2 3" xfId="44303"/>
    <cellStyle name="40% - Accent5 5 3 3 3" xfId="26292"/>
    <cellStyle name="40% - Accent5 5 3 3 4" xfId="38307"/>
    <cellStyle name="40% - Accent5 5 3 4" xfId="1930"/>
    <cellStyle name="40% - Accent5 5 3 5" xfId="20342"/>
    <cellStyle name="40% - Accent5 5 3 5 2" xfId="32321"/>
    <cellStyle name="40% - Accent5 5 3 5 3" xfId="44300"/>
    <cellStyle name="40% - Accent5 5 3 6" xfId="26289"/>
    <cellStyle name="40% - Accent5 5 3 7" xfId="38304"/>
    <cellStyle name="40% - Accent5 5 4" xfId="1931"/>
    <cellStyle name="40% - Accent5 5 4 2" xfId="1932"/>
    <cellStyle name="40% - Accent5 5 4 2 2" xfId="20347"/>
    <cellStyle name="40% - Accent5 5 4 2 2 2" xfId="32326"/>
    <cellStyle name="40% - Accent5 5 4 2 2 3" xfId="44305"/>
    <cellStyle name="40% - Accent5 5 4 2 3" xfId="26294"/>
    <cellStyle name="40% - Accent5 5 4 2 4" xfId="38309"/>
    <cellStyle name="40% - Accent5 5 4 3" xfId="20346"/>
    <cellStyle name="40% - Accent5 5 4 3 2" xfId="32325"/>
    <cellStyle name="40% - Accent5 5 4 3 3" xfId="44304"/>
    <cellStyle name="40% - Accent5 5 4 4" xfId="26293"/>
    <cellStyle name="40% - Accent5 5 4 5" xfId="38308"/>
    <cellStyle name="40% - Accent5 5 5" xfId="1933"/>
    <cellStyle name="40% - Accent5 5 5 2" xfId="20348"/>
    <cellStyle name="40% - Accent5 5 5 2 2" xfId="32327"/>
    <cellStyle name="40% - Accent5 5 5 2 3" xfId="44306"/>
    <cellStyle name="40% - Accent5 5 5 3" xfId="26295"/>
    <cellStyle name="40% - Accent5 5 5 4" xfId="38310"/>
    <cellStyle name="40% - Accent5 5 6" xfId="1934"/>
    <cellStyle name="40% - Accent5 5 7" xfId="20339"/>
    <cellStyle name="40% - Accent5 5 7 2" xfId="32318"/>
    <cellStyle name="40% - Accent5 5 7 3" xfId="44297"/>
    <cellStyle name="40% - Accent5 5 8" xfId="26286"/>
    <cellStyle name="40% - Accent5 5 9" xfId="38301"/>
    <cellStyle name="40% - Accent5 6" xfId="1935"/>
    <cellStyle name="40% - Accent5 6 2" xfId="1936"/>
    <cellStyle name="40% - Accent5 6 2 2" xfId="1937"/>
    <cellStyle name="40% - Accent5 6 2 2 2" xfId="1938"/>
    <cellStyle name="40% - Accent5 6 2 2 2 2" xfId="20352"/>
    <cellStyle name="40% - Accent5 6 2 2 2 2 2" xfId="32331"/>
    <cellStyle name="40% - Accent5 6 2 2 2 2 3" xfId="44310"/>
    <cellStyle name="40% - Accent5 6 2 2 2 3" xfId="26299"/>
    <cellStyle name="40% - Accent5 6 2 2 2 4" xfId="38314"/>
    <cellStyle name="40% - Accent5 6 2 2 3" xfId="20351"/>
    <cellStyle name="40% - Accent5 6 2 2 3 2" xfId="32330"/>
    <cellStyle name="40% - Accent5 6 2 2 3 3" xfId="44309"/>
    <cellStyle name="40% - Accent5 6 2 2 4" xfId="26298"/>
    <cellStyle name="40% - Accent5 6 2 2 5" xfId="38313"/>
    <cellStyle name="40% - Accent5 6 2 3" xfId="1939"/>
    <cellStyle name="40% - Accent5 6 2 3 2" xfId="20353"/>
    <cellStyle name="40% - Accent5 6 2 3 2 2" xfId="32332"/>
    <cellStyle name="40% - Accent5 6 2 3 2 3" xfId="44311"/>
    <cellStyle name="40% - Accent5 6 2 3 3" xfId="26300"/>
    <cellStyle name="40% - Accent5 6 2 3 4" xfId="38315"/>
    <cellStyle name="40% - Accent5 6 2 4" xfId="1940"/>
    <cellStyle name="40% - Accent5 6 2 5" xfId="20350"/>
    <cellStyle name="40% - Accent5 6 2 5 2" xfId="32329"/>
    <cellStyle name="40% - Accent5 6 2 5 3" xfId="44308"/>
    <cellStyle name="40% - Accent5 6 2 6" xfId="26297"/>
    <cellStyle name="40% - Accent5 6 2 7" xfId="38312"/>
    <cellStyle name="40% - Accent5 6 3" xfId="1941"/>
    <cellStyle name="40% - Accent5 6 3 2" xfId="1942"/>
    <cellStyle name="40% - Accent5 6 3 2 2" xfId="20355"/>
    <cellStyle name="40% - Accent5 6 3 2 2 2" xfId="32334"/>
    <cellStyle name="40% - Accent5 6 3 2 2 3" xfId="44313"/>
    <cellStyle name="40% - Accent5 6 3 2 3" xfId="26302"/>
    <cellStyle name="40% - Accent5 6 3 2 4" xfId="38317"/>
    <cellStyle name="40% - Accent5 6 3 3" xfId="1943"/>
    <cellStyle name="40% - Accent5 6 3 4" xfId="20354"/>
    <cellStyle name="40% - Accent5 6 3 4 2" xfId="32333"/>
    <cellStyle name="40% - Accent5 6 3 4 3" xfId="44312"/>
    <cellStyle name="40% - Accent5 6 3 5" xfId="26301"/>
    <cellStyle name="40% - Accent5 6 3 6" xfId="38316"/>
    <cellStyle name="40% - Accent5 6 4" xfId="1944"/>
    <cellStyle name="40% - Accent5 6 4 2" xfId="20356"/>
    <cellStyle name="40% - Accent5 6 4 2 2" xfId="32335"/>
    <cellStyle name="40% - Accent5 6 4 2 3" xfId="44314"/>
    <cellStyle name="40% - Accent5 6 4 3" xfId="26303"/>
    <cellStyle name="40% - Accent5 6 4 4" xfId="38318"/>
    <cellStyle name="40% - Accent5 6 5" xfId="1945"/>
    <cellStyle name="40% - Accent5 6 6" xfId="20349"/>
    <cellStyle name="40% - Accent5 6 6 2" xfId="32328"/>
    <cellStyle name="40% - Accent5 6 6 3" xfId="44307"/>
    <cellStyle name="40% - Accent5 6 7" xfId="26296"/>
    <cellStyle name="40% - Accent5 6 8" xfId="38311"/>
    <cellStyle name="40% - Accent5 7" xfId="1946"/>
    <cellStyle name="40% - Accent5 7 2" xfId="1947"/>
    <cellStyle name="40% - Accent5 7 2 2" xfId="1948"/>
    <cellStyle name="40% - Accent5 7 2 2 2" xfId="1949"/>
    <cellStyle name="40% - Accent5 7 2 2 2 2" xfId="20360"/>
    <cellStyle name="40% - Accent5 7 2 2 2 2 2" xfId="32339"/>
    <cellStyle name="40% - Accent5 7 2 2 2 2 3" xfId="44318"/>
    <cellStyle name="40% - Accent5 7 2 2 2 3" xfId="26307"/>
    <cellStyle name="40% - Accent5 7 2 2 2 4" xfId="38322"/>
    <cellStyle name="40% - Accent5 7 2 2 3" xfId="20359"/>
    <cellStyle name="40% - Accent5 7 2 2 3 2" xfId="32338"/>
    <cellStyle name="40% - Accent5 7 2 2 3 3" xfId="44317"/>
    <cellStyle name="40% - Accent5 7 2 2 4" xfId="26306"/>
    <cellStyle name="40% - Accent5 7 2 2 5" xfId="38321"/>
    <cellStyle name="40% - Accent5 7 2 3" xfId="1950"/>
    <cellStyle name="40% - Accent5 7 2 3 2" xfId="20361"/>
    <cellStyle name="40% - Accent5 7 2 3 2 2" xfId="32340"/>
    <cellStyle name="40% - Accent5 7 2 3 2 3" xfId="44319"/>
    <cellStyle name="40% - Accent5 7 2 3 3" xfId="26308"/>
    <cellStyle name="40% - Accent5 7 2 3 4" xfId="38323"/>
    <cellStyle name="40% - Accent5 7 2 4" xfId="20358"/>
    <cellStyle name="40% - Accent5 7 2 4 2" xfId="32337"/>
    <cellStyle name="40% - Accent5 7 2 4 3" xfId="44316"/>
    <cellStyle name="40% - Accent5 7 2 5" xfId="26305"/>
    <cellStyle name="40% - Accent5 7 2 6" xfId="38320"/>
    <cellStyle name="40% - Accent5 7 3" xfId="1951"/>
    <cellStyle name="40% - Accent5 7 3 2" xfId="1952"/>
    <cellStyle name="40% - Accent5 7 3 2 2" xfId="20363"/>
    <cellStyle name="40% - Accent5 7 3 2 2 2" xfId="32342"/>
    <cellStyle name="40% - Accent5 7 3 2 2 3" xfId="44321"/>
    <cellStyle name="40% - Accent5 7 3 2 3" xfId="26310"/>
    <cellStyle name="40% - Accent5 7 3 2 4" xfId="38325"/>
    <cellStyle name="40% - Accent5 7 3 3" xfId="20362"/>
    <cellStyle name="40% - Accent5 7 3 3 2" xfId="32341"/>
    <cellStyle name="40% - Accent5 7 3 3 3" xfId="44320"/>
    <cellStyle name="40% - Accent5 7 3 4" xfId="26309"/>
    <cellStyle name="40% - Accent5 7 3 5" xfId="38324"/>
    <cellStyle name="40% - Accent5 7 4" xfId="1953"/>
    <cellStyle name="40% - Accent5 7 4 2" xfId="20364"/>
    <cellStyle name="40% - Accent5 7 4 2 2" xfId="32343"/>
    <cellStyle name="40% - Accent5 7 4 2 3" xfId="44322"/>
    <cellStyle name="40% - Accent5 7 4 3" xfId="26311"/>
    <cellStyle name="40% - Accent5 7 4 4" xfId="38326"/>
    <cellStyle name="40% - Accent5 7 5" xfId="1954"/>
    <cellStyle name="40% - Accent5 7 6" xfId="20357"/>
    <cellStyle name="40% - Accent5 7 6 2" xfId="32336"/>
    <cellStyle name="40% - Accent5 7 6 3" xfId="44315"/>
    <cellStyle name="40% - Accent5 7 7" xfId="26304"/>
    <cellStyle name="40% - Accent5 7 8" xfId="38319"/>
    <cellStyle name="40% - Accent5 8" xfId="1955"/>
    <cellStyle name="40% - Accent5 8 2" xfId="1956"/>
    <cellStyle name="40% - Accent5 8 3" xfId="1957"/>
    <cellStyle name="40% - Accent5 8 3 2" xfId="20365"/>
    <cellStyle name="40% - Accent5 8 3 2 2" xfId="32344"/>
    <cellStyle name="40% - Accent5 8 3 2 3" xfId="44323"/>
    <cellStyle name="40% - Accent5 8 3 3" xfId="26312"/>
    <cellStyle name="40% - Accent5 8 3 4" xfId="38327"/>
    <cellStyle name="40% - Accent5 8 4" xfId="1958"/>
    <cellStyle name="40% - Accent5 9" xfId="1959"/>
    <cellStyle name="40% - Accent5 9 2" xfId="1960"/>
    <cellStyle name="40% - Accent5 9 2 2" xfId="20366"/>
    <cellStyle name="40% - Accent5 9 2 2 2" xfId="32345"/>
    <cellStyle name="40% - Accent5 9 2 2 3" xfId="44324"/>
    <cellStyle name="40% - Accent5 9 2 3" xfId="26313"/>
    <cellStyle name="40% - Accent5 9 2 4" xfId="38328"/>
    <cellStyle name="40% - Accent5 9 3" xfId="1961"/>
    <cellStyle name="40% - Accent6 10" xfId="1962"/>
    <cellStyle name="40% - Accent6 10 2" xfId="1963"/>
    <cellStyle name="40% - Accent6 10 2 2" xfId="20367"/>
    <cellStyle name="40% - Accent6 10 2 2 2" xfId="32346"/>
    <cellStyle name="40% - Accent6 10 2 2 3" xfId="44325"/>
    <cellStyle name="40% - Accent6 10 2 3" xfId="26314"/>
    <cellStyle name="40% - Accent6 10 2 4" xfId="38329"/>
    <cellStyle name="40% - Accent6 10 3" xfId="1964"/>
    <cellStyle name="40% - Accent6 11" xfId="1965"/>
    <cellStyle name="40% - Accent6 12" xfId="1966"/>
    <cellStyle name="40% - Accent6 2" xfId="1967"/>
    <cellStyle name="40% - Accent6 2 2" xfId="1968"/>
    <cellStyle name="40% - Accent6 2 2 10" xfId="38330"/>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2 2 2" xfId="32350"/>
    <cellStyle name="40% - Accent6 2 2 3 2 2 2 3" xfId="44329"/>
    <cellStyle name="40% - Accent6 2 2 3 2 2 3" xfId="26318"/>
    <cellStyle name="40% - Accent6 2 2 3 2 2 4" xfId="38333"/>
    <cellStyle name="40% - Accent6 2 2 3 2 3" xfId="20370"/>
    <cellStyle name="40% - Accent6 2 2 3 2 3 2" xfId="32349"/>
    <cellStyle name="40% - Accent6 2 2 3 2 3 3" xfId="44328"/>
    <cellStyle name="40% - Accent6 2 2 3 2 4" xfId="26317"/>
    <cellStyle name="40% - Accent6 2 2 3 2 5" xfId="38332"/>
    <cellStyle name="40% - Accent6 2 2 3 3" xfId="1976"/>
    <cellStyle name="40% - Accent6 2 2 3 3 2" xfId="20372"/>
    <cellStyle name="40% - Accent6 2 2 3 3 2 2" xfId="32351"/>
    <cellStyle name="40% - Accent6 2 2 3 3 2 3" xfId="44330"/>
    <cellStyle name="40% - Accent6 2 2 3 3 3" xfId="26319"/>
    <cellStyle name="40% - Accent6 2 2 3 3 4" xfId="38334"/>
    <cellStyle name="40% - Accent6 2 2 3 4" xfId="1977"/>
    <cellStyle name="40% - Accent6 2 2 3 5" xfId="20369"/>
    <cellStyle name="40% - Accent6 2 2 3 5 2" xfId="32348"/>
    <cellStyle name="40% - Accent6 2 2 3 5 3" xfId="44327"/>
    <cellStyle name="40% - Accent6 2 2 3 6" xfId="26316"/>
    <cellStyle name="40% - Accent6 2 2 3 7" xfId="38331"/>
    <cellStyle name="40% - Accent6 2 2 4" xfId="1978"/>
    <cellStyle name="40% - Accent6 2 2 4 2" xfId="1979"/>
    <cellStyle name="40% - Accent6 2 2 4 2 2" xfId="20374"/>
    <cellStyle name="40% - Accent6 2 2 4 2 2 2" xfId="32353"/>
    <cellStyle name="40% - Accent6 2 2 4 2 2 3" xfId="44332"/>
    <cellStyle name="40% - Accent6 2 2 4 2 3" xfId="26321"/>
    <cellStyle name="40% - Accent6 2 2 4 2 4" xfId="38336"/>
    <cellStyle name="40% - Accent6 2 2 4 3" xfId="1980"/>
    <cellStyle name="40% - Accent6 2 2 4 4" xfId="20373"/>
    <cellStyle name="40% - Accent6 2 2 4 4 2" xfId="32352"/>
    <cellStyle name="40% - Accent6 2 2 4 4 3" xfId="44331"/>
    <cellStyle name="40% - Accent6 2 2 4 5" xfId="26320"/>
    <cellStyle name="40% - Accent6 2 2 4 6" xfId="38335"/>
    <cellStyle name="40% - Accent6 2 2 5" xfId="1981"/>
    <cellStyle name="40% - Accent6 2 2 5 2" xfId="1982"/>
    <cellStyle name="40% - Accent6 2 2 5 3" xfId="20375"/>
    <cellStyle name="40% - Accent6 2 2 5 3 2" xfId="32354"/>
    <cellStyle name="40% - Accent6 2 2 5 3 3" xfId="44333"/>
    <cellStyle name="40% - Accent6 2 2 5 4" xfId="26322"/>
    <cellStyle name="40% - Accent6 2 2 5 5" xfId="38337"/>
    <cellStyle name="40% - Accent6 2 2 6" xfId="1983"/>
    <cellStyle name="40% - Accent6 2 2 6 2" xfId="1984"/>
    <cellStyle name="40% - Accent6 2 2 7" xfId="1985"/>
    <cellStyle name="40% - Accent6 2 2 8" xfId="20368"/>
    <cellStyle name="40% - Accent6 2 2 8 2" xfId="32347"/>
    <cellStyle name="40% - Accent6 2 2 8 3" xfId="44326"/>
    <cellStyle name="40% - Accent6 2 2 9" xfId="26315"/>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2 5 2" xfId="32355"/>
    <cellStyle name="40% - Accent6 2 3 2 5 3" xfId="44334"/>
    <cellStyle name="40% - Accent6 2 3 2 6" xfId="26323"/>
    <cellStyle name="40% - Accent6 2 3 2 7" xfId="38338"/>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10" xfId="38339"/>
    <cellStyle name="40% - Accent6 3 2 2" xfId="2006"/>
    <cellStyle name="40% - Accent6 3 2 2 2" xfId="2007"/>
    <cellStyle name="40% - Accent6 3 2 2 2 2" xfId="2008"/>
    <cellStyle name="40% - Accent6 3 2 2 2 2 2" xfId="20380"/>
    <cellStyle name="40% - Accent6 3 2 2 2 2 2 2" xfId="32359"/>
    <cellStyle name="40% - Accent6 3 2 2 2 2 2 3" xfId="44338"/>
    <cellStyle name="40% - Accent6 3 2 2 2 2 3" xfId="26327"/>
    <cellStyle name="40% - Accent6 3 2 2 2 2 4" xfId="38342"/>
    <cellStyle name="40% - Accent6 3 2 2 2 3" xfId="2009"/>
    <cellStyle name="40% - Accent6 3 2 2 2 4" xfId="20379"/>
    <cellStyle name="40% - Accent6 3 2 2 2 4 2" xfId="32358"/>
    <cellStyle name="40% - Accent6 3 2 2 2 4 3" xfId="44337"/>
    <cellStyle name="40% - Accent6 3 2 2 2 5" xfId="26326"/>
    <cellStyle name="40% - Accent6 3 2 2 2 6" xfId="38341"/>
    <cellStyle name="40% - Accent6 3 2 2 3" xfId="2010"/>
    <cellStyle name="40% - Accent6 3 2 2 3 2" xfId="2011"/>
    <cellStyle name="40% - Accent6 3 2 2 3 3" xfId="20381"/>
    <cellStyle name="40% - Accent6 3 2 2 3 3 2" xfId="32360"/>
    <cellStyle name="40% - Accent6 3 2 2 3 3 3" xfId="44339"/>
    <cellStyle name="40% - Accent6 3 2 2 3 4" xfId="26328"/>
    <cellStyle name="40% - Accent6 3 2 2 3 5" xfId="38343"/>
    <cellStyle name="40% - Accent6 3 2 2 4" xfId="2012"/>
    <cellStyle name="40% - Accent6 3 2 2 5" xfId="20378"/>
    <cellStyle name="40% - Accent6 3 2 2 5 2" xfId="32357"/>
    <cellStyle name="40% - Accent6 3 2 2 5 3" xfId="44336"/>
    <cellStyle name="40% - Accent6 3 2 2 6" xfId="26325"/>
    <cellStyle name="40% - Accent6 3 2 2 7" xfId="38340"/>
    <cellStyle name="40% - Accent6 3 2 3" xfId="2013"/>
    <cellStyle name="40% - Accent6 3 2 3 2" xfId="2014"/>
    <cellStyle name="40% - Accent6 3 2 3 2 2" xfId="20383"/>
    <cellStyle name="40% - Accent6 3 2 3 2 2 2" xfId="32362"/>
    <cellStyle name="40% - Accent6 3 2 3 2 2 3" xfId="44341"/>
    <cellStyle name="40% - Accent6 3 2 3 2 3" xfId="26330"/>
    <cellStyle name="40% - Accent6 3 2 3 2 4" xfId="38345"/>
    <cellStyle name="40% - Accent6 3 2 3 3" xfId="2015"/>
    <cellStyle name="40% - Accent6 3 2 3 4" xfId="20382"/>
    <cellStyle name="40% - Accent6 3 2 3 4 2" xfId="32361"/>
    <cellStyle name="40% - Accent6 3 2 3 4 3" xfId="44340"/>
    <cellStyle name="40% - Accent6 3 2 3 5" xfId="26329"/>
    <cellStyle name="40% - Accent6 3 2 3 6" xfId="38344"/>
    <cellStyle name="40% - Accent6 3 2 4" xfId="2016"/>
    <cellStyle name="40% - Accent6 3 2 4 2" xfId="2017"/>
    <cellStyle name="40% - Accent6 3 2 4 3" xfId="20384"/>
    <cellStyle name="40% - Accent6 3 2 4 3 2" xfId="32363"/>
    <cellStyle name="40% - Accent6 3 2 4 3 3" xfId="44342"/>
    <cellStyle name="40% - Accent6 3 2 4 4" xfId="26331"/>
    <cellStyle name="40% - Accent6 3 2 4 5" xfId="38346"/>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2 8 2" xfId="32356"/>
    <cellStyle name="40% - Accent6 3 2 8 3" xfId="44335"/>
    <cellStyle name="40% - Accent6 3 2 9" xfId="26324"/>
    <cellStyle name="40% - Accent6 3 3" xfId="2023"/>
    <cellStyle name="40% - Accent6 3 3 2" xfId="2024"/>
    <cellStyle name="40% - Accent6 3 3 2 2" xfId="2025"/>
    <cellStyle name="40% - Accent6 3 3 2 2 2" xfId="20387"/>
    <cellStyle name="40% - Accent6 3 3 2 2 2 2" xfId="32366"/>
    <cellStyle name="40% - Accent6 3 3 2 2 2 3" xfId="44345"/>
    <cellStyle name="40% - Accent6 3 3 2 2 3" xfId="26334"/>
    <cellStyle name="40% - Accent6 3 3 2 2 4" xfId="38349"/>
    <cellStyle name="40% - Accent6 3 3 2 3" xfId="20386"/>
    <cellStyle name="40% - Accent6 3 3 2 3 2" xfId="32365"/>
    <cellStyle name="40% - Accent6 3 3 2 3 3" xfId="44344"/>
    <cellStyle name="40% - Accent6 3 3 2 4" xfId="26333"/>
    <cellStyle name="40% - Accent6 3 3 2 5" xfId="38348"/>
    <cellStyle name="40% - Accent6 3 3 3" xfId="2026"/>
    <cellStyle name="40% - Accent6 3 3 3 2" xfId="20388"/>
    <cellStyle name="40% - Accent6 3 3 3 2 2" xfId="32367"/>
    <cellStyle name="40% - Accent6 3 3 3 2 3" xfId="44346"/>
    <cellStyle name="40% - Accent6 3 3 3 3" xfId="26335"/>
    <cellStyle name="40% - Accent6 3 3 3 4" xfId="38350"/>
    <cellStyle name="40% - Accent6 3 3 4" xfId="2027"/>
    <cellStyle name="40% - Accent6 3 3 5" xfId="20385"/>
    <cellStyle name="40% - Accent6 3 3 5 2" xfId="32364"/>
    <cellStyle name="40% - Accent6 3 3 5 3" xfId="44343"/>
    <cellStyle name="40% - Accent6 3 3 6" xfId="26332"/>
    <cellStyle name="40% - Accent6 3 3 7" xfId="38347"/>
    <cellStyle name="40% - Accent6 3 4" xfId="2028"/>
    <cellStyle name="40% - Accent6 3 4 2" xfId="2029"/>
    <cellStyle name="40% - Accent6 3 4 2 2" xfId="20390"/>
    <cellStyle name="40% - Accent6 3 4 2 2 2" xfId="32369"/>
    <cellStyle name="40% - Accent6 3 4 2 2 3" xfId="44348"/>
    <cellStyle name="40% - Accent6 3 4 2 3" xfId="26337"/>
    <cellStyle name="40% - Accent6 3 4 2 4" xfId="38352"/>
    <cellStyle name="40% - Accent6 3 4 3" xfId="2030"/>
    <cellStyle name="40% - Accent6 3 4 4" xfId="20389"/>
    <cellStyle name="40% - Accent6 3 4 4 2" xfId="32368"/>
    <cellStyle name="40% - Accent6 3 4 4 3" xfId="44347"/>
    <cellStyle name="40% - Accent6 3 4 5" xfId="26336"/>
    <cellStyle name="40% - Accent6 3 4 6" xfId="38351"/>
    <cellStyle name="40% - Accent6 3 5" xfId="2031"/>
    <cellStyle name="40% - Accent6 3 5 2" xfId="2032"/>
    <cellStyle name="40% - Accent6 3 5 3" xfId="20391"/>
    <cellStyle name="40% - Accent6 3 5 3 2" xfId="32370"/>
    <cellStyle name="40% - Accent6 3 5 3 3" xfId="44349"/>
    <cellStyle name="40% - Accent6 3 5 4" xfId="26338"/>
    <cellStyle name="40% - Accent6 3 5 5" xfId="38353"/>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10" xfId="38354"/>
    <cellStyle name="40% - Accent6 4 2 2" xfId="2042"/>
    <cellStyle name="40% - Accent6 4 2 2 2" xfId="2043"/>
    <cellStyle name="40% - Accent6 4 2 2 2 2" xfId="2044"/>
    <cellStyle name="40% - Accent6 4 2 2 2 2 2" xfId="20395"/>
    <cellStyle name="40% - Accent6 4 2 2 2 2 2 2" xfId="32374"/>
    <cellStyle name="40% - Accent6 4 2 2 2 2 2 3" xfId="44353"/>
    <cellStyle name="40% - Accent6 4 2 2 2 2 3" xfId="26342"/>
    <cellStyle name="40% - Accent6 4 2 2 2 2 4" xfId="38357"/>
    <cellStyle name="40% - Accent6 4 2 2 2 3" xfId="2045"/>
    <cellStyle name="40% - Accent6 4 2 2 2 4" xfId="20394"/>
    <cellStyle name="40% - Accent6 4 2 2 2 4 2" xfId="32373"/>
    <cellStyle name="40% - Accent6 4 2 2 2 4 3" xfId="44352"/>
    <cellStyle name="40% - Accent6 4 2 2 2 5" xfId="26341"/>
    <cellStyle name="40% - Accent6 4 2 2 2 6" xfId="38356"/>
    <cellStyle name="40% - Accent6 4 2 2 3" xfId="2046"/>
    <cellStyle name="40% - Accent6 4 2 2 3 2" xfId="2047"/>
    <cellStyle name="40% - Accent6 4 2 2 3 3" xfId="20396"/>
    <cellStyle name="40% - Accent6 4 2 2 3 3 2" xfId="32375"/>
    <cellStyle name="40% - Accent6 4 2 2 3 3 3" xfId="44354"/>
    <cellStyle name="40% - Accent6 4 2 2 3 4" xfId="26343"/>
    <cellStyle name="40% - Accent6 4 2 2 3 5" xfId="38358"/>
    <cellStyle name="40% - Accent6 4 2 2 4" xfId="2048"/>
    <cellStyle name="40% - Accent6 4 2 2 5" xfId="20393"/>
    <cellStyle name="40% - Accent6 4 2 2 5 2" xfId="32372"/>
    <cellStyle name="40% - Accent6 4 2 2 5 3" xfId="44351"/>
    <cellStyle name="40% - Accent6 4 2 2 6" xfId="26340"/>
    <cellStyle name="40% - Accent6 4 2 2 7" xfId="38355"/>
    <cellStyle name="40% - Accent6 4 2 3" xfId="2049"/>
    <cellStyle name="40% - Accent6 4 2 3 2" xfId="2050"/>
    <cellStyle name="40% - Accent6 4 2 3 2 2" xfId="20398"/>
    <cellStyle name="40% - Accent6 4 2 3 2 2 2" xfId="32377"/>
    <cellStyle name="40% - Accent6 4 2 3 2 2 3" xfId="44356"/>
    <cellStyle name="40% - Accent6 4 2 3 2 3" xfId="26345"/>
    <cellStyle name="40% - Accent6 4 2 3 2 4" xfId="38360"/>
    <cellStyle name="40% - Accent6 4 2 3 3" xfId="2051"/>
    <cellStyle name="40% - Accent6 4 2 3 4" xfId="20397"/>
    <cellStyle name="40% - Accent6 4 2 3 4 2" xfId="32376"/>
    <cellStyle name="40% - Accent6 4 2 3 4 3" xfId="44355"/>
    <cellStyle name="40% - Accent6 4 2 3 5" xfId="26344"/>
    <cellStyle name="40% - Accent6 4 2 3 6" xfId="38359"/>
    <cellStyle name="40% - Accent6 4 2 4" xfId="2052"/>
    <cellStyle name="40% - Accent6 4 2 4 2" xfId="2053"/>
    <cellStyle name="40% - Accent6 4 2 4 3" xfId="20399"/>
    <cellStyle name="40% - Accent6 4 2 4 3 2" xfId="32378"/>
    <cellStyle name="40% - Accent6 4 2 4 3 3" xfId="44357"/>
    <cellStyle name="40% - Accent6 4 2 4 4" xfId="26346"/>
    <cellStyle name="40% - Accent6 4 2 4 5" xfId="38361"/>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2 8 2" xfId="32371"/>
    <cellStyle name="40% - Accent6 4 2 8 3" xfId="44350"/>
    <cellStyle name="40% - Accent6 4 2 9" xfId="26339"/>
    <cellStyle name="40% - Accent6 4 3" xfId="2059"/>
    <cellStyle name="40% - Accent6 4 3 2" xfId="2060"/>
    <cellStyle name="40% - Accent6 4 3 2 2" xfId="20401"/>
    <cellStyle name="40% - Accent6 4 3 2 2 2" xfId="32380"/>
    <cellStyle name="40% - Accent6 4 3 2 2 3" xfId="44359"/>
    <cellStyle name="40% - Accent6 4 3 2 3" xfId="26348"/>
    <cellStyle name="40% - Accent6 4 3 2 4" xfId="38363"/>
    <cellStyle name="40% - Accent6 4 3 3" xfId="2061"/>
    <cellStyle name="40% - Accent6 4 3 3 2" xfId="20402"/>
    <cellStyle name="40% - Accent6 4 3 3 2 2" xfId="32381"/>
    <cellStyle name="40% - Accent6 4 3 3 2 3" xfId="44360"/>
    <cellStyle name="40% - Accent6 4 3 3 3" xfId="26349"/>
    <cellStyle name="40% - Accent6 4 3 3 4" xfId="38364"/>
    <cellStyle name="40% - Accent6 4 3 4" xfId="2062"/>
    <cellStyle name="40% - Accent6 4 3 5" xfId="20400"/>
    <cellStyle name="40% - Accent6 4 3 5 2" xfId="32379"/>
    <cellStyle name="40% - Accent6 4 3 5 3" xfId="44358"/>
    <cellStyle name="40% - Accent6 4 3 6" xfId="26347"/>
    <cellStyle name="40% - Accent6 4 3 7" xfId="38362"/>
    <cellStyle name="40% - Accent6 4 4" xfId="2063"/>
    <cellStyle name="40% - Accent6 4 4 2" xfId="2064"/>
    <cellStyle name="40% - Accent6 4 4 2 2" xfId="20404"/>
    <cellStyle name="40% - Accent6 4 4 2 2 2" xfId="32383"/>
    <cellStyle name="40% - Accent6 4 4 2 2 3" xfId="44362"/>
    <cellStyle name="40% - Accent6 4 4 2 3" xfId="26351"/>
    <cellStyle name="40% - Accent6 4 4 2 4" xfId="38366"/>
    <cellStyle name="40% - Accent6 4 4 3" xfId="2065"/>
    <cellStyle name="40% - Accent6 4 4 4" xfId="20403"/>
    <cellStyle name="40% - Accent6 4 4 4 2" xfId="32382"/>
    <cellStyle name="40% - Accent6 4 4 4 3" xfId="44361"/>
    <cellStyle name="40% - Accent6 4 4 5" xfId="26350"/>
    <cellStyle name="40% - Accent6 4 4 6" xfId="38365"/>
    <cellStyle name="40% - Accent6 4 5" xfId="2066"/>
    <cellStyle name="40% - Accent6 4 5 2" xfId="20405"/>
    <cellStyle name="40% - Accent6 4 5 2 2" xfId="32384"/>
    <cellStyle name="40% - Accent6 4 5 2 3" xfId="44363"/>
    <cellStyle name="40% - Accent6 4 5 3" xfId="26352"/>
    <cellStyle name="40% - Accent6 4 5 4" xfId="38367"/>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2 2 2" xfId="32388"/>
    <cellStyle name="40% - Accent6 5 2 2 2 2 2 3" xfId="44367"/>
    <cellStyle name="40% - Accent6 5 2 2 2 2 3" xfId="26356"/>
    <cellStyle name="40% - Accent6 5 2 2 2 2 4" xfId="38371"/>
    <cellStyle name="40% - Accent6 5 2 2 2 3" xfId="20408"/>
    <cellStyle name="40% - Accent6 5 2 2 2 3 2" xfId="32387"/>
    <cellStyle name="40% - Accent6 5 2 2 2 3 3" xfId="44366"/>
    <cellStyle name="40% - Accent6 5 2 2 2 4" xfId="26355"/>
    <cellStyle name="40% - Accent6 5 2 2 2 5" xfId="38370"/>
    <cellStyle name="40% - Accent6 5 2 2 3" xfId="2078"/>
    <cellStyle name="40% - Accent6 5 2 2 3 2" xfId="20410"/>
    <cellStyle name="40% - Accent6 5 2 2 3 2 2" xfId="32389"/>
    <cellStyle name="40% - Accent6 5 2 2 3 2 3" xfId="44368"/>
    <cellStyle name="40% - Accent6 5 2 2 3 3" xfId="26357"/>
    <cellStyle name="40% - Accent6 5 2 2 3 4" xfId="38372"/>
    <cellStyle name="40% - Accent6 5 2 2 4" xfId="20407"/>
    <cellStyle name="40% - Accent6 5 2 2 4 2" xfId="32386"/>
    <cellStyle name="40% - Accent6 5 2 2 4 3" xfId="44365"/>
    <cellStyle name="40% - Accent6 5 2 2 5" xfId="26354"/>
    <cellStyle name="40% - Accent6 5 2 2 6" xfId="38369"/>
    <cellStyle name="40% - Accent6 5 2 3" xfId="2079"/>
    <cellStyle name="40% - Accent6 5 2 3 2" xfId="2080"/>
    <cellStyle name="40% - Accent6 5 2 3 2 2" xfId="20412"/>
    <cellStyle name="40% - Accent6 5 2 3 2 2 2" xfId="32391"/>
    <cellStyle name="40% - Accent6 5 2 3 2 2 3" xfId="44370"/>
    <cellStyle name="40% - Accent6 5 2 3 2 3" xfId="26359"/>
    <cellStyle name="40% - Accent6 5 2 3 2 4" xfId="38374"/>
    <cellStyle name="40% - Accent6 5 2 3 3" xfId="20411"/>
    <cellStyle name="40% - Accent6 5 2 3 3 2" xfId="32390"/>
    <cellStyle name="40% - Accent6 5 2 3 3 3" xfId="44369"/>
    <cellStyle name="40% - Accent6 5 2 3 4" xfId="26358"/>
    <cellStyle name="40% - Accent6 5 2 3 5" xfId="38373"/>
    <cellStyle name="40% - Accent6 5 2 4" xfId="2081"/>
    <cellStyle name="40% - Accent6 5 2 4 2" xfId="20413"/>
    <cellStyle name="40% - Accent6 5 2 4 2 2" xfId="32392"/>
    <cellStyle name="40% - Accent6 5 2 4 2 3" xfId="44371"/>
    <cellStyle name="40% - Accent6 5 2 4 3" xfId="26360"/>
    <cellStyle name="40% - Accent6 5 2 4 4" xfId="38375"/>
    <cellStyle name="40% - Accent6 5 2 5" xfId="2082"/>
    <cellStyle name="40% - Accent6 5 2 6" xfId="20406"/>
    <cellStyle name="40% - Accent6 5 2 6 2" xfId="32385"/>
    <cellStyle name="40% - Accent6 5 2 6 3" xfId="44364"/>
    <cellStyle name="40% - Accent6 5 2 7" xfId="26353"/>
    <cellStyle name="40% - Accent6 5 2 8" xfId="38368"/>
    <cellStyle name="40% - Accent6 5 3" xfId="2083"/>
    <cellStyle name="40% - Accent6 5 3 2" xfId="2084"/>
    <cellStyle name="40% - Accent6 5 3 3" xfId="20414"/>
    <cellStyle name="40% - Accent6 5 3 3 2" xfId="32393"/>
    <cellStyle name="40% - Accent6 5 3 3 3" xfId="44372"/>
    <cellStyle name="40% - Accent6 5 3 4" xfId="26361"/>
    <cellStyle name="40% - Accent6 5 3 5" xfId="38376"/>
    <cellStyle name="40% - Accent6 5 4" xfId="2085"/>
    <cellStyle name="40% - Accent6 5 5" xfId="2086"/>
    <cellStyle name="40% - Accent6 6" xfId="2087"/>
    <cellStyle name="40% - Accent6 6 2" xfId="2088"/>
    <cellStyle name="40% - Accent6 6 2 2" xfId="2089"/>
    <cellStyle name="40% - Accent6 6 2 2 2" xfId="20416"/>
    <cellStyle name="40% - Accent6 6 2 2 2 2" xfId="32395"/>
    <cellStyle name="40% - Accent6 6 2 2 2 3" xfId="44374"/>
    <cellStyle name="40% - Accent6 6 2 2 3" xfId="26363"/>
    <cellStyle name="40% - Accent6 6 2 2 4" xfId="38378"/>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2 2 2" xfId="32398"/>
    <cellStyle name="40% - Accent6 6 3 2 2 2 3" xfId="44377"/>
    <cellStyle name="40% - Accent6 6 3 2 2 3" xfId="26366"/>
    <cellStyle name="40% - Accent6 6 3 2 2 4" xfId="38381"/>
    <cellStyle name="40% - Accent6 6 3 2 3" xfId="20418"/>
    <cellStyle name="40% - Accent6 6 3 2 3 2" xfId="32397"/>
    <cellStyle name="40% - Accent6 6 3 2 3 3" xfId="44376"/>
    <cellStyle name="40% - Accent6 6 3 2 4" xfId="26365"/>
    <cellStyle name="40% - Accent6 6 3 2 5" xfId="38380"/>
    <cellStyle name="40% - Accent6 6 3 3" xfId="2095"/>
    <cellStyle name="40% - Accent6 6 3 3 2" xfId="20420"/>
    <cellStyle name="40% - Accent6 6 3 3 2 2" xfId="32399"/>
    <cellStyle name="40% - Accent6 6 3 3 2 3" xfId="44378"/>
    <cellStyle name="40% - Accent6 6 3 3 3" xfId="26367"/>
    <cellStyle name="40% - Accent6 6 3 3 4" xfId="38382"/>
    <cellStyle name="40% - Accent6 6 3 4" xfId="2096"/>
    <cellStyle name="40% - Accent6 6 3 5" xfId="20417"/>
    <cellStyle name="40% - Accent6 6 3 5 2" xfId="32396"/>
    <cellStyle name="40% - Accent6 6 3 5 3" xfId="44375"/>
    <cellStyle name="40% - Accent6 6 3 6" xfId="26364"/>
    <cellStyle name="40% - Accent6 6 3 7" xfId="38379"/>
    <cellStyle name="40% - Accent6 6 4" xfId="2097"/>
    <cellStyle name="40% - Accent6 6 4 2" xfId="2098"/>
    <cellStyle name="40% - Accent6 6 4 2 2" xfId="20422"/>
    <cellStyle name="40% - Accent6 6 4 2 2 2" xfId="32401"/>
    <cellStyle name="40% - Accent6 6 4 2 2 3" xfId="44380"/>
    <cellStyle name="40% - Accent6 6 4 2 3" xfId="26369"/>
    <cellStyle name="40% - Accent6 6 4 2 4" xfId="38384"/>
    <cellStyle name="40% - Accent6 6 4 3" xfId="20421"/>
    <cellStyle name="40% - Accent6 6 4 3 2" xfId="32400"/>
    <cellStyle name="40% - Accent6 6 4 3 3" xfId="44379"/>
    <cellStyle name="40% - Accent6 6 4 4" xfId="26368"/>
    <cellStyle name="40% - Accent6 6 4 5" xfId="38383"/>
    <cellStyle name="40% - Accent6 6 5" xfId="2099"/>
    <cellStyle name="40% - Accent6 6 5 2" xfId="20423"/>
    <cellStyle name="40% - Accent6 6 5 2 2" xfId="32402"/>
    <cellStyle name="40% - Accent6 6 5 2 3" xfId="44381"/>
    <cellStyle name="40% - Accent6 6 5 3" xfId="26370"/>
    <cellStyle name="40% - Accent6 6 5 4" xfId="38385"/>
    <cellStyle name="40% - Accent6 6 6" xfId="2100"/>
    <cellStyle name="40% - Accent6 6 7" xfId="20415"/>
    <cellStyle name="40% - Accent6 6 7 2" xfId="32394"/>
    <cellStyle name="40% - Accent6 6 7 3" xfId="44373"/>
    <cellStyle name="40% - Accent6 6 8" xfId="26362"/>
    <cellStyle name="40% - Accent6 6 9" xfId="38377"/>
    <cellStyle name="40% - Accent6 7" xfId="2101"/>
    <cellStyle name="40% - Accent6 7 2" xfId="2102"/>
    <cellStyle name="40% - Accent6 7 2 2" xfId="2103"/>
    <cellStyle name="40% - Accent6 7 2 2 2" xfId="2104"/>
    <cellStyle name="40% - Accent6 7 2 2 2 2" xfId="20427"/>
    <cellStyle name="40% - Accent6 7 2 2 2 2 2" xfId="32406"/>
    <cellStyle name="40% - Accent6 7 2 2 2 2 3" xfId="44385"/>
    <cellStyle name="40% - Accent6 7 2 2 2 3" xfId="26374"/>
    <cellStyle name="40% - Accent6 7 2 2 2 4" xfId="38389"/>
    <cellStyle name="40% - Accent6 7 2 2 3" xfId="20426"/>
    <cellStyle name="40% - Accent6 7 2 2 3 2" xfId="32405"/>
    <cellStyle name="40% - Accent6 7 2 2 3 3" xfId="44384"/>
    <cellStyle name="40% - Accent6 7 2 2 4" xfId="26373"/>
    <cellStyle name="40% - Accent6 7 2 2 5" xfId="38388"/>
    <cellStyle name="40% - Accent6 7 2 3" xfId="2105"/>
    <cellStyle name="40% - Accent6 7 2 3 2" xfId="20428"/>
    <cellStyle name="40% - Accent6 7 2 3 2 2" xfId="32407"/>
    <cellStyle name="40% - Accent6 7 2 3 2 3" xfId="44386"/>
    <cellStyle name="40% - Accent6 7 2 3 3" xfId="26375"/>
    <cellStyle name="40% - Accent6 7 2 3 4" xfId="38390"/>
    <cellStyle name="40% - Accent6 7 2 4" xfId="20425"/>
    <cellStyle name="40% - Accent6 7 2 4 2" xfId="32404"/>
    <cellStyle name="40% - Accent6 7 2 4 3" xfId="44383"/>
    <cellStyle name="40% - Accent6 7 2 5" xfId="26372"/>
    <cellStyle name="40% - Accent6 7 2 6" xfId="38387"/>
    <cellStyle name="40% - Accent6 7 3" xfId="2106"/>
    <cellStyle name="40% - Accent6 7 3 2" xfId="2107"/>
    <cellStyle name="40% - Accent6 7 3 2 2" xfId="20430"/>
    <cellStyle name="40% - Accent6 7 3 2 2 2" xfId="32409"/>
    <cellStyle name="40% - Accent6 7 3 2 2 3" xfId="44388"/>
    <cellStyle name="40% - Accent6 7 3 2 3" xfId="26377"/>
    <cellStyle name="40% - Accent6 7 3 2 4" xfId="38392"/>
    <cellStyle name="40% - Accent6 7 3 3" xfId="20429"/>
    <cellStyle name="40% - Accent6 7 3 3 2" xfId="32408"/>
    <cellStyle name="40% - Accent6 7 3 3 3" xfId="44387"/>
    <cellStyle name="40% - Accent6 7 3 4" xfId="26376"/>
    <cellStyle name="40% - Accent6 7 3 5" xfId="38391"/>
    <cellStyle name="40% - Accent6 7 4" xfId="2108"/>
    <cellStyle name="40% - Accent6 7 4 2" xfId="20431"/>
    <cellStyle name="40% - Accent6 7 4 2 2" xfId="32410"/>
    <cellStyle name="40% - Accent6 7 4 2 3" xfId="44389"/>
    <cellStyle name="40% - Accent6 7 4 3" xfId="26378"/>
    <cellStyle name="40% - Accent6 7 4 4" xfId="38393"/>
    <cellStyle name="40% - Accent6 7 5" xfId="2109"/>
    <cellStyle name="40% - Accent6 7 6" xfId="20424"/>
    <cellStyle name="40% - Accent6 7 6 2" xfId="32403"/>
    <cellStyle name="40% - Accent6 7 6 3" xfId="44382"/>
    <cellStyle name="40% - Accent6 7 7" xfId="26371"/>
    <cellStyle name="40% - Accent6 7 8" xfId="38386"/>
    <cellStyle name="40% - Accent6 8" xfId="2110"/>
    <cellStyle name="40% - Accent6 8 2" xfId="2111"/>
    <cellStyle name="40% - Accent6 8 3" xfId="2112"/>
    <cellStyle name="40% - Accent6 8 3 2" xfId="20432"/>
    <cellStyle name="40% - Accent6 8 3 2 2" xfId="32411"/>
    <cellStyle name="40% - Accent6 8 3 2 3" xfId="44390"/>
    <cellStyle name="40% - Accent6 8 3 3" xfId="26379"/>
    <cellStyle name="40% - Accent6 8 3 4" xfId="38394"/>
    <cellStyle name="40% - Accent6 8 4" xfId="2113"/>
    <cellStyle name="40% - Accent6 9" xfId="2114"/>
    <cellStyle name="40% - Accent6 9 2" xfId="2115"/>
    <cellStyle name="40% - Accent6 9 2 2" xfId="20433"/>
    <cellStyle name="40% - Accent6 9 2 2 2" xfId="32412"/>
    <cellStyle name="40% - Accent6 9 2 2 3" xfId="44391"/>
    <cellStyle name="40% - Accent6 9 2 3" xfId="26380"/>
    <cellStyle name="40% - Accent6 9 2 4" xfId="38395"/>
    <cellStyle name="40% - Accent6 9 3" xfId="2116"/>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 2" xfId="26381"/>
    <cellStyle name="A_green 3" xfId="37569"/>
    <cellStyle name="A_green 4" xfId="26445"/>
    <cellStyle name="A_green 5" xfId="38396"/>
    <cellStyle name="A_green_NCSC1003" xfId="2273"/>
    <cellStyle name="A_green_NCSC1003 2" xfId="26382"/>
    <cellStyle name="A_green_NCSC1003 3" xfId="37568"/>
    <cellStyle name="A_green_NCSC1003 4" xfId="26444"/>
    <cellStyle name="A_green_NCSC1003 5" xfId="38397"/>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ROst 2" xfId="26384"/>
    <cellStyle name="acerROst 3" xfId="38398"/>
    <cellStyle name="aceryesterdayig" xfId="2466"/>
    <cellStyle name="aceryesterdayig 2" xfId="26385"/>
    <cellStyle name="aceryesterdayig 3" xfId="38399"/>
    <cellStyle name="aceryesterdayLastr," xfId="2467"/>
    <cellStyle name="acetomorrowROLa" xfId="2468"/>
    <cellStyle name="acetomorrowROLa 2" xfId="26386"/>
    <cellStyle name="acetomorrowROLa 3" xfId="38400"/>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10" xfId="38401"/>
    <cellStyle name="Calculation 2 2" xfId="2534"/>
    <cellStyle name="Calculation 2 2 2" xfId="2535"/>
    <cellStyle name="Calculation 2 2 3" xfId="2536"/>
    <cellStyle name="Calculation 2 2 3 2" xfId="26388"/>
    <cellStyle name="Calculation 2 2 3 3" xfId="37566"/>
    <cellStyle name="Calculation 2 2 3 4" xfId="26442"/>
    <cellStyle name="Calculation 2 2 3 5" xfId="38402"/>
    <cellStyle name="Calculation 2 3" xfId="2537"/>
    <cellStyle name="Calculation 2 3 2" xfId="2538"/>
    <cellStyle name="Calculation 2 4" xfId="2539"/>
    <cellStyle name="Calculation 2 5" xfId="2540"/>
    <cellStyle name="Calculation 2 5 2" xfId="26389"/>
    <cellStyle name="Calculation 2 5 3" xfId="37565"/>
    <cellStyle name="Calculation 2 5 4" xfId="29478"/>
    <cellStyle name="Calculation 2 5 5" xfId="38403"/>
    <cellStyle name="Calculation 2 6" xfId="2541"/>
    <cellStyle name="Calculation 2 6 2" xfId="26390"/>
    <cellStyle name="Calculation 2 6 3" xfId="37564"/>
    <cellStyle name="Calculation 2 6 4" xfId="26441"/>
    <cellStyle name="Calculation 2 6 5" xfId="38404"/>
    <cellStyle name="Calculation 2 7" xfId="26387"/>
    <cellStyle name="Calculation 2 8" xfId="37567"/>
    <cellStyle name="Calculation 2 9" xfId="26443"/>
    <cellStyle name="Calculation 3" xfId="2542"/>
    <cellStyle name="Calculation 3 2" xfId="2543"/>
    <cellStyle name="Calculation 3 2 2" xfId="2544"/>
    <cellStyle name="Calculation 3 2 2 2" xfId="26393"/>
    <cellStyle name="Calculation 3 2 2 3" xfId="37592"/>
    <cellStyle name="Calculation 3 2 2 4" xfId="26439"/>
    <cellStyle name="Calculation 3 2 2 5" xfId="38407"/>
    <cellStyle name="Calculation 3 2 3" xfId="26392"/>
    <cellStyle name="Calculation 3 2 4" xfId="37562"/>
    <cellStyle name="Calculation 3 2 5" xfId="26440"/>
    <cellStyle name="Calculation 3 2 6" xfId="38406"/>
    <cellStyle name="Calculation 3 3" xfId="2545"/>
    <cellStyle name="Calculation 3 4" xfId="2546"/>
    <cellStyle name="Calculation 3 4 2" xfId="26394"/>
    <cellStyle name="Calculation 3 4 3" xfId="37591"/>
    <cellStyle name="Calculation 3 4 4" xfId="26438"/>
    <cellStyle name="Calculation 3 4 5" xfId="38408"/>
    <cellStyle name="Calculation 3 5" xfId="26391"/>
    <cellStyle name="Calculation 3 6" xfId="37563"/>
    <cellStyle name="Calculation 3 7" xfId="37572"/>
    <cellStyle name="Calculation 3 8" xfId="38405"/>
    <cellStyle name="Calculation 4" xfId="2547"/>
    <cellStyle name="Calculation 4 2" xfId="2548"/>
    <cellStyle name="Calculation 4 2 2" xfId="2549"/>
    <cellStyle name="Calculation 4 2 2 2" xfId="26396"/>
    <cellStyle name="Calculation 4 2 2 3" xfId="37590"/>
    <cellStyle name="Calculation 4 2 2 4" xfId="26437"/>
    <cellStyle name="Calculation 4 2 2 5" xfId="38410"/>
    <cellStyle name="Calculation 4 3" xfId="2550"/>
    <cellStyle name="Calculation 4 3 2" xfId="26397"/>
    <cellStyle name="Calculation 4 3 3" xfId="37560"/>
    <cellStyle name="Calculation 4 3 4" xfId="26436"/>
    <cellStyle name="Calculation 4 3 5" xfId="38411"/>
    <cellStyle name="Calculation 4 4" xfId="26395"/>
    <cellStyle name="Calculation 4 5" xfId="37561"/>
    <cellStyle name="Calculation 4 6" xfId="37573"/>
    <cellStyle name="Calculation 4 7" xfId="38409"/>
    <cellStyle name="Calculation 5" xfId="2551"/>
    <cellStyle name="Calculation 5 2" xfId="2552"/>
    <cellStyle name="Calculation 5 2 2" xfId="26398"/>
    <cellStyle name="Calculation 5 2 3" xfId="37559"/>
    <cellStyle name="Calculation 5 2 4" xfId="26435"/>
    <cellStyle name="Calculation 5 2 5" xfId="38412"/>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2 2 2" xfId="26401"/>
    <cellStyle name="captionItem (cntr) 2 2 3" xfId="38415"/>
    <cellStyle name="captionItem (cntr) 2 3" xfId="26400"/>
    <cellStyle name="captionItem (cntr) 2 4" xfId="38414"/>
    <cellStyle name="captionItem (cntr) 3" xfId="2562"/>
    <cellStyle name="captionItem (cntr) 3 2" xfId="2563"/>
    <cellStyle name="captionItem (cntr) 3 2 2" xfId="2564"/>
    <cellStyle name="captionItem (cntr) 3 2 2 2" xfId="26404"/>
    <cellStyle name="captionItem (cntr) 3 2 2 3" xfId="38418"/>
    <cellStyle name="captionItem (cntr) 3 2 3" xfId="26403"/>
    <cellStyle name="captionItem (cntr) 3 2 4" xfId="38417"/>
    <cellStyle name="captionItem (cntr) 3 3" xfId="2565"/>
    <cellStyle name="captionItem (cntr) 3 3 2" xfId="26405"/>
    <cellStyle name="captionItem (cntr) 3 3 3" xfId="38419"/>
    <cellStyle name="captionItem (cntr) 3 4" xfId="26402"/>
    <cellStyle name="captionItem (cntr) 3 5" xfId="38416"/>
    <cellStyle name="captionItem (cntr) 4" xfId="2566"/>
    <cellStyle name="captionItem (cntr) 4 2" xfId="2567"/>
    <cellStyle name="captionItem (cntr) 4 2 2" xfId="2568"/>
    <cellStyle name="captionItem (cntr) 4 2 2 2" xfId="26408"/>
    <cellStyle name="captionItem (cntr) 4 2 2 3" xfId="38422"/>
    <cellStyle name="captionItem (cntr) 4 2 3" xfId="26407"/>
    <cellStyle name="captionItem (cntr) 4 2 4" xfId="38421"/>
    <cellStyle name="captionItem (cntr) 4 3" xfId="2569"/>
    <cellStyle name="captionItem (cntr) 4 3 2" xfId="26409"/>
    <cellStyle name="captionItem (cntr) 4 3 3" xfId="38423"/>
    <cellStyle name="captionItem (cntr) 4 4" xfId="26406"/>
    <cellStyle name="captionItem (cntr) 4 5" xfId="38420"/>
    <cellStyle name="captionItem (cntr) 5" xfId="2570"/>
    <cellStyle name="captionItem (cntr) 5 2" xfId="2571"/>
    <cellStyle name="captionItem (cntr) 5 2 2" xfId="2572"/>
    <cellStyle name="captionItem (cntr) 5 2 2 2" xfId="26412"/>
    <cellStyle name="captionItem (cntr) 5 2 2 3" xfId="38426"/>
    <cellStyle name="captionItem (cntr) 5 2 3" xfId="26411"/>
    <cellStyle name="captionItem (cntr) 5 2 4" xfId="38425"/>
    <cellStyle name="captionItem (cntr) 5 3" xfId="2573"/>
    <cellStyle name="captionItem (cntr) 5 3 2" xfId="26413"/>
    <cellStyle name="captionItem (cntr) 5 3 3" xfId="38427"/>
    <cellStyle name="captionItem (cntr) 5 4" xfId="26410"/>
    <cellStyle name="captionItem (cntr) 5 5" xfId="38424"/>
    <cellStyle name="captionItem (cntr) 6" xfId="2574"/>
    <cellStyle name="captionItem (cntr) 6 2" xfId="26414"/>
    <cellStyle name="captionItem (cntr) 6 3" xfId="38428"/>
    <cellStyle name="captionItem (cntr) 7" xfId="26399"/>
    <cellStyle name="captionItem (cntr) 8" xfId="38413"/>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09 3 2 2" xfId="32413"/>
    <cellStyle name="Comma 109 3 2 3" xfId="44392"/>
    <cellStyle name="Comma 109 3 3" xfId="26417"/>
    <cellStyle name="Comma 109 3 4" xfId="38429"/>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25 2" xfId="31611"/>
    <cellStyle name="Comma 2 25 3" xfId="43590"/>
    <cellStyle name="Comma 2 26" xfId="25574"/>
    <cellStyle name="Comma 2 27" xfId="37594"/>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2 8 2 2" xfId="32414"/>
    <cellStyle name="Comma 2 3 2 8 2 3" xfId="44393"/>
    <cellStyle name="Comma 2 3 2 8 3" xfId="26419"/>
    <cellStyle name="Comma 2 3 2 8 4" xfId="38430"/>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3 6 2 2" xfId="32415"/>
    <cellStyle name="Comma 2 3 3 6 2 3" xfId="44394"/>
    <cellStyle name="Comma 2 3 3 6 3" xfId="26420"/>
    <cellStyle name="Comma 2 3 3 6 4" xfId="38431"/>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2 4 2 2" xfId="32416"/>
    <cellStyle name="Comma 3 2 2 4 2 3" xfId="44395"/>
    <cellStyle name="Comma 3 2 2 4 3" xfId="26421"/>
    <cellStyle name="Comma 3 2 2 4 4" xfId="38432"/>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4 5 2 2" xfId="32417"/>
    <cellStyle name="Comma 3 2 4 5 2 3" xfId="44396"/>
    <cellStyle name="Comma 3 2 4 5 3" xfId="26422"/>
    <cellStyle name="Comma 3 2 4 5 4" xfId="38433"/>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10 2 2" xfId="32418"/>
    <cellStyle name="Comma 3 3 10 2 3" xfId="44397"/>
    <cellStyle name="Comma 3 3 10 3" xfId="26423"/>
    <cellStyle name="Comma 3 3 10 4" xfId="38434"/>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4 8 2 2" xfId="32419"/>
    <cellStyle name="Comma 3 4 8 2 3" xfId="44398"/>
    <cellStyle name="Comma 3 4 8 3" xfId="26424"/>
    <cellStyle name="Comma 3 4 8 4" xfId="38435"/>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6 7 2 2" xfId="32420"/>
    <cellStyle name="Comma 3 6 7 2 3" xfId="44399"/>
    <cellStyle name="Comma 3 6 7 3" xfId="26425"/>
    <cellStyle name="Comma 3 6 7 4" xfId="38436"/>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3" xfId="8117"/>
    <cellStyle name="Comma 4 3 2" xfId="8118"/>
    <cellStyle name="Comma 4 3 2 2" xfId="8119"/>
    <cellStyle name="Comma 4 3 3" xfId="8120"/>
    <cellStyle name="Comma 4 3 4" xfId="8121"/>
    <cellStyle name="Comma 4 3 5" xfId="8122"/>
    <cellStyle name="Comma 4 4" xfId="8123"/>
    <cellStyle name="Comma 4 4 2" xfId="8124"/>
    <cellStyle name="Comma 4 4 3" xfId="8125"/>
    <cellStyle name="Comma 4 5" xfId="8126"/>
    <cellStyle name="Comma 4 5 2" xfId="8127"/>
    <cellStyle name="Comma 4 5 3" xfId="8128"/>
    <cellStyle name="Comma 4 6" xfId="8129"/>
    <cellStyle name="Comma 4 6 2" xfId="8130"/>
    <cellStyle name="Comma 4 6 3" xfId="8131"/>
    <cellStyle name="Comma 4 7" xfId="8132"/>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3 4 2 2" xfId="32421"/>
    <cellStyle name="Comma 53 3 4 2 3" xfId="44400"/>
    <cellStyle name="Comma 53 3 4 3" xfId="26451"/>
    <cellStyle name="Comma 53 3 4 4" xfId="38437"/>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3 2 2 2" xfId="32422"/>
    <cellStyle name="Comma 54 3 2 2 3" xfId="44401"/>
    <cellStyle name="Comma 54 3 2 3" xfId="26453"/>
    <cellStyle name="Comma 54 3 2 4" xfId="38438"/>
    <cellStyle name="Comma 54 4" xfId="9203"/>
    <cellStyle name="Comma 55" xfId="9204"/>
    <cellStyle name="Comma 55 2" xfId="9205"/>
    <cellStyle name="Comma 55 2 2" xfId="9206"/>
    <cellStyle name="Comma 55 3" xfId="9207"/>
    <cellStyle name="Comma 55 3 2" xfId="9208"/>
    <cellStyle name="Comma 55 3 2 2" xfId="20444"/>
    <cellStyle name="Comma 55 3 2 2 2" xfId="32423"/>
    <cellStyle name="Comma 55 3 2 2 3" xfId="44402"/>
    <cellStyle name="Comma 55 3 2 3" xfId="26454"/>
    <cellStyle name="Comma 55 3 2 4" xfId="38439"/>
    <cellStyle name="Comma 55 4" xfId="9209"/>
    <cellStyle name="Comma 56" xfId="9210"/>
    <cellStyle name="Comma 56 2" xfId="9211"/>
    <cellStyle name="Comma 56 2 2" xfId="9212"/>
    <cellStyle name="Comma 56 3" xfId="9213"/>
    <cellStyle name="Comma 56 3 2" xfId="9214"/>
    <cellStyle name="Comma 56 3 2 2" xfId="20445"/>
    <cellStyle name="Comma 56 3 2 2 2" xfId="32424"/>
    <cellStyle name="Comma 56 3 2 2 3" xfId="44403"/>
    <cellStyle name="Comma 56 3 2 3" xfId="26455"/>
    <cellStyle name="Comma 56 3 2 4" xfId="38440"/>
    <cellStyle name="Comma 56 4" xfId="9215"/>
    <cellStyle name="Comma 57" xfId="9216"/>
    <cellStyle name="Comma 57 2" xfId="9217"/>
    <cellStyle name="Comma 57 2 2" xfId="9218"/>
    <cellStyle name="Comma 57 3" xfId="9219"/>
    <cellStyle name="Comma 57 3 2" xfId="9220"/>
    <cellStyle name="Comma 57 3 2 2" xfId="20446"/>
    <cellStyle name="Comma 57 3 2 2 2" xfId="32425"/>
    <cellStyle name="Comma 57 3 2 2 3" xfId="44404"/>
    <cellStyle name="Comma 57 3 2 3" xfId="26456"/>
    <cellStyle name="Comma 57 3 2 4" xfId="38441"/>
    <cellStyle name="Comma 57 4" xfId="9221"/>
    <cellStyle name="Comma 58" xfId="9222"/>
    <cellStyle name="Comma 58 2" xfId="9223"/>
    <cellStyle name="Comma 58 2 2" xfId="9224"/>
    <cellStyle name="Comma 58 3" xfId="9225"/>
    <cellStyle name="Comma 58 3 2" xfId="9226"/>
    <cellStyle name="Comma 58 3 2 2" xfId="20447"/>
    <cellStyle name="Comma 58 3 2 2 2" xfId="32426"/>
    <cellStyle name="Comma 58 3 2 2 3" xfId="44405"/>
    <cellStyle name="Comma 58 3 2 3" xfId="26457"/>
    <cellStyle name="Comma 58 3 2 4" xfId="38442"/>
    <cellStyle name="Comma 58 4" xfId="9227"/>
    <cellStyle name="Comma 59" xfId="9228"/>
    <cellStyle name="Comma 59 2" xfId="9229"/>
    <cellStyle name="Comma 59 2 2" xfId="9230"/>
    <cellStyle name="Comma 59 3" xfId="9231"/>
    <cellStyle name="Comma 59 3 2" xfId="9232"/>
    <cellStyle name="Comma 59 3 2 2" xfId="20448"/>
    <cellStyle name="Comma 59 3 2 2 2" xfId="32427"/>
    <cellStyle name="Comma 59 3 2 2 3" xfId="44406"/>
    <cellStyle name="Comma 59 3 2 3" xfId="26458"/>
    <cellStyle name="Comma 59 3 2 4" xfId="38443"/>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2 6 2 2" xfId="32428"/>
    <cellStyle name="Comma 6 2 6 2 3" xfId="44407"/>
    <cellStyle name="Comma 6 2 6 3" xfId="26459"/>
    <cellStyle name="Comma 6 2 6 4" xfId="38444"/>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3 7 2 2" xfId="32429"/>
    <cellStyle name="Comma 6 3 7 2 3" xfId="44408"/>
    <cellStyle name="Comma 6 3 7 3" xfId="26460"/>
    <cellStyle name="Comma 6 3 7 4" xfId="38445"/>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3 2 2 2" xfId="32430"/>
    <cellStyle name="Comma 60 3 2 2 3" xfId="44409"/>
    <cellStyle name="Comma 60 3 2 3" xfId="26461"/>
    <cellStyle name="Comma 60 3 2 4" xfId="38446"/>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3 2 2 2" xfId="32431"/>
    <cellStyle name="Comma 61 3 2 2 3" xfId="44410"/>
    <cellStyle name="Comma 61 3 2 3" xfId="26462"/>
    <cellStyle name="Comma 61 3 2 4" xfId="38447"/>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3 2 2 2" xfId="32432"/>
    <cellStyle name="Comma 62 3 2 2 3" xfId="44411"/>
    <cellStyle name="Comma 62 3 2 3" xfId="26463"/>
    <cellStyle name="Comma 62 3 2 4" xfId="38448"/>
    <cellStyle name="Comma 62 4" xfId="9429"/>
    <cellStyle name="Comma 63" xfId="9430"/>
    <cellStyle name="Comma 63 2" xfId="9431"/>
    <cellStyle name="Comma 63 2 2" xfId="9432"/>
    <cellStyle name="Comma 63 3" xfId="9433"/>
    <cellStyle name="Comma 63 3 2" xfId="9434"/>
    <cellStyle name="Comma 63 3 2 2" xfId="20454"/>
    <cellStyle name="Comma 63 3 2 2 2" xfId="32433"/>
    <cellStyle name="Comma 63 3 2 2 3" xfId="44412"/>
    <cellStyle name="Comma 63 3 2 3" xfId="26464"/>
    <cellStyle name="Comma 63 3 2 4" xfId="38449"/>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20 2 2" xfId="32434"/>
    <cellStyle name="Comma 7 2 20 2 3" xfId="44413"/>
    <cellStyle name="Comma 7 2 20 3" xfId="26465"/>
    <cellStyle name="Comma 7 2 20 4" xfId="38450"/>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00] 2" xfId="26466"/>
    <cellStyle name="Currency [00] 3" xfId="37581"/>
    <cellStyle name="Currency [00] 4" xfId="26475"/>
    <cellStyle name="Currency [00] 5" xfId="38451"/>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2 6 2 2" xfId="32435"/>
    <cellStyle name="Currency 2 2 6 2 3" xfId="44414"/>
    <cellStyle name="Currency 2 2 6 3" xfId="26467"/>
    <cellStyle name="Currency 2 2 6 4" xfId="38452"/>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19 2 2" xfId="32436"/>
    <cellStyle name="Currency 2 3 19 2 3" xfId="44415"/>
    <cellStyle name="Currency 2 3 19 3" xfId="26468"/>
    <cellStyle name="Currency 2 3 19 4" xfId="38453"/>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20 2 2" xfId="32437"/>
    <cellStyle name="Currency 3 2 20 2 3" xfId="44416"/>
    <cellStyle name="Currency 3 2 20 3" xfId="26469"/>
    <cellStyle name="Currency 3 2 20 4" xfId="38454"/>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3 5 2 2" xfId="32438"/>
    <cellStyle name="Currency 3 3 5 2 3" xfId="44417"/>
    <cellStyle name="Currency 3 3 5 3" xfId="26470"/>
    <cellStyle name="Currency 3 3 5 4" xfId="38455"/>
    <cellStyle name="Currency 3 4" xfId="10288"/>
    <cellStyle name="Currency 3 4 2" xfId="10289"/>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3" xfId="10353"/>
    <cellStyle name="Currency 4 2 3 2" xfId="10354"/>
    <cellStyle name="Currency 4 2 3 3" xfId="10355"/>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3" xfId="10364"/>
    <cellStyle name="Currency 4 4" xfId="10365"/>
    <cellStyle name="Currency 4 4 2" xfId="10366"/>
    <cellStyle name="Currency 4 5" xfId="10367"/>
    <cellStyle name="Currency 4 6" xfId="10368"/>
    <cellStyle name="Currency 4 7" xfId="10369"/>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4" xfId="10409"/>
    <cellStyle name="Currency 5 4 2" xfId="10410"/>
    <cellStyle name="Currency 5 5" xfId="10411"/>
    <cellStyle name="Currency 5 6" xfId="10412"/>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en 2" xfId="26473"/>
    <cellStyle name="Green 3" xfId="37580"/>
    <cellStyle name="Green 4" xfId="26416"/>
    <cellStyle name="Green 5" xfId="38456"/>
    <cellStyle name="Grey" xfId="10984"/>
    <cellStyle name="Grey 2" xfId="10985"/>
    <cellStyle name="Grey 2 2" xfId="10986"/>
    <cellStyle name="Grey 2 2 2" xfId="10987"/>
    <cellStyle name="Grey 2 3" xfId="10988"/>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12" xfId="26474"/>
    <cellStyle name="Header2 13" xfId="26418"/>
    <cellStyle name="Header2 14" xfId="37579"/>
    <cellStyle name="Header2 15" xfId="26415"/>
    <cellStyle name="Header2 16" xfId="38457"/>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10" xfId="11119"/>
    <cellStyle name="Heading 1 11" xfId="11120"/>
    <cellStyle name="Heading 1 12" xfId="11121"/>
    <cellStyle name="Heading 1 2" xfId="11122"/>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10" xfId="11174"/>
    <cellStyle name="Heading 2 11" xfId="11175"/>
    <cellStyle name="Heading 2 12" xfId="11176"/>
    <cellStyle name="Heading 2 2" xfId="11177"/>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yellow] 8" xfId="26476"/>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10" xfId="26383"/>
    <cellStyle name="Input 2 11" xfId="38458"/>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 8" xfId="26477"/>
    <cellStyle name="Input 2 9" xfId="26175"/>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3 5" xfId="26478"/>
    <cellStyle name="Input 3 6" xfId="37578"/>
    <cellStyle name="Input 3 7" xfId="37574"/>
    <cellStyle name="Input 3 8" xfId="38459"/>
    <cellStyle name="Input 4" xfId="11668"/>
    <cellStyle name="Input 4 2" xfId="11669"/>
    <cellStyle name="Input 4 2 2" xfId="11670"/>
    <cellStyle name="Input 4 2 2 2" xfId="11671"/>
    <cellStyle name="Input 4 2 3" xfId="11672"/>
    <cellStyle name="Input 4 3" xfId="11673"/>
    <cellStyle name="Input 4 4" xfId="11674"/>
    <cellStyle name="Input 4 5" xfId="26479"/>
    <cellStyle name="Input 4 6" xfId="26188"/>
    <cellStyle name="Input 4 7" xfId="26472"/>
    <cellStyle name="Input 4 8" xfId="38460"/>
    <cellStyle name="Input 5" xfId="11675"/>
    <cellStyle name="Input 5 2" xfId="11676"/>
    <cellStyle name="Input 5 2 2" xfId="11677"/>
    <cellStyle name="Input 5 3" xfId="11678"/>
    <cellStyle name="Input 5 4" xfId="11679"/>
    <cellStyle name="Input 5 5" xfId="26480"/>
    <cellStyle name="Input 5 6" xfId="26189"/>
    <cellStyle name="Input 5 7" xfId="37575"/>
    <cellStyle name="Input 5 8" xfId="38461"/>
    <cellStyle name="Input 6" xfId="11680"/>
    <cellStyle name="Input 6 2" xfId="11681"/>
    <cellStyle name="Input 6 2 2" xfId="11682"/>
    <cellStyle name="Input 6 3" xfId="11683"/>
    <cellStyle name="Input 6 4" xfId="11684"/>
    <cellStyle name="Input 6 5" xfId="26481"/>
    <cellStyle name="Input 6 6" xfId="26190"/>
    <cellStyle name="Input 6 7" xfId="26471"/>
    <cellStyle name="Input 6 8" xfId="38462"/>
    <cellStyle name="Input 7" xfId="11685"/>
    <cellStyle name="Input 7 2" xfId="11686"/>
    <cellStyle name="Input 7 2 2" xfId="11687"/>
    <cellStyle name="Input 7 3" xfId="11688"/>
    <cellStyle name="Input 7 4" xfId="11689"/>
    <cellStyle name="Input 7 5" xfId="11690"/>
    <cellStyle name="Input 7 6" xfId="26482"/>
    <cellStyle name="Input 7 7" xfId="37577"/>
    <cellStyle name="Input 7 8" xfId="37576"/>
    <cellStyle name="Input 7 9" xfId="38463"/>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2 2 2" xfId="32439"/>
    <cellStyle name="Normal - Style1 2 2 2 3" xfId="44418"/>
    <cellStyle name="Normal - Style1 2 2 3" xfId="26483"/>
    <cellStyle name="Normal - Style1 2 2 4" xfId="38464"/>
    <cellStyle name="Normal - Style1 2 3" xfId="11916"/>
    <cellStyle name="Normal - Style1 2 3 2" xfId="20461"/>
    <cellStyle name="Normal - Style1 2 3 2 2" xfId="32440"/>
    <cellStyle name="Normal - Style1 2 3 2 3" xfId="44419"/>
    <cellStyle name="Normal - Style1 2 3 3" xfId="26484"/>
    <cellStyle name="Normal - Style1 2 3 4" xfId="38465"/>
    <cellStyle name="Normal - Style1 2 4" xfId="11917"/>
    <cellStyle name="Normal - Style1 2 4 2" xfId="20462"/>
    <cellStyle name="Normal - Style1 2 4 2 2" xfId="32441"/>
    <cellStyle name="Normal - Style1 2 4 2 3" xfId="44420"/>
    <cellStyle name="Normal - Style1 2 4 3" xfId="26485"/>
    <cellStyle name="Normal - Style1 2 4 4" xfId="38466"/>
    <cellStyle name="Normal - Style1 2 5" xfId="11918"/>
    <cellStyle name="Normal - Style1 2 5 2" xfId="20463"/>
    <cellStyle name="Normal - Style1 2 5 2 2" xfId="32442"/>
    <cellStyle name="Normal - Style1 2 5 2 3" xfId="44421"/>
    <cellStyle name="Normal - Style1 2 5 3" xfId="26486"/>
    <cellStyle name="Normal - Style1 2 5 4" xfId="38467"/>
    <cellStyle name="Normal - Style1 2 6" xfId="11919"/>
    <cellStyle name="Normal - Style1 2 6 2" xfId="20464"/>
    <cellStyle name="Normal - Style1 2 6 2 2" xfId="32443"/>
    <cellStyle name="Normal - Style1 2 6 2 3" xfId="44422"/>
    <cellStyle name="Normal - Style1 2 6 3" xfId="26487"/>
    <cellStyle name="Normal - Style1 2 6 4" xfId="38468"/>
    <cellStyle name="Normal - Style1 2 7" xfId="11920"/>
    <cellStyle name="Normal - Style1 2 7 2" xfId="20465"/>
    <cellStyle name="Normal - Style1 2 7 2 2" xfId="32444"/>
    <cellStyle name="Normal - Style1 2 7 2 3" xfId="44423"/>
    <cellStyle name="Normal - Style1 2 7 3" xfId="26488"/>
    <cellStyle name="Normal - Style1 2 7 4" xfId="38469"/>
    <cellStyle name="Normal - Style1 3" xfId="11921"/>
    <cellStyle name="Normal - Style1 3 2" xfId="11922"/>
    <cellStyle name="Normal - Style1 3 2 2" xfId="20466"/>
    <cellStyle name="Normal - Style1 3 2 2 2" xfId="32445"/>
    <cellStyle name="Normal - Style1 3 2 2 3" xfId="44424"/>
    <cellStyle name="Normal - Style1 3 2 3" xfId="26489"/>
    <cellStyle name="Normal - Style1 3 2 4" xfId="38470"/>
    <cellStyle name="Normal - Style1 3 3" xfId="11923"/>
    <cellStyle name="Normal - Style1 3 3 2" xfId="20467"/>
    <cellStyle name="Normal - Style1 3 3 2 2" xfId="32446"/>
    <cellStyle name="Normal - Style1 3 3 2 3" xfId="44425"/>
    <cellStyle name="Normal - Style1 3 3 3" xfId="26490"/>
    <cellStyle name="Normal - Style1 3 3 4" xfId="38471"/>
    <cellStyle name="Normal - Style1 4" xfId="11924"/>
    <cellStyle name="Normal - Style1 4 2" xfId="20468"/>
    <cellStyle name="Normal - Style1 4 2 2" xfId="32447"/>
    <cellStyle name="Normal - Style1 4 2 3" xfId="44426"/>
    <cellStyle name="Normal - Style1 4 3" xfId="26491"/>
    <cellStyle name="Normal - Style1 4 4" xfId="38472"/>
    <cellStyle name="Normal - Style1 5" xfId="11925"/>
    <cellStyle name="Normal - Style1 5 2" xfId="20469"/>
    <cellStyle name="Normal - Style1 5 2 2" xfId="32448"/>
    <cellStyle name="Normal - Style1 5 2 3" xfId="44427"/>
    <cellStyle name="Normal - Style1 5 3" xfId="26492"/>
    <cellStyle name="Normal - Style1 5 4" xfId="38473"/>
    <cellStyle name="Normal - Style1 6" xfId="11926"/>
    <cellStyle name="Normal - Style1 6 2" xfId="20470"/>
    <cellStyle name="Normal - Style1 6 2 2" xfId="32449"/>
    <cellStyle name="Normal - Style1 6 2 3" xfId="44428"/>
    <cellStyle name="Normal - Style1 6 3" xfId="26493"/>
    <cellStyle name="Normal - Style1 6 4" xfId="38474"/>
    <cellStyle name="Normal - Style1 7" xfId="11927"/>
    <cellStyle name="Normal - Style1 7 2" xfId="20471"/>
    <cellStyle name="Normal - Style1 7 2 2" xfId="32450"/>
    <cellStyle name="Normal - Style1 7 2 3" xfId="44429"/>
    <cellStyle name="Normal - Style1 7 3" xfId="26494"/>
    <cellStyle name="Normal - Style1 7 4" xfId="38475"/>
    <cellStyle name="Normal - Style1 8" xfId="11928"/>
    <cellStyle name="Normal - Style1 8 2" xfId="20472"/>
    <cellStyle name="Normal - Style1 8 2 2" xfId="32451"/>
    <cellStyle name="Normal - Style1 8 2 3" xfId="44430"/>
    <cellStyle name="Normal - Style1 8 3" xfId="26495"/>
    <cellStyle name="Normal - Style1 8 4" xfId="38476"/>
    <cellStyle name="Normal - Style1 9" xfId="11929"/>
    <cellStyle name="Normal - Style2" xfId="11930"/>
    <cellStyle name="Normal - Style2 2" xfId="11931"/>
    <cellStyle name="Normal - Style2 2 2" xfId="11932"/>
    <cellStyle name="Normal - Style2 2 3" xfId="20473"/>
    <cellStyle name="Normal - Style2 2 3 2" xfId="32452"/>
    <cellStyle name="Normal - Style2 2 3 3" xfId="44431"/>
    <cellStyle name="Normal - Style2 2 4" xfId="26496"/>
    <cellStyle name="Normal - Style2 2 5" xfId="38477"/>
    <cellStyle name="Normal - Style2 3" xfId="11933"/>
    <cellStyle name="Normal - Style2 3 2" xfId="11934"/>
    <cellStyle name="Normal - Style2 3 3" xfId="20474"/>
    <cellStyle name="Normal - Style2 3 3 2" xfId="32453"/>
    <cellStyle name="Normal - Style2 3 3 3" xfId="44432"/>
    <cellStyle name="Normal - Style2 3 4" xfId="26497"/>
    <cellStyle name="Normal - Style2 3 5" xfId="38478"/>
    <cellStyle name="Normal - Style2 4" xfId="11935"/>
    <cellStyle name="Normal - Style3" xfId="11936"/>
    <cellStyle name="Normal - Style3 2" xfId="11937"/>
    <cellStyle name="Normal - Style3 2 2" xfId="11938"/>
    <cellStyle name="Normal - Style3 2 3" xfId="20475"/>
    <cellStyle name="Normal - Style3 2 3 2" xfId="32454"/>
    <cellStyle name="Normal - Style3 2 3 3" xfId="44433"/>
    <cellStyle name="Normal - Style3 2 4" xfId="26498"/>
    <cellStyle name="Normal - Style3 2 5" xfId="38479"/>
    <cellStyle name="Normal - Style3 3" xfId="11939"/>
    <cellStyle name="Normal - Style3 3 2" xfId="11940"/>
    <cellStyle name="Normal - Style3 3 3" xfId="20476"/>
    <cellStyle name="Normal - Style3 3 3 2" xfId="32455"/>
    <cellStyle name="Normal - Style3 3 3 3" xfId="44434"/>
    <cellStyle name="Normal - Style3 3 4" xfId="26499"/>
    <cellStyle name="Normal - Style3 3 5" xfId="38480"/>
    <cellStyle name="Normal - Style3 4" xfId="11941"/>
    <cellStyle name="Normal - Style4" xfId="11942"/>
    <cellStyle name="Normal - Style4 2" xfId="11943"/>
    <cellStyle name="Normal - Style4 2 2" xfId="11944"/>
    <cellStyle name="Normal - Style4 2 3" xfId="20477"/>
    <cellStyle name="Normal - Style4 2 3 2" xfId="32456"/>
    <cellStyle name="Normal - Style4 2 3 3" xfId="44435"/>
    <cellStyle name="Normal - Style4 2 4" xfId="26500"/>
    <cellStyle name="Normal - Style4 2 5" xfId="38481"/>
    <cellStyle name="Normal - Style4 3" xfId="11945"/>
    <cellStyle name="Normal - Style4 3 2" xfId="11946"/>
    <cellStyle name="Normal - Style4 3 3" xfId="20478"/>
    <cellStyle name="Normal - Style4 3 3 2" xfId="32457"/>
    <cellStyle name="Normal - Style4 3 3 3" xfId="44436"/>
    <cellStyle name="Normal - Style4 3 4" xfId="26501"/>
    <cellStyle name="Normal - Style4 3 5" xfId="38482"/>
    <cellStyle name="Normal - Style4 4" xfId="11947"/>
    <cellStyle name="Normal - Style5" xfId="11948"/>
    <cellStyle name="Normal - Style5 2" xfId="11949"/>
    <cellStyle name="Normal - Style5 2 2" xfId="11950"/>
    <cellStyle name="Normal - Style5 2 3" xfId="20479"/>
    <cellStyle name="Normal - Style5 2 3 2" xfId="32458"/>
    <cellStyle name="Normal - Style5 2 3 3" xfId="44437"/>
    <cellStyle name="Normal - Style5 2 4" xfId="26502"/>
    <cellStyle name="Normal - Style5 2 5" xfId="38483"/>
    <cellStyle name="Normal - Style5 3" xfId="11951"/>
    <cellStyle name="Normal - Style5 3 2" xfId="11952"/>
    <cellStyle name="Normal - Style5 3 3" xfId="20480"/>
    <cellStyle name="Normal - Style5 3 3 2" xfId="32459"/>
    <cellStyle name="Normal - Style5 3 3 3" xfId="44438"/>
    <cellStyle name="Normal - Style5 3 4" xfId="26503"/>
    <cellStyle name="Normal - Style5 3 5" xfId="38484"/>
    <cellStyle name="Normal - Style5 4" xfId="11953"/>
    <cellStyle name="Normal - Style6" xfId="11954"/>
    <cellStyle name="Normal - Style6 2" xfId="11955"/>
    <cellStyle name="Normal - Style6 2 2" xfId="11956"/>
    <cellStyle name="Normal - Style6 2 3" xfId="20481"/>
    <cellStyle name="Normal - Style6 2 3 2" xfId="32460"/>
    <cellStyle name="Normal - Style6 2 3 3" xfId="44439"/>
    <cellStyle name="Normal - Style6 2 4" xfId="26504"/>
    <cellStyle name="Normal - Style6 2 5" xfId="38485"/>
    <cellStyle name="Normal - Style6 3" xfId="11957"/>
    <cellStyle name="Normal - Style6 3 2" xfId="11958"/>
    <cellStyle name="Normal - Style6 3 3" xfId="20482"/>
    <cellStyle name="Normal - Style6 3 3 2" xfId="32461"/>
    <cellStyle name="Normal - Style6 3 3 3" xfId="44440"/>
    <cellStyle name="Normal - Style6 3 4" xfId="26505"/>
    <cellStyle name="Normal - Style6 3 5" xfId="38486"/>
    <cellStyle name="Normal - Style6 4" xfId="11959"/>
    <cellStyle name="Normal - Style7" xfId="11960"/>
    <cellStyle name="Normal - Style7 2" xfId="11961"/>
    <cellStyle name="Normal - Style7 2 2" xfId="11962"/>
    <cellStyle name="Normal - Style7 2 3" xfId="20483"/>
    <cellStyle name="Normal - Style7 2 3 2" xfId="32462"/>
    <cellStyle name="Normal - Style7 2 3 3" xfId="44441"/>
    <cellStyle name="Normal - Style7 2 4" xfId="26506"/>
    <cellStyle name="Normal - Style7 2 5" xfId="38487"/>
    <cellStyle name="Normal - Style7 3" xfId="11963"/>
    <cellStyle name="Normal - Style7 3 2" xfId="11964"/>
    <cellStyle name="Normal - Style7 3 3" xfId="20484"/>
    <cellStyle name="Normal - Style7 3 3 2" xfId="32463"/>
    <cellStyle name="Normal - Style7 3 3 3" xfId="44442"/>
    <cellStyle name="Normal - Style7 3 4" xfId="26507"/>
    <cellStyle name="Normal - Style7 3 5" xfId="38488"/>
    <cellStyle name="Normal - Style7 4" xfId="11965"/>
    <cellStyle name="Normal - Style8" xfId="11966"/>
    <cellStyle name="Normal - Style8 2" xfId="11967"/>
    <cellStyle name="Normal - Style8 2 2" xfId="11968"/>
    <cellStyle name="Normal - Style8 2 3" xfId="20485"/>
    <cellStyle name="Normal - Style8 2 3 2" xfId="32464"/>
    <cellStyle name="Normal - Style8 2 3 3" xfId="44443"/>
    <cellStyle name="Normal - Style8 2 4" xfId="26508"/>
    <cellStyle name="Normal - Style8 2 5" xfId="38489"/>
    <cellStyle name="Normal - Style8 3" xfId="11969"/>
    <cellStyle name="Normal - Style8 3 2" xfId="11970"/>
    <cellStyle name="Normal - Style8 3 3" xfId="20486"/>
    <cellStyle name="Normal - Style8 3 3 2" xfId="32465"/>
    <cellStyle name="Normal - Style8 3 3 3" xfId="44444"/>
    <cellStyle name="Normal - Style8 3 4" xfId="26509"/>
    <cellStyle name="Normal - Style8 3 5" xfId="38490"/>
    <cellStyle name="Normal - Style8 4" xfId="11971"/>
    <cellStyle name="Normal - Styln" xfId="11972"/>
    <cellStyle name="Normal - Styln 2" xfId="20487"/>
    <cellStyle name="Normal - Styln 2 2" xfId="32466"/>
    <cellStyle name="Normal - Styln 2 3" xfId="44445"/>
    <cellStyle name="Normal - Styln 3" xfId="26510"/>
    <cellStyle name="Normal - Styln 4" xfId="38491"/>
    <cellStyle name="Normal (bottom)" xfId="11973"/>
    <cellStyle name="Normal (bottom) 2" xfId="11974"/>
    <cellStyle name="Normal (bottom) 2 2" xfId="20489"/>
    <cellStyle name="Normal (bottom) 2 2 2" xfId="32468"/>
    <cellStyle name="Normal (bottom) 2 2 3" xfId="44447"/>
    <cellStyle name="Normal (bottom) 2 3" xfId="26512"/>
    <cellStyle name="Normal (bottom) 2 4" xfId="38493"/>
    <cellStyle name="Normal (bottom) 3" xfId="11975"/>
    <cellStyle name="Normal (bottom) 3 2" xfId="11976"/>
    <cellStyle name="Normal (bottom) 3 2 2" xfId="20491"/>
    <cellStyle name="Normal (bottom) 3 2 2 2" xfId="32470"/>
    <cellStyle name="Normal (bottom) 3 2 2 3" xfId="44449"/>
    <cellStyle name="Normal (bottom) 3 2 3" xfId="26514"/>
    <cellStyle name="Normal (bottom) 3 2 4" xfId="38495"/>
    <cellStyle name="Normal (bottom) 3 3" xfId="20490"/>
    <cellStyle name="Normal (bottom) 3 3 2" xfId="32469"/>
    <cellStyle name="Normal (bottom) 3 3 3" xfId="44448"/>
    <cellStyle name="Normal (bottom) 3 4" xfId="26513"/>
    <cellStyle name="Normal (bottom) 3 5" xfId="38494"/>
    <cellStyle name="Normal (bottom) 4" xfId="11977"/>
    <cellStyle name="Normal (bottom) 4 2" xfId="11978"/>
    <cellStyle name="Normal (bottom) 4 2 2" xfId="20493"/>
    <cellStyle name="Normal (bottom) 4 2 2 2" xfId="32472"/>
    <cellStyle name="Normal (bottom) 4 2 2 3" xfId="44451"/>
    <cellStyle name="Normal (bottom) 4 2 3" xfId="26516"/>
    <cellStyle name="Normal (bottom) 4 2 4" xfId="38497"/>
    <cellStyle name="Normal (bottom) 4 3" xfId="20492"/>
    <cellStyle name="Normal (bottom) 4 3 2" xfId="32471"/>
    <cellStyle name="Normal (bottom) 4 3 3" xfId="44450"/>
    <cellStyle name="Normal (bottom) 4 4" xfId="26515"/>
    <cellStyle name="Normal (bottom) 4 5" xfId="38496"/>
    <cellStyle name="Normal (bottom) 5" xfId="11979"/>
    <cellStyle name="Normal (bottom) 5 2" xfId="11980"/>
    <cellStyle name="Normal (bottom) 5 2 2" xfId="20495"/>
    <cellStyle name="Normal (bottom) 5 2 2 2" xfId="32474"/>
    <cellStyle name="Normal (bottom) 5 2 2 3" xfId="44453"/>
    <cellStyle name="Normal (bottom) 5 2 3" xfId="26518"/>
    <cellStyle name="Normal (bottom) 5 2 4" xfId="38499"/>
    <cellStyle name="Normal (bottom) 5 3" xfId="20494"/>
    <cellStyle name="Normal (bottom) 5 3 2" xfId="32473"/>
    <cellStyle name="Normal (bottom) 5 3 3" xfId="44452"/>
    <cellStyle name="Normal (bottom) 5 4" xfId="26517"/>
    <cellStyle name="Normal (bottom) 5 5" xfId="38498"/>
    <cellStyle name="Normal (bottom) 6" xfId="20488"/>
    <cellStyle name="Normal (bottom) 6 2" xfId="32467"/>
    <cellStyle name="Normal (bottom) 6 3" xfId="44446"/>
    <cellStyle name="Normal (bottom) 7" xfId="26511"/>
    <cellStyle name="Normal (bottom) 8" xfId="38492"/>
    <cellStyle name="Normal (grey)" xfId="11981"/>
    <cellStyle name="Normal (grey) 2" xfId="20496"/>
    <cellStyle name="Normal (grey) 2 2" xfId="32475"/>
    <cellStyle name="Normal (grey) 2 3" xfId="44454"/>
    <cellStyle name="Normal (grey) 3" xfId="26519"/>
    <cellStyle name="Normal (grey) 4" xfId="38500"/>
    <cellStyle name="Normal (left)" xfId="11982"/>
    <cellStyle name="Normal (left) 2" xfId="11983"/>
    <cellStyle name="Normal (left) 2 2" xfId="20498"/>
    <cellStyle name="Normal (left) 2 2 2" xfId="32477"/>
    <cellStyle name="Normal (left) 2 2 3" xfId="44456"/>
    <cellStyle name="Normal (left) 2 3" xfId="26521"/>
    <cellStyle name="Normal (left) 2 4" xfId="38502"/>
    <cellStyle name="Normal (left) 3" xfId="11984"/>
    <cellStyle name="Normal (left) 3 2" xfId="11985"/>
    <cellStyle name="Normal (left) 3 2 2" xfId="20500"/>
    <cellStyle name="Normal (left) 3 2 2 2" xfId="32479"/>
    <cellStyle name="Normal (left) 3 2 2 3" xfId="44458"/>
    <cellStyle name="Normal (left) 3 2 3" xfId="26523"/>
    <cellStyle name="Normal (left) 3 2 4" xfId="38504"/>
    <cellStyle name="Normal (left) 3 3" xfId="20499"/>
    <cellStyle name="Normal (left) 3 3 2" xfId="32478"/>
    <cellStyle name="Normal (left) 3 3 3" xfId="44457"/>
    <cellStyle name="Normal (left) 3 4" xfId="26522"/>
    <cellStyle name="Normal (left) 3 5" xfId="38503"/>
    <cellStyle name="Normal (left) 4" xfId="11986"/>
    <cellStyle name="Normal (left) 4 2" xfId="11987"/>
    <cellStyle name="Normal (left) 4 2 2" xfId="20502"/>
    <cellStyle name="Normal (left) 4 2 2 2" xfId="32481"/>
    <cellStyle name="Normal (left) 4 2 2 3" xfId="44460"/>
    <cellStyle name="Normal (left) 4 2 3" xfId="26525"/>
    <cellStyle name="Normal (left) 4 2 4" xfId="38506"/>
    <cellStyle name="Normal (left) 4 3" xfId="20501"/>
    <cellStyle name="Normal (left) 4 3 2" xfId="32480"/>
    <cellStyle name="Normal (left) 4 3 3" xfId="44459"/>
    <cellStyle name="Normal (left) 4 4" xfId="26524"/>
    <cellStyle name="Normal (left) 4 5" xfId="38505"/>
    <cellStyle name="Normal (left) 5" xfId="11988"/>
    <cellStyle name="Normal (left) 5 2" xfId="11989"/>
    <cellStyle name="Normal (left) 5 2 2" xfId="20504"/>
    <cellStyle name="Normal (left) 5 2 2 2" xfId="32483"/>
    <cellStyle name="Normal (left) 5 2 2 3" xfId="44462"/>
    <cellStyle name="Normal (left) 5 2 3" xfId="26527"/>
    <cellStyle name="Normal (left) 5 2 4" xfId="38508"/>
    <cellStyle name="Normal (left) 5 3" xfId="20503"/>
    <cellStyle name="Normal (left) 5 3 2" xfId="32482"/>
    <cellStyle name="Normal (left) 5 3 3" xfId="44461"/>
    <cellStyle name="Normal (left) 5 4" xfId="26526"/>
    <cellStyle name="Normal (left) 5 5" xfId="38507"/>
    <cellStyle name="Normal (left) 6" xfId="20497"/>
    <cellStyle name="Normal (left) 6 2" xfId="32476"/>
    <cellStyle name="Normal (left) 6 3" xfId="44455"/>
    <cellStyle name="Normal (left) 7" xfId="26520"/>
    <cellStyle name="Normal (left) 8" xfId="38501"/>
    <cellStyle name="Normal (middle)" xfId="11990"/>
    <cellStyle name="Normal (middle) 2" xfId="11991"/>
    <cellStyle name="Normal (middle) 2 2" xfId="20506"/>
    <cellStyle name="Normal (middle) 2 2 2" xfId="32485"/>
    <cellStyle name="Normal (middle) 2 2 3" xfId="44464"/>
    <cellStyle name="Normal (middle) 2 3" xfId="26529"/>
    <cellStyle name="Normal (middle) 2 4" xfId="38510"/>
    <cellStyle name="Normal (middle) 3" xfId="11992"/>
    <cellStyle name="Normal (middle) 3 2" xfId="11993"/>
    <cellStyle name="Normal (middle) 3 2 2" xfId="20508"/>
    <cellStyle name="Normal (middle) 3 2 2 2" xfId="32487"/>
    <cellStyle name="Normal (middle) 3 2 2 3" xfId="44466"/>
    <cellStyle name="Normal (middle) 3 2 3" xfId="26531"/>
    <cellStyle name="Normal (middle) 3 2 4" xfId="38512"/>
    <cellStyle name="Normal (middle) 3 3" xfId="20507"/>
    <cellStyle name="Normal (middle) 3 3 2" xfId="32486"/>
    <cellStyle name="Normal (middle) 3 3 3" xfId="44465"/>
    <cellStyle name="Normal (middle) 3 4" xfId="26530"/>
    <cellStyle name="Normal (middle) 3 5" xfId="38511"/>
    <cellStyle name="Normal (middle) 4" xfId="11994"/>
    <cellStyle name="Normal (middle) 4 2" xfId="11995"/>
    <cellStyle name="Normal (middle) 4 2 2" xfId="20510"/>
    <cellStyle name="Normal (middle) 4 2 2 2" xfId="32489"/>
    <cellStyle name="Normal (middle) 4 2 2 3" xfId="44468"/>
    <cellStyle name="Normal (middle) 4 2 3" xfId="26533"/>
    <cellStyle name="Normal (middle) 4 2 4" xfId="38514"/>
    <cellStyle name="Normal (middle) 4 3" xfId="20509"/>
    <cellStyle name="Normal (middle) 4 3 2" xfId="32488"/>
    <cellStyle name="Normal (middle) 4 3 3" xfId="44467"/>
    <cellStyle name="Normal (middle) 4 4" xfId="26532"/>
    <cellStyle name="Normal (middle) 4 5" xfId="38513"/>
    <cellStyle name="Normal (middle) 5" xfId="11996"/>
    <cellStyle name="Normal (middle) 5 2" xfId="11997"/>
    <cellStyle name="Normal (middle) 5 2 2" xfId="20512"/>
    <cellStyle name="Normal (middle) 5 2 2 2" xfId="32491"/>
    <cellStyle name="Normal (middle) 5 2 2 3" xfId="44470"/>
    <cellStyle name="Normal (middle) 5 2 3" xfId="26535"/>
    <cellStyle name="Normal (middle) 5 2 4" xfId="38516"/>
    <cellStyle name="Normal (middle) 5 3" xfId="20511"/>
    <cellStyle name="Normal (middle) 5 3 2" xfId="32490"/>
    <cellStyle name="Normal (middle) 5 3 3" xfId="44469"/>
    <cellStyle name="Normal (middle) 5 4" xfId="26534"/>
    <cellStyle name="Normal (middle) 5 5" xfId="38515"/>
    <cellStyle name="Normal (middle) 6" xfId="20505"/>
    <cellStyle name="Normal (middle) 6 2" xfId="32484"/>
    <cellStyle name="Normal (middle) 6 3" xfId="44463"/>
    <cellStyle name="Normal (middle) 7" xfId="26528"/>
    <cellStyle name="Normal (middle) 8" xfId="38509"/>
    <cellStyle name="Normal (right)" xfId="11998"/>
    <cellStyle name="Normal (right) 2" xfId="11999"/>
    <cellStyle name="Normal (right) 2 2" xfId="20514"/>
    <cellStyle name="Normal (right) 2 2 2" xfId="32493"/>
    <cellStyle name="Normal (right) 2 2 3" xfId="44472"/>
    <cellStyle name="Normal (right) 2 3" xfId="26537"/>
    <cellStyle name="Normal (right) 2 4" xfId="38518"/>
    <cellStyle name="Normal (right) 3" xfId="12000"/>
    <cellStyle name="Normal (right) 3 2" xfId="12001"/>
    <cellStyle name="Normal (right) 3 2 2" xfId="20516"/>
    <cellStyle name="Normal (right) 3 2 2 2" xfId="32495"/>
    <cellStyle name="Normal (right) 3 2 2 3" xfId="44474"/>
    <cellStyle name="Normal (right) 3 2 3" xfId="26539"/>
    <cellStyle name="Normal (right) 3 2 4" xfId="38520"/>
    <cellStyle name="Normal (right) 3 3" xfId="20515"/>
    <cellStyle name="Normal (right) 3 3 2" xfId="32494"/>
    <cellStyle name="Normal (right) 3 3 3" xfId="44473"/>
    <cellStyle name="Normal (right) 3 4" xfId="26538"/>
    <cellStyle name="Normal (right) 3 5" xfId="38519"/>
    <cellStyle name="Normal (right) 4" xfId="12002"/>
    <cellStyle name="Normal (right) 4 2" xfId="12003"/>
    <cellStyle name="Normal (right) 4 2 2" xfId="20518"/>
    <cellStyle name="Normal (right) 4 2 2 2" xfId="32497"/>
    <cellStyle name="Normal (right) 4 2 2 3" xfId="44476"/>
    <cellStyle name="Normal (right) 4 2 3" xfId="26541"/>
    <cellStyle name="Normal (right) 4 2 4" xfId="38522"/>
    <cellStyle name="Normal (right) 4 3" xfId="20517"/>
    <cellStyle name="Normal (right) 4 3 2" xfId="32496"/>
    <cellStyle name="Normal (right) 4 3 3" xfId="44475"/>
    <cellStyle name="Normal (right) 4 4" xfId="26540"/>
    <cellStyle name="Normal (right) 4 5" xfId="38521"/>
    <cellStyle name="Normal (right) 5" xfId="12004"/>
    <cellStyle name="Normal (right) 5 2" xfId="12005"/>
    <cellStyle name="Normal (right) 5 2 2" xfId="20520"/>
    <cellStyle name="Normal (right) 5 2 2 2" xfId="32499"/>
    <cellStyle name="Normal (right) 5 2 2 3" xfId="44478"/>
    <cellStyle name="Normal (right) 5 2 3" xfId="26543"/>
    <cellStyle name="Normal (right) 5 2 4" xfId="38524"/>
    <cellStyle name="Normal (right) 5 3" xfId="20519"/>
    <cellStyle name="Normal (right) 5 3 2" xfId="32498"/>
    <cellStyle name="Normal (right) 5 3 3" xfId="44477"/>
    <cellStyle name="Normal (right) 5 4" xfId="26542"/>
    <cellStyle name="Normal (right) 5 5" xfId="38523"/>
    <cellStyle name="Normal (right) 6" xfId="20513"/>
    <cellStyle name="Normal (right) 6 2" xfId="32492"/>
    <cellStyle name="Normal (right) 6 3" xfId="44471"/>
    <cellStyle name="Normal (right) 7" xfId="26536"/>
    <cellStyle name="Normal (right) 8" xfId="38517"/>
    <cellStyle name="Normal (top)" xfId="12006"/>
    <cellStyle name="Normal (top) 2" xfId="20521"/>
    <cellStyle name="Normal (top) 2 2" xfId="32500"/>
    <cellStyle name="Normal (top) 2 3" xfId="44479"/>
    <cellStyle name="Normal (top) 3" xfId="26544"/>
    <cellStyle name="Normal (top) 4" xfId="38525"/>
    <cellStyle name="Normal (white)" xfId="12007"/>
    <cellStyle name="Normal (white) 2" xfId="12008"/>
    <cellStyle name="Normal (white) 2 2" xfId="20523"/>
    <cellStyle name="Normal (white) 2 2 2" xfId="32502"/>
    <cellStyle name="Normal (white) 2 2 3" xfId="44481"/>
    <cellStyle name="Normal (white) 2 3" xfId="26546"/>
    <cellStyle name="Normal (white) 2 4" xfId="38527"/>
    <cellStyle name="Normal (white) 3" xfId="12009"/>
    <cellStyle name="Normal (white) 3 2" xfId="12010"/>
    <cellStyle name="Normal (white) 3 2 2" xfId="20525"/>
    <cellStyle name="Normal (white) 3 2 2 2" xfId="32504"/>
    <cellStyle name="Normal (white) 3 2 2 3" xfId="44483"/>
    <cellStyle name="Normal (white) 3 2 3" xfId="26548"/>
    <cellStyle name="Normal (white) 3 2 4" xfId="38529"/>
    <cellStyle name="Normal (white) 3 3" xfId="20524"/>
    <cellStyle name="Normal (white) 3 3 2" xfId="32503"/>
    <cellStyle name="Normal (white) 3 3 3" xfId="44482"/>
    <cellStyle name="Normal (white) 3 4" xfId="26547"/>
    <cellStyle name="Normal (white) 3 5" xfId="38528"/>
    <cellStyle name="Normal (white) 4" xfId="12011"/>
    <cellStyle name="Normal (white) 4 2" xfId="12012"/>
    <cellStyle name="Normal (white) 4 2 2" xfId="20527"/>
    <cellStyle name="Normal (white) 4 2 2 2" xfId="32506"/>
    <cellStyle name="Normal (white) 4 2 2 3" xfId="44485"/>
    <cellStyle name="Normal (white) 4 2 3" xfId="26550"/>
    <cellStyle name="Normal (white) 4 2 4" xfId="38531"/>
    <cellStyle name="Normal (white) 4 3" xfId="20526"/>
    <cellStyle name="Normal (white) 4 3 2" xfId="32505"/>
    <cellStyle name="Normal (white) 4 3 3" xfId="44484"/>
    <cellStyle name="Normal (white) 4 4" xfId="26549"/>
    <cellStyle name="Normal (white) 4 5" xfId="38530"/>
    <cellStyle name="Normal (white) 5" xfId="12013"/>
    <cellStyle name="Normal (white) 5 2" xfId="12014"/>
    <cellStyle name="Normal (white) 5 2 2" xfId="20529"/>
    <cellStyle name="Normal (white) 5 2 2 2" xfId="32508"/>
    <cellStyle name="Normal (white) 5 2 2 3" xfId="44487"/>
    <cellStyle name="Normal (white) 5 2 3" xfId="26552"/>
    <cellStyle name="Normal (white) 5 2 4" xfId="38533"/>
    <cellStyle name="Normal (white) 5 3" xfId="20528"/>
    <cellStyle name="Normal (white) 5 3 2" xfId="32507"/>
    <cellStyle name="Normal (white) 5 3 3" xfId="44486"/>
    <cellStyle name="Normal (white) 5 4" xfId="26551"/>
    <cellStyle name="Normal (white) 5 5" xfId="38532"/>
    <cellStyle name="Normal (white) 6" xfId="20522"/>
    <cellStyle name="Normal (white) 6 2" xfId="32501"/>
    <cellStyle name="Normal (white) 6 3" xfId="44480"/>
    <cellStyle name="Normal (white) 7" xfId="26545"/>
    <cellStyle name="Normal (white) 8" xfId="38526"/>
    <cellStyle name="Normal 10" xfId="12015"/>
    <cellStyle name="Normal 10 10" xfId="12016"/>
    <cellStyle name="Normal 10 10 2" xfId="12017"/>
    <cellStyle name="Normal 10 10 2 2" xfId="20531"/>
    <cellStyle name="Normal 10 10 2 2 2" xfId="32510"/>
    <cellStyle name="Normal 10 10 2 2 3" xfId="44489"/>
    <cellStyle name="Normal 10 10 2 3" xfId="26554"/>
    <cellStyle name="Normal 10 10 2 4" xfId="38535"/>
    <cellStyle name="Normal 10 10 3" xfId="12018"/>
    <cellStyle name="Normal 10 10 3 2" xfId="20532"/>
    <cellStyle name="Normal 10 10 3 2 2" xfId="32511"/>
    <cellStyle name="Normal 10 10 3 2 3" xfId="44490"/>
    <cellStyle name="Normal 10 10 3 3" xfId="26555"/>
    <cellStyle name="Normal 10 10 3 4" xfId="38536"/>
    <cellStyle name="Normal 10 10 4" xfId="12019"/>
    <cellStyle name="Normal 10 10 4 2" xfId="20533"/>
    <cellStyle name="Normal 10 10 4 2 2" xfId="32512"/>
    <cellStyle name="Normal 10 10 4 2 3" xfId="44491"/>
    <cellStyle name="Normal 10 10 4 3" xfId="26556"/>
    <cellStyle name="Normal 10 10 4 4" xfId="38537"/>
    <cellStyle name="Normal 10 10 5" xfId="12020"/>
    <cellStyle name="Normal 10 10 5 2" xfId="20534"/>
    <cellStyle name="Normal 10 10 5 2 2" xfId="32513"/>
    <cellStyle name="Normal 10 10 5 2 3" xfId="44492"/>
    <cellStyle name="Normal 10 10 5 3" xfId="26557"/>
    <cellStyle name="Normal 10 10 5 4" xfId="38538"/>
    <cellStyle name="Normal 10 10 6" xfId="20530"/>
    <cellStyle name="Normal 10 10 6 2" xfId="32509"/>
    <cellStyle name="Normal 10 10 6 3" xfId="44488"/>
    <cellStyle name="Normal 10 10 7" xfId="26553"/>
    <cellStyle name="Normal 10 10 8" xfId="38534"/>
    <cellStyle name="Normal 10 11" xfId="12021"/>
    <cellStyle name="Normal 10 11 2" xfId="12022"/>
    <cellStyle name="Normal 10 11 2 2" xfId="20536"/>
    <cellStyle name="Normal 10 11 2 2 2" xfId="32515"/>
    <cellStyle name="Normal 10 11 2 2 3" xfId="44494"/>
    <cellStyle name="Normal 10 11 2 3" xfId="26559"/>
    <cellStyle name="Normal 10 11 2 4" xfId="38540"/>
    <cellStyle name="Normal 10 11 3" xfId="12023"/>
    <cellStyle name="Normal 10 11 3 2" xfId="20537"/>
    <cellStyle name="Normal 10 11 3 2 2" xfId="32516"/>
    <cellStyle name="Normal 10 11 3 2 3" xfId="44495"/>
    <cellStyle name="Normal 10 11 3 3" xfId="26560"/>
    <cellStyle name="Normal 10 11 3 4" xfId="38541"/>
    <cellStyle name="Normal 10 11 4" xfId="12024"/>
    <cellStyle name="Normal 10 11 4 2" xfId="20538"/>
    <cellStyle name="Normal 10 11 4 2 2" xfId="32517"/>
    <cellStyle name="Normal 10 11 4 2 3" xfId="44496"/>
    <cellStyle name="Normal 10 11 4 3" xfId="26561"/>
    <cellStyle name="Normal 10 11 4 4" xfId="38542"/>
    <cellStyle name="Normal 10 11 5" xfId="12025"/>
    <cellStyle name="Normal 10 11 5 2" xfId="20539"/>
    <cellStyle name="Normal 10 11 5 2 2" xfId="32518"/>
    <cellStyle name="Normal 10 11 5 2 3" xfId="44497"/>
    <cellStyle name="Normal 10 11 5 3" xfId="26562"/>
    <cellStyle name="Normal 10 11 5 4" xfId="38543"/>
    <cellStyle name="Normal 10 11 6" xfId="20535"/>
    <cellStyle name="Normal 10 11 6 2" xfId="32514"/>
    <cellStyle name="Normal 10 11 6 3" xfId="44493"/>
    <cellStyle name="Normal 10 11 7" xfId="26558"/>
    <cellStyle name="Normal 10 11 8" xfId="38539"/>
    <cellStyle name="Normal 10 12" xfId="12026"/>
    <cellStyle name="Normal 10 12 2" xfId="12027"/>
    <cellStyle name="Normal 10 12 2 2" xfId="20541"/>
    <cellStyle name="Normal 10 12 2 2 2" xfId="32520"/>
    <cellStyle name="Normal 10 12 2 2 3" xfId="44499"/>
    <cellStyle name="Normal 10 12 2 3" xfId="26564"/>
    <cellStyle name="Normal 10 12 2 4" xfId="38545"/>
    <cellStyle name="Normal 10 12 3" xfId="12028"/>
    <cellStyle name="Normal 10 12 3 2" xfId="20542"/>
    <cellStyle name="Normal 10 12 3 2 2" xfId="32521"/>
    <cellStyle name="Normal 10 12 3 2 3" xfId="44500"/>
    <cellStyle name="Normal 10 12 3 3" xfId="26565"/>
    <cellStyle name="Normal 10 12 3 4" xfId="38546"/>
    <cellStyle name="Normal 10 12 4" xfId="12029"/>
    <cellStyle name="Normal 10 12 4 2" xfId="20543"/>
    <cellStyle name="Normal 10 12 4 2 2" xfId="32522"/>
    <cellStyle name="Normal 10 12 4 2 3" xfId="44501"/>
    <cellStyle name="Normal 10 12 4 3" xfId="26566"/>
    <cellStyle name="Normal 10 12 4 4" xfId="38547"/>
    <cellStyle name="Normal 10 12 5" xfId="20540"/>
    <cellStyle name="Normal 10 12 5 2" xfId="32519"/>
    <cellStyle name="Normal 10 12 5 3" xfId="44498"/>
    <cellStyle name="Normal 10 12 6" xfId="26563"/>
    <cellStyle name="Normal 10 12 7" xfId="38544"/>
    <cellStyle name="Normal 10 13" xfId="12030"/>
    <cellStyle name="Normal 10 13 2" xfId="12031"/>
    <cellStyle name="Normal 10 13 2 2" xfId="20545"/>
    <cellStyle name="Normal 10 13 2 2 2" xfId="32524"/>
    <cellStyle name="Normal 10 13 2 2 3" xfId="44503"/>
    <cellStyle name="Normal 10 13 2 3" xfId="26568"/>
    <cellStyle name="Normal 10 13 2 4" xfId="38549"/>
    <cellStyle name="Normal 10 13 3" xfId="12032"/>
    <cellStyle name="Normal 10 13 3 2" xfId="20546"/>
    <cellStyle name="Normal 10 13 3 2 2" xfId="32525"/>
    <cellStyle name="Normal 10 13 3 2 3" xfId="44504"/>
    <cellStyle name="Normal 10 13 3 3" xfId="26569"/>
    <cellStyle name="Normal 10 13 3 4" xfId="38550"/>
    <cellStyle name="Normal 10 13 4" xfId="12033"/>
    <cellStyle name="Normal 10 13 4 2" xfId="20547"/>
    <cellStyle name="Normal 10 13 4 2 2" xfId="32526"/>
    <cellStyle name="Normal 10 13 4 2 3" xfId="44505"/>
    <cellStyle name="Normal 10 13 4 3" xfId="26570"/>
    <cellStyle name="Normal 10 13 4 4" xfId="38551"/>
    <cellStyle name="Normal 10 13 5" xfId="20544"/>
    <cellStyle name="Normal 10 13 5 2" xfId="32523"/>
    <cellStyle name="Normal 10 13 5 3" xfId="44502"/>
    <cellStyle name="Normal 10 13 6" xfId="26567"/>
    <cellStyle name="Normal 10 13 7" xfId="38548"/>
    <cellStyle name="Normal 10 14" xfId="12034"/>
    <cellStyle name="Normal 10 14 2" xfId="12035"/>
    <cellStyle name="Normal 10 14 2 2" xfId="20549"/>
    <cellStyle name="Normal 10 14 2 2 2" xfId="32528"/>
    <cellStyle name="Normal 10 14 2 2 3" xfId="44507"/>
    <cellStyle name="Normal 10 14 2 3" xfId="26572"/>
    <cellStyle name="Normal 10 14 2 4" xfId="38553"/>
    <cellStyle name="Normal 10 14 3" xfId="12036"/>
    <cellStyle name="Normal 10 14 3 2" xfId="20550"/>
    <cellStyle name="Normal 10 14 3 2 2" xfId="32529"/>
    <cellStyle name="Normal 10 14 3 2 3" xfId="44508"/>
    <cellStyle name="Normal 10 14 3 3" xfId="26573"/>
    <cellStyle name="Normal 10 14 3 4" xfId="38554"/>
    <cellStyle name="Normal 10 14 4" xfId="12037"/>
    <cellStyle name="Normal 10 14 4 2" xfId="20551"/>
    <cellStyle name="Normal 10 14 4 2 2" xfId="32530"/>
    <cellStyle name="Normal 10 14 4 2 3" xfId="44509"/>
    <cellStyle name="Normal 10 14 4 3" xfId="26574"/>
    <cellStyle name="Normal 10 14 4 4" xfId="38555"/>
    <cellStyle name="Normal 10 14 5" xfId="20548"/>
    <cellStyle name="Normal 10 14 5 2" xfId="32527"/>
    <cellStyle name="Normal 10 14 5 3" xfId="44506"/>
    <cellStyle name="Normal 10 14 6" xfId="26571"/>
    <cellStyle name="Normal 10 14 7" xfId="38552"/>
    <cellStyle name="Normal 10 15" xfId="12038"/>
    <cellStyle name="Normal 10 15 2" xfId="12039"/>
    <cellStyle name="Normal 10 15 2 2" xfId="20553"/>
    <cellStyle name="Normal 10 15 2 2 2" xfId="32532"/>
    <cellStyle name="Normal 10 15 2 2 3" xfId="44511"/>
    <cellStyle name="Normal 10 15 2 3" xfId="26576"/>
    <cellStyle name="Normal 10 15 2 4" xfId="38557"/>
    <cellStyle name="Normal 10 15 3" xfId="12040"/>
    <cellStyle name="Normal 10 15 3 2" xfId="20554"/>
    <cellStyle name="Normal 10 15 3 2 2" xfId="32533"/>
    <cellStyle name="Normal 10 15 3 2 3" xfId="44512"/>
    <cellStyle name="Normal 10 15 3 3" xfId="26577"/>
    <cellStyle name="Normal 10 15 3 4" xfId="38558"/>
    <cellStyle name="Normal 10 15 4" xfId="12041"/>
    <cellStyle name="Normal 10 15 4 2" xfId="20555"/>
    <cellStyle name="Normal 10 15 4 2 2" xfId="32534"/>
    <cellStyle name="Normal 10 15 4 2 3" xfId="44513"/>
    <cellStyle name="Normal 10 15 4 3" xfId="26578"/>
    <cellStyle name="Normal 10 15 4 4" xfId="38559"/>
    <cellStyle name="Normal 10 15 5" xfId="20552"/>
    <cellStyle name="Normal 10 15 5 2" xfId="32531"/>
    <cellStyle name="Normal 10 15 5 3" xfId="44510"/>
    <cellStyle name="Normal 10 15 6" xfId="26575"/>
    <cellStyle name="Normal 10 15 7" xfId="38556"/>
    <cellStyle name="Normal 10 16" xfId="12042"/>
    <cellStyle name="Normal 10 16 2" xfId="12043"/>
    <cellStyle name="Normal 10 16 2 2" xfId="20557"/>
    <cellStyle name="Normal 10 16 2 2 2" xfId="32536"/>
    <cellStyle name="Normal 10 16 2 2 3" xfId="44515"/>
    <cellStyle name="Normal 10 16 2 3" xfId="26580"/>
    <cellStyle name="Normal 10 16 2 4" xfId="38561"/>
    <cellStyle name="Normal 10 16 3" xfId="12044"/>
    <cellStyle name="Normal 10 16 3 2" xfId="20558"/>
    <cellStyle name="Normal 10 16 3 2 2" xfId="32537"/>
    <cellStyle name="Normal 10 16 3 2 3" xfId="44516"/>
    <cellStyle name="Normal 10 16 3 3" xfId="26581"/>
    <cellStyle name="Normal 10 16 3 4" xfId="38562"/>
    <cellStyle name="Normal 10 16 4" xfId="12045"/>
    <cellStyle name="Normal 10 16 4 2" xfId="20559"/>
    <cellStyle name="Normal 10 16 4 2 2" xfId="32538"/>
    <cellStyle name="Normal 10 16 4 2 3" xfId="44517"/>
    <cellStyle name="Normal 10 16 4 3" xfId="26582"/>
    <cellStyle name="Normal 10 16 4 4" xfId="38563"/>
    <cellStyle name="Normal 10 16 5" xfId="20556"/>
    <cellStyle name="Normal 10 16 5 2" xfId="32535"/>
    <cellStyle name="Normal 10 16 5 3" xfId="44514"/>
    <cellStyle name="Normal 10 16 6" xfId="26579"/>
    <cellStyle name="Normal 10 16 7" xfId="38560"/>
    <cellStyle name="Normal 10 17" xfId="12046"/>
    <cellStyle name="Normal 10 17 2" xfId="12047"/>
    <cellStyle name="Normal 10 17 2 2" xfId="20561"/>
    <cellStyle name="Normal 10 17 2 2 2" xfId="32540"/>
    <cellStyle name="Normal 10 17 2 2 3" xfId="44519"/>
    <cellStyle name="Normal 10 17 2 3" xfId="26584"/>
    <cellStyle name="Normal 10 17 2 4" xfId="38565"/>
    <cellStyle name="Normal 10 17 3" xfId="12048"/>
    <cellStyle name="Normal 10 17 3 2" xfId="20562"/>
    <cellStyle name="Normal 10 17 3 2 2" xfId="32541"/>
    <cellStyle name="Normal 10 17 3 2 3" xfId="44520"/>
    <cellStyle name="Normal 10 17 3 3" xfId="26585"/>
    <cellStyle name="Normal 10 17 3 4" xfId="38566"/>
    <cellStyle name="Normal 10 17 4" xfId="12049"/>
    <cellStyle name="Normal 10 17 4 2" xfId="20563"/>
    <cellStyle name="Normal 10 17 4 2 2" xfId="32542"/>
    <cellStyle name="Normal 10 17 4 2 3" xfId="44521"/>
    <cellStyle name="Normal 10 17 4 3" xfId="26586"/>
    <cellStyle name="Normal 10 17 4 4" xfId="38567"/>
    <cellStyle name="Normal 10 17 5" xfId="20560"/>
    <cellStyle name="Normal 10 17 5 2" xfId="32539"/>
    <cellStyle name="Normal 10 17 5 3" xfId="44518"/>
    <cellStyle name="Normal 10 17 6" xfId="26583"/>
    <cellStyle name="Normal 10 17 7" xfId="38564"/>
    <cellStyle name="Normal 10 18" xfId="12050"/>
    <cellStyle name="Normal 10 18 2" xfId="12051"/>
    <cellStyle name="Normal 10 18 2 2" xfId="12052"/>
    <cellStyle name="Normal 10 18 2 2 2" xfId="12053"/>
    <cellStyle name="Normal 10 18 2 2 2 2" xfId="20567"/>
    <cellStyle name="Normal 10 18 2 2 2 2 2" xfId="32546"/>
    <cellStyle name="Normal 10 18 2 2 2 2 3" xfId="44525"/>
    <cellStyle name="Normal 10 18 2 2 2 3" xfId="26590"/>
    <cellStyle name="Normal 10 18 2 2 2 4" xfId="38571"/>
    <cellStyle name="Normal 10 18 2 2 3" xfId="20566"/>
    <cellStyle name="Normal 10 18 2 2 3 2" xfId="32545"/>
    <cellStyle name="Normal 10 18 2 2 3 3" xfId="44524"/>
    <cellStyle name="Normal 10 18 2 2 4" xfId="26589"/>
    <cellStyle name="Normal 10 18 2 2 5" xfId="38570"/>
    <cellStyle name="Normal 10 18 2 3" xfId="12054"/>
    <cellStyle name="Normal 10 18 2 3 2" xfId="20568"/>
    <cellStyle name="Normal 10 18 2 3 2 2" xfId="32547"/>
    <cellStyle name="Normal 10 18 2 3 2 3" xfId="44526"/>
    <cellStyle name="Normal 10 18 2 3 3" xfId="26591"/>
    <cellStyle name="Normal 10 18 2 3 4" xfId="38572"/>
    <cellStyle name="Normal 10 18 2 4" xfId="20565"/>
    <cellStyle name="Normal 10 18 2 4 2" xfId="32544"/>
    <cellStyle name="Normal 10 18 2 4 3" xfId="44523"/>
    <cellStyle name="Normal 10 18 2 5" xfId="26588"/>
    <cellStyle name="Normal 10 18 2 6" xfId="38569"/>
    <cellStyle name="Normal 10 18 3" xfId="12055"/>
    <cellStyle name="Normal 10 18 3 2" xfId="12056"/>
    <cellStyle name="Normal 10 18 3 2 2" xfId="20570"/>
    <cellStyle name="Normal 10 18 3 2 2 2" xfId="32549"/>
    <cellStyle name="Normal 10 18 3 2 2 3" xfId="44528"/>
    <cellStyle name="Normal 10 18 3 2 3" xfId="26593"/>
    <cellStyle name="Normal 10 18 3 2 4" xfId="38574"/>
    <cellStyle name="Normal 10 18 3 3" xfId="20569"/>
    <cellStyle name="Normal 10 18 3 3 2" xfId="32548"/>
    <cellStyle name="Normal 10 18 3 3 3" xfId="44527"/>
    <cellStyle name="Normal 10 18 3 4" xfId="26592"/>
    <cellStyle name="Normal 10 18 3 5" xfId="38573"/>
    <cellStyle name="Normal 10 18 4" xfId="12057"/>
    <cellStyle name="Normal 10 18 4 2" xfId="20571"/>
    <cellStyle name="Normal 10 18 4 2 2" xfId="32550"/>
    <cellStyle name="Normal 10 18 4 2 3" xfId="44529"/>
    <cellStyle name="Normal 10 18 4 3" xfId="26594"/>
    <cellStyle name="Normal 10 18 4 4" xfId="38575"/>
    <cellStyle name="Normal 10 18 5" xfId="20564"/>
    <cellStyle name="Normal 10 18 5 2" xfId="32543"/>
    <cellStyle name="Normal 10 18 5 3" xfId="44522"/>
    <cellStyle name="Normal 10 18 6" xfId="26587"/>
    <cellStyle name="Normal 10 18 7" xfId="38568"/>
    <cellStyle name="Normal 10 19" xfId="12058"/>
    <cellStyle name="Normal 10 19 2" xfId="20572"/>
    <cellStyle name="Normal 10 19 2 2" xfId="32551"/>
    <cellStyle name="Normal 10 19 2 3" xfId="44530"/>
    <cellStyle name="Normal 10 19 3" xfId="26595"/>
    <cellStyle name="Normal 10 19 4" xfId="38576"/>
    <cellStyle name="Normal 10 2" xfId="12059"/>
    <cellStyle name="Normal 10 2 10" xfId="12060"/>
    <cellStyle name="Normal 10 2 11" xfId="20573"/>
    <cellStyle name="Normal 10 2 11 2" xfId="32552"/>
    <cellStyle name="Normal 10 2 11 3" xfId="44531"/>
    <cellStyle name="Normal 10 2 12" xfId="26596"/>
    <cellStyle name="Normal 10 2 13" xfId="38577"/>
    <cellStyle name="Normal 10 2 2" xfId="12061"/>
    <cellStyle name="Normal 10 2 2 10" xfId="26597"/>
    <cellStyle name="Normal 10 2 2 11" xfId="38578"/>
    <cellStyle name="Normal 10 2 2 2" xfId="12062"/>
    <cellStyle name="Normal 10 2 2 2 2" xfId="12063"/>
    <cellStyle name="Normal 10 2 2 2 2 2" xfId="12064"/>
    <cellStyle name="Normal 10 2 2 2 2 2 2" xfId="20577"/>
    <cellStyle name="Normal 10 2 2 2 2 2 2 2" xfId="32556"/>
    <cellStyle name="Normal 10 2 2 2 2 2 2 3" xfId="44535"/>
    <cellStyle name="Normal 10 2 2 2 2 2 3" xfId="26600"/>
    <cellStyle name="Normal 10 2 2 2 2 2 4" xfId="38581"/>
    <cellStyle name="Normal 10 2 2 2 2 3" xfId="12065"/>
    <cellStyle name="Normal 10 2 2 2 2 3 2" xfId="20578"/>
    <cellStyle name="Normal 10 2 2 2 2 3 2 2" xfId="32557"/>
    <cellStyle name="Normal 10 2 2 2 2 3 2 3" xfId="44536"/>
    <cellStyle name="Normal 10 2 2 2 2 3 3" xfId="26601"/>
    <cellStyle name="Normal 10 2 2 2 2 3 4" xfId="38582"/>
    <cellStyle name="Normal 10 2 2 2 2 4" xfId="20576"/>
    <cellStyle name="Normal 10 2 2 2 2 4 2" xfId="32555"/>
    <cellStyle name="Normal 10 2 2 2 2 4 3" xfId="44534"/>
    <cellStyle name="Normal 10 2 2 2 2 5" xfId="26599"/>
    <cellStyle name="Normal 10 2 2 2 2 6" xfId="38580"/>
    <cellStyle name="Normal 10 2 2 2 3" xfId="12066"/>
    <cellStyle name="Normal 10 2 2 2 3 2" xfId="12067"/>
    <cellStyle name="Normal 10 2 2 2 3 2 2" xfId="20580"/>
    <cellStyle name="Normal 10 2 2 2 3 2 2 2" xfId="32559"/>
    <cellStyle name="Normal 10 2 2 2 3 2 2 3" xfId="44538"/>
    <cellStyle name="Normal 10 2 2 2 3 2 3" xfId="26603"/>
    <cellStyle name="Normal 10 2 2 2 3 2 4" xfId="38584"/>
    <cellStyle name="Normal 10 2 2 2 3 3" xfId="20579"/>
    <cellStyle name="Normal 10 2 2 2 3 3 2" xfId="32558"/>
    <cellStyle name="Normal 10 2 2 2 3 3 3" xfId="44537"/>
    <cellStyle name="Normal 10 2 2 2 3 4" xfId="26602"/>
    <cellStyle name="Normal 10 2 2 2 3 5" xfId="38583"/>
    <cellStyle name="Normal 10 2 2 2 4" xfId="12068"/>
    <cellStyle name="Normal 10 2 2 2 4 2" xfId="20581"/>
    <cellStyle name="Normal 10 2 2 2 4 2 2" xfId="32560"/>
    <cellStyle name="Normal 10 2 2 2 4 2 3" xfId="44539"/>
    <cellStyle name="Normal 10 2 2 2 4 3" xfId="26604"/>
    <cellStyle name="Normal 10 2 2 2 4 4" xfId="38585"/>
    <cellStyle name="Normal 10 2 2 2 5" xfId="20575"/>
    <cellStyle name="Normal 10 2 2 2 5 2" xfId="32554"/>
    <cellStyle name="Normal 10 2 2 2 5 3" xfId="44533"/>
    <cellStyle name="Normal 10 2 2 2 6" xfId="26598"/>
    <cellStyle name="Normal 10 2 2 2 7" xfId="38579"/>
    <cellStyle name="Normal 10 2 2 3" xfId="12069"/>
    <cellStyle name="Normal 10 2 2 3 2" xfId="12070"/>
    <cellStyle name="Normal 10 2 2 3 2 2" xfId="12071"/>
    <cellStyle name="Normal 10 2 2 3 2 2 2" xfId="20584"/>
    <cellStyle name="Normal 10 2 2 3 2 2 2 2" xfId="32563"/>
    <cellStyle name="Normal 10 2 2 3 2 2 2 3" xfId="44542"/>
    <cellStyle name="Normal 10 2 2 3 2 2 3" xfId="26607"/>
    <cellStyle name="Normal 10 2 2 3 2 2 4" xfId="38588"/>
    <cellStyle name="Normal 10 2 2 3 2 3" xfId="20583"/>
    <cellStyle name="Normal 10 2 2 3 2 3 2" xfId="32562"/>
    <cellStyle name="Normal 10 2 2 3 2 3 3" xfId="44541"/>
    <cellStyle name="Normal 10 2 2 3 2 4" xfId="26606"/>
    <cellStyle name="Normal 10 2 2 3 2 5" xfId="38587"/>
    <cellStyle name="Normal 10 2 2 3 3" xfId="12072"/>
    <cellStyle name="Normal 10 2 2 3 3 2" xfId="20585"/>
    <cellStyle name="Normal 10 2 2 3 3 2 2" xfId="32564"/>
    <cellStyle name="Normal 10 2 2 3 3 2 3" xfId="44543"/>
    <cellStyle name="Normal 10 2 2 3 3 3" xfId="26608"/>
    <cellStyle name="Normal 10 2 2 3 3 4" xfId="38589"/>
    <cellStyle name="Normal 10 2 2 3 4" xfId="20582"/>
    <cellStyle name="Normal 10 2 2 3 4 2" xfId="32561"/>
    <cellStyle name="Normal 10 2 2 3 4 3" xfId="44540"/>
    <cellStyle name="Normal 10 2 2 3 5" xfId="26605"/>
    <cellStyle name="Normal 10 2 2 3 6" xfId="38586"/>
    <cellStyle name="Normal 10 2 2 4" xfId="12073"/>
    <cellStyle name="Normal 10 2 2 4 2" xfId="12074"/>
    <cellStyle name="Normal 10 2 2 4 2 2" xfId="20587"/>
    <cellStyle name="Normal 10 2 2 4 2 2 2" xfId="32566"/>
    <cellStyle name="Normal 10 2 2 4 2 2 3" xfId="44545"/>
    <cellStyle name="Normal 10 2 2 4 2 3" xfId="26610"/>
    <cellStyle name="Normal 10 2 2 4 2 4" xfId="38591"/>
    <cellStyle name="Normal 10 2 2 4 3" xfId="20586"/>
    <cellStyle name="Normal 10 2 2 4 3 2" xfId="32565"/>
    <cellStyle name="Normal 10 2 2 4 3 3" xfId="44544"/>
    <cellStyle name="Normal 10 2 2 4 4" xfId="26609"/>
    <cellStyle name="Normal 10 2 2 4 5" xfId="38590"/>
    <cellStyle name="Normal 10 2 2 5" xfId="12075"/>
    <cellStyle name="Normal 10 2 2 5 2" xfId="20588"/>
    <cellStyle name="Normal 10 2 2 5 2 2" xfId="32567"/>
    <cellStyle name="Normal 10 2 2 5 2 3" xfId="44546"/>
    <cellStyle name="Normal 10 2 2 5 3" xfId="26611"/>
    <cellStyle name="Normal 10 2 2 5 4" xfId="38592"/>
    <cellStyle name="Normal 10 2 2 6" xfId="12076"/>
    <cellStyle name="Normal 10 2 2 6 2" xfId="20589"/>
    <cellStyle name="Normal 10 2 2 6 2 2" xfId="32568"/>
    <cellStyle name="Normal 10 2 2 6 2 3" xfId="44547"/>
    <cellStyle name="Normal 10 2 2 6 3" xfId="26612"/>
    <cellStyle name="Normal 10 2 2 6 4" xfId="38593"/>
    <cellStyle name="Normal 10 2 2 7" xfId="12077"/>
    <cellStyle name="Normal 10 2 2 7 2" xfId="20590"/>
    <cellStyle name="Normal 10 2 2 7 2 2" xfId="32569"/>
    <cellStyle name="Normal 10 2 2 7 2 3" xfId="44548"/>
    <cellStyle name="Normal 10 2 2 7 3" xfId="26613"/>
    <cellStyle name="Normal 10 2 2 7 4" xfId="38594"/>
    <cellStyle name="Normal 10 2 2 8" xfId="12078"/>
    <cellStyle name="Normal 10 2 2 8 2" xfId="20591"/>
    <cellStyle name="Normal 10 2 2 8 2 2" xfId="32570"/>
    <cellStyle name="Normal 10 2 2 8 2 3" xfId="44549"/>
    <cellStyle name="Normal 10 2 2 8 3" xfId="26614"/>
    <cellStyle name="Normal 10 2 2 8 4" xfId="38595"/>
    <cellStyle name="Normal 10 2 2 9" xfId="20574"/>
    <cellStyle name="Normal 10 2 2 9 2" xfId="32553"/>
    <cellStyle name="Normal 10 2 2 9 3" xfId="44532"/>
    <cellStyle name="Normal 10 2 3" xfId="12079"/>
    <cellStyle name="Normal 10 2 3 2" xfId="12080"/>
    <cellStyle name="Normal 10 2 3 2 2" xfId="12081"/>
    <cellStyle name="Normal 10 2 3 2 2 2" xfId="20594"/>
    <cellStyle name="Normal 10 2 3 2 2 2 2" xfId="32573"/>
    <cellStyle name="Normal 10 2 3 2 2 2 3" xfId="44552"/>
    <cellStyle name="Normal 10 2 3 2 2 3" xfId="26617"/>
    <cellStyle name="Normal 10 2 3 2 2 4" xfId="38598"/>
    <cellStyle name="Normal 10 2 3 2 3" xfId="12082"/>
    <cellStyle name="Normal 10 2 3 2 3 2" xfId="20595"/>
    <cellStyle name="Normal 10 2 3 2 3 2 2" xfId="32574"/>
    <cellStyle name="Normal 10 2 3 2 3 2 3" xfId="44553"/>
    <cellStyle name="Normal 10 2 3 2 3 3" xfId="26618"/>
    <cellStyle name="Normal 10 2 3 2 3 4" xfId="38599"/>
    <cellStyle name="Normal 10 2 3 2 4" xfId="20593"/>
    <cellStyle name="Normal 10 2 3 2 4 2" xfId="32572"/>
    <cellStyle name="Normal 10 2 3 2 4 3" xfId="44551"/>
    <cellStyle name="Normal 10 2 3 2 5" xfId="26616"/>
    <cellStyle name="Normal 10 2 3 2 6" xfId="38597"/>
    <cellStyle name="Normal 10 2 3 3" xfId="12083"/>
    <cellStyle name="Normal 10 2 3 3 2" xfId="12084"/>
    <cellStyle name="Normal 10 2 3 3 2 2" xfId="20597"/>
    <cellStyle name="Normal 10 2 3 3 2 2 2" xfId="32576"/>
    <cellStyle name="Normal 10 2 3 3 2 2 3" xfId="44555"/>
    <cellStyle name="Normal 10 2 3 3 2 3" xfId="26620"/>
    <cellStyle name="Normal 10 2 3 3 2 4" xfId="38601"/>
    <cellStyle name="Normal 10 2 3 3 3" xfId="20596"/>
    <cellStyle name="Normal 10 2 3 3 3 2" xfId="32575"/>
    <cellStyle name="Normal 10 2 3 3 3 3" xfId="44554"/>
    <cellStyle name="Normal 10 2 3 3 4" xfId="26619"/>
    <cellStyle name="Normal 10 2 3 3 5" xfId="38600"/>
    <cellStyle name="Normal 10 2 3 4" xfId="12085"/>
    <cellStyle name="Normal 10 2 3 4 2" xfId="20598"/>
    <cellStyle name="Normal 10 2 3 4 2 2" xfId="32577"/>
    <cellStyle name="Normal 10 2 3 4 2 3" xfId="44556"/>
    <cellStyle name="Normal 10 2 3 4 3" xfId="26621"/>
    <cellStyle name="Normal 10 2 3 4 4" xfId="38602"/>
    <cellStyle name="Normal 10 2 3 5" xfId="12086"/>
    <cellStyle name="Normal 10 2 3 5 2" xfId="20599"/>
    <cellStyle name="Normal 10 2 3 5 2 2" xfId="32578"/>
    <cellStyle name="Normal 10 2 3 5 2 3" xfId="44557"/>
    <cellStyle name="Normal 10 2 3 5 3" xfId="26622"/>
    <cellStyle name="Normal 10 2 3 5 4" xfId="38603"/>
    <cellStyle name="Normal 10 2 3 6" xfId="20592"/>
    <cellStyle name="Normal 10 2 3 6 2" xfId="32571"/>
    <cellStyle name="Normal 10 2 3 6 3" xfId="44550"/>
    <cellStyle name="Normal 10 2 3 7" xfId="26615"/>
    <cellStyle name="Normal 10 2 3 8" xfId="38596"/>
    <cellStyle name="Normal 10 2 4" xfId="12087"/>
    <cellStyle name="Normal 10 2 4 2" xfId="12088"/>
    <cellStyle name="Normal 10 2 4 2 2" xfId="12089"/>
    <cellStyle name="Normal 10 2 4 2 2 2" xfId="20602"/>
    <cellStyle name="Normal 10 2 4 2 2 2 2" xfId="32581"/>
    <cellStyle name="Normal 10 2 4 2 2 2 3" xfId="44560"/>
    <cellStyle name="Normal 10 2 4 2 2 3" xfId="26625"/>
    <cellStyle name="Normal 10 2 4 2 2 4" xfId="38606"/>
    <cellStyle name="Normal 10 2 4 2 3" xfId="20601"/>
    <cellStyle name="Normal 10 2 4 2 3 2" xfId="32580"/>
    <cellStyle name="Normal 10 2 4 2 3 3" xfId="44559"/>
    <cellStyle name="Normal 10 2 4 2 4" xfId="26624"/>
    <cellStyle name="Normal 10 2 4 2 5" xfId="38605"/>
    <cellStyle name="Normal 10 2 4 3" xfId="12090"/>
    <cellStyle name="Normal 10 2 4 3 2" xfId="20603"/>
    <cellStyle name="Normal 10 2 4 3 2 2" xfId="32582"/>
    <cellStyle name="Normal 10 2 4 3 2 3" xfId="44561"/>
    <cellStyle name="Normal 10 2 4 3 3" xfId="26626"/>
    <cellStyle name="Normal 10 2 4 3 4" xfId="38607"/>
    <cellStyle name="Normal 10 2 4 4" xfId="12091"/>
    <cellStyle name="Normal 10 2 4 4 2" xfId="20604"/>
    <cellStyle name="Normal 10 2 4 4 2 2" xfId="32583"/>
    <cellStyle name="Normal 10 2 4 4 2 3" xfId="44562"/>
    <cellStyle name="Normal 10 2 4 4 3" xfId="26627"/>
    <cellStyle name="Normal 10 2 4 4 4" xfId="38608"/>
    <cellStyle name="Normal 10 2 4 5" xfId="20600"/>
    <cellStyle name="Normal 10 2 4 5 2" xfId="32579"/>
    <cellStyle name="Normal 10 2 4 5 3" xfId="44558"/>
    <cellStyle name="Normal 10 2 4 6" xfId="26623"/>
    <cellStyle name="Normal 10 2 4 7" xfId="38604"/>
    <cellStyle name="Normal 10 2 5" xfId="12092"/>
    <cellStyle name="Normal 10 2 5 2" xfId="12093"/>
    <cellStyle name="Normal 10 2 5 2 2" xfId="20606"/>
    <cellStyle name="Normal 10 2 5 2 2 2" xfId="32585"/>
    <cellStyle name="Normal 10 2 5 2 2 3" xfId="44564"/>
    <cellStyle name="Normal 10 2 5 2 3" xfId="26629"/>
    <cellStyle name="Normal 10 2 5 2 4" xfId="38610"/>
    <cellStyle name="Normal 10 2 5 3" xfId="20605"/>
    <cellStyle name="Normal 10 2 5 3 2" xfId="32584"/>
    <cellStyle name="Normal 10 2 5 3 3" xfId="44563"/>
    <cellStyle name="Normal 10 2 5 4" xfId="26628"/>
    <cellStyle name="Normal 10 2 5 5" xfId="38609"/>
    <cellStyle name="Normal 10 2 6" xfId="12094"/>
    <cellStyle name="Normal 10 2 6 2" xfId="20607"/>
    <cellStyle name="Normal 10 2 6 2 2" xfId="32586"/>
    <cellStyle name="Normal 10 2 6 2 3" xfId="44565"/>
    <cellStyle name="Normal 10 2 6 3" xfId="26630"/>
    <cellStyle name="Normal 10 2 6 4" xfId="38611"/>
    <cellStyle name="Normal 10 2 7" xfId="12095"/>
    <cellStyle name="Normal 10 2 7 2" xfId="20608"/>
    <cellStyle name="Normal 10 2 7 2 2" xfId="32587"/>
    <cellStyle name="Normal 10 2 7 2 3" xfId="44566"/>
    <cellStyle name="Normal 10 2 7 3" xfId="26631"/>
    <cellStyle name="Normal 10 2 7 4" xfId="38612"/>
    <cellStyle name="Normal 10 2 8" xfId="12096"/>
    <cellStyle name="Normal 10 2 8 2" xfId="20609"/>
    <cellStyle name="Normal 10 2 8 2 2" xfId="32588"/>
    <cellStyle name="Normal 10 2 8 2 3" xfId="44567"/>
    <cellStyle name="Normal 10 2 8 3" xfId="26632"/>
    <cellStyle name="Normal 10 2 8 4" xfId="38613"/>
    <cellStyle name="Normal 10 2 9" xfId="12097"/>
    <cellStyle name="Normal 10 2 9 2" xfId="20610"/>
    <cellStyle name="Normal 10 2 9 2 2" xfId="32589"/>
    <cellStyle name="Normal 10 2 9 2 3" xfId="44568"/>
    <cellStyle name="Normal 10 2 9 3" xfId="26633"/>
    <cellStyle name="Normal 10 2 9 4" xfId="38614"/>
    <cellStyle name="Normal 10 20" xfId="12098"/>
    <cellStyle name="Normal 10 20 2" xfId="20611"/>
    <cellStyle name="Normal 10 20 2 2" xfId="32590"/>
    <cellStyle name="Normal 10 20 2 3" xfId="44569"/>
    <cellStyle name="Normal 10 20 3" xfId="26634"/>
    <cellStyle name="Normal 10 20 4" xfId="38615"/>
    <cellStyle name="Normal 10 21" xfId="12099"/>
    <cellStyle name="Normal 10 21 2" xfId="20612"/>
    <cellStyle name="Normal 10 21 2 2" xfId="32591"/>
    <cellStyle name="Normal 10 21 2 3" xfId="44570"/>
    <cellStyle name="Normal 10 21 3" xfId="26635"/>
    <cellStyle name="Normal 10 21 4" xfId="38616"/>
    <cellStyle name="Normal 10 22" xfId="12100"/>
    <cellStyle name="Normal 10 3" xfId="12101"/>
    <cellStyle name="Normal 10 3 10" xfId="20613"/>
    <cellStyle name="Normal 10 3 10 2" xfId="32592"/>
    <cellStyle name="Normal 10 3 10 3" xfId="44571"/>
    <cellStyle name="Normal 10 3 11" xfId="26636"/>
    <cellStyle name="Normal 10 3 12" xfId="38617"/>
    <cellStyle name="Normal 10 3 2" xfId="12102"/>
    <cellStyle name="Normal 10 3 2 10" xfId="38618"/>
    <cellStyle name="Normal 10 3 2 2" xfId="12103"/>
    <cellStyle name="Normal 10 3 2 2 2" xfId="12104"/>
    <cellStyle name="Normal 10 3 2 2 2 2" xfId="20616"/>
    <cellStyle name="Normal 10 3 2 2 2 2 2" xfId="32595"/>
    <cellStyle name="Normal 10 3 2 2 2 2 3" xfId="44574"/>
    <cellStyle name="Normal 10 3 2 2 2 3" xfId="26639"/>
    <cellStyle name="Normal 10 3 2 2 2 4" xfId="38620"/>
    <cellStyle name="Normal 10 3 2 2 3" xfId="12105"/>
    <cellStyle name="Normal 10 3 2 2 3 2" xfId="20617"/>
    <cellStyle name="Normal 10 3 2 2 3 2 2" xfId="32596"/>
    <cellStyle name="Normal 10 3 2 2 3 2 3" xfId="44575"/>
    <cellStyle name="Normal 10 3 2 2 3 3" xfId="26640"/>
    <cellStyle name="Normal 10 3 2 2 3 4" xfId="38621"/>
    <cellStyle name="Normal 10 3 2 2 4" xfId="20615"/>
    <cellStyle name="Normal 10 3 2 2 4 2" xfId="32594"/>
    <cellStyle name="Normal 10 3 2 2 4 3" xfId="44573"/>
    <cellStyle name="Normal 10 3 2 2 5" xfId="26638"/>
    <cellStyle name="Normal 10 3 2 2 6" xfId="38619"/>
    <cellStyle name="Normal 10 3 2 3" xfId="12106"/>
    <cellStyle name="Normal 10 3 2 3 2" xfId="12107"/>
    <cellStyle name="Normal 10 3 2 3 2 2" xfId="20619"/>
    <cellStyle name="Normal 10 3 2 3 2 2 2" xfId="32598"/>
    <cellStyle name="Normal 10 3 2 3 2 2 3" xfId="44577"/>
    <cellStyle name="Normal 10 3 2 3 2 3" xfId="26642"/>
    <cellStyle name="Normal 10 3 2 3 2 4" xfId="38623"/>
    <cellStyle name="Normal 10 3 2 3 3" xfId="20618"/>
    <cellStyle name="Normal 10 3 2 3 3 2" xfId="32597"/>
    <cellStyle name="Normal 10 3 2 3 3 3" xfId="44576"/>
    <cellStyle name="Normal 10 3 2 3 4" xfId="26641"/>
    <cellStyle name="Normal 10 3 2 3 5" xfId="38622"/>
    <cellStyle name="Normal 10 3 2 4" xfId="12108"/>
    <cellStyle name="Normal 10 3 2 4 2" xfId="20620"/>
    <cellStyle name="Normal 10 3 2 4 2 2" xfId="32599"/>
    <cellStyle name="Normal 10 3 2 4 2 3" xfId="44578"/>
    <cellStyle name="Normal 10 3 2 4 3" xfId="26643"/>
    <cellStyle name="Normal 10 3 2 4 4" xfId="38624"/>
    <cellStyle name="Normal 10 3 2 5" xfId="12109"/>
    <cellStyle name="Normal 10 3 2 5 2" xfId="20621"/>
    <cellStyle name="Normal 10 3 2 5 2 2" xfId="32600"/>
    <cellStyle name="Normal 10 3 2 5 2 3" xfId="44579"/>
    <cellStyle name="Normal 10 3 2 5 3" xfId="26644"/>
    <cellStyle name="Normal 10 3 2 5 4" xfId="38625"/>
    <cellStyle name="Normal 10 3 2 6" xfId="12110"/>
    <cellStyle name="Normal 10 3 2 6 2" xfId="20622"/>
    <cellStyle name="Normal 10 3 2 6 2 2" xfId="32601"/>
    <cellStyle name="Normal 10 3 2 6 2 3" xfId="44580"/>
    <cellStyle name="Normal 10 3 2 6 3" xfId="26645"/>
    <cellStyle name="Normal 10 3 2 6 4" xfId="38626"/>
    <cellStyle name="Normal 10 3 2 7" xfId="12111"/>
    <cellStyle name="Normal 10 3 2 7 2" xfId="20623"/>
    <cellStyle name="Normal 10 3 2 7 2 2" xfId="32602"/>
    <cellStyle name="Normal 10 3 2 7 2 3" xfId="44581"/>
    <cellStyle name="Normal 10 3 2 7 3" xfId="26646"/>
    <cellStyle name="Normal 10 3 2 7 4" xfId="38627"/>
    <cellStyle name="Normal 10 3 2 8" xfId="20614"/>
    <cellStyle name="Normal 10 3 2 8 2" xfId="32593"/>
    <cellStyle name="Normal 10 3 2 8 3" xfId="44572"/>
    <cellStyle name="Normal 10 3 2 9" xfId="26637"/>
    <cellStyle name="Normal 10 3 3" xfId="12112"/>
    <cellStyle name="Normal 10 3 3 2" xfId="12113"/>
    <cellStyle name="Normal 10 3 3 2 2" xfId="12114"/>
    <cellStyle name="Normal 10 3 3 2 2 2" xfId="20626"/>
    <cellStyle name="Normal 10 3 3 2 2 2 2" xfId="32605"/>
    <cellStyle name="Normal 10 3 3 2 2 2 3" xfId="44584"/>
    <cellStyle name="Normal 10 3 3 2 2 3" xfId="26649"/>
    <cellStyle name="Normal 10 3 3 2 2 4" xfId="38630"/>
    <cellStyle name="Normal 10 3 3 2 3" xfId="20625"/>
    <cellStyle name="Normal 10 3 3 2 3 2" xfId="32604"/>
    <cellStyle name="Normal 10 3 3 2 3 3" xfId="44583"/>
    <cellStyle name="Normal 10 3 3 2 4" xfId="26648"/>
    <cellStyle name="Normal 10 3 3 2 5" xfId="38629"/>
    <cellStyle name="Normal 10 3 3 3" xfId="12115"/>
    <cellStyle name="Normal 10 3 3 3 2" xfId="20627"/>
    <cellStyle name="Normal 10 3 3 3 2 2" xfId="32606"/>
    <cellStyle name="Normal 10 3 3 3 2 3" xfId="44585"/>
    <cellStyle name="Normal 10 3 3 3 3" xfId="26650"/>
    <cellStyle name="Normal 10 3 3 3 4" xfId="38631"/>
    <cellStyle name="Normal 10 3 3 4" xfId="12116"/>
    <cellStyle name="Normal 10 3 3 4 2" xfId="20628"/>
    <cellStyle name="Normal 10 3 3 4 2 2" xfId="32607"/>
    <cellStyle name="Normal 10 3 3 4 2 3" xfId="44586"/>
    <cellStyle name="Normal 10 3 3 4 3" xfId="26651"/>
    <cellStyle name="Normal 10 3 3 4 4" xfId="38632"/>
    <cellStyle name="Normal 10 3 3 5" xfId="20624"/>
    <cellStyle name="Normal 10 3 3 5 2" xfId="32603"/>
    <cellStyle name="Normal 10 3 3 5 3" xfId="44582"/>
    <cellStyle name="Normal 10 3 3 6" xfId="26647"/>
    <cellStyle name="Normal 10 3 3 7" xfId="38628"/>
    <cellStyle name="Normal 10 3 4" xfId="12117"/>
    <cellStyle name="Normal 10 3 4 2" xfId="12118"/>
    <cellStyle name="Normal 10 3 4 2 2" xfId="20630"/>
    <cellStyle name="Normal 10 3 4 2 2 2" xfId="32609"/>
    <cellStyle name="Normal 10 3 4 2 2 3" xfId="44588"/>
    <cellStyle name="Normal 10 3 4 2 3" xfId="26653"/>
    <cellStyle name="Normal 10 3 4 2 4" xfId="38634"/>
    <cellStyle name="Normal 10 3 4 3" xfId="12119"/>
    <cellStyle name="Normal 10 3 4 3 2" xfId="20631"/>
    <cellStyle name="Normal 10 3 4 3 2 2" xfId="32610"/>
    <cellStyle name="Normal 10 3 4 3 2 3" xfId="44589"/>
    <cellStyle name="Normal 10 3 4 3 3" xfId="26654"/>
    <cellStyle name="Normal 10 3 4 3 4" xfId="38635"/>
    <cellStyle name="Normal 10 3 4 4" xfId="20629"/>
    <cellStyle name="Normal 10 3 4 4 2" xfId="32608"/>
    <cellStyle name="Normal 10 3 4 4 3" xfId="44587"/>
    <cellStyle name="Normal 10 3 4 5" xfId="26652"/>
    <cellStyle name="Normal 10 3 4 6" xfId="38633"/>
    <cellStyle name="Normal 10 3 5" xfId="12120"/>
    <cellStyle name="Normal 10 3 5 2" xfId="20632"/>
    <cellStyle name="Normal 10 3 5 2 2" xfId="32611"/>
    <cellStyle name="Normal 10 3 5 2 3" xfId="44590"/>
    <cellStyle name="Normal 10 3 5 3" xfId="26655"/>
    <cellStyle name="Normal 10 3 5 4" xfId="38636"/>
    <cellStyle name="Normal 10 3 6" xfId="12121"/>
    <cellStyle name="Normal 10 3 6 2" xfId="20633"/>
    <cellStyle name="Normal 10 3 6 2 2" xfId="32612"/>
    <cellStyle name="Normal 10 3 6 2 3" xfId="44591"/>
    <cellStyle name="Normal 10 3 6 3" xfId="26656"/>
    <cellStyle name="Normal 10 3 6 4" xfId="38637"/>
    <cellStyle name="Normal 10 3 7" xfId="12122"/>
    <cellStyle name="Normal 10 3 7 2" xfId="20634"/>
    <cellStyle name="Normal 10 3 7 2 2" xfId="32613"/>
    <cellStyle name="Normal 10 3 7 2 3" xfId="44592"/>
    <cellStyle name="Normal 10 3 7 3" xfId="26657"/>
    <cellStyle name="Normal 10 3 7 4" xfId="38638"/>
    <cellStyle name="Normal 10 3 8" xfId="12123"/>
    <cellStyle name="Normal 10 3 8 2" xfId="20635"/>
    <cellStyle name="Normal 10 3 8 2 2" xfId="32614"/>
    <cellStyle name="Normal 10 3 8 2 3" xfId="44593"/>
    <cellStyle name="Normal 10 3 8 3" xfId="26658"/>
    <cellStyle name="Normal 10 3 8 4" xfId="38639"/>
    <cellStyle name="Normal 10 3 9" xfId="12124"/>
    <cellStyle name="Normal 10 4" xfId="12125"/>
    <cellStyle name="Normal 10 4 10" xfId="20636"/>
    <cellStyle name="Normal 10 4 10 2" xfId="32615"/>
    <cellStyle name="Normal 10 4 10 3" xfId="44594"/>
    <cellStyle name="Normal 10 4 11" xfId="26659"/>
    <cellStyle name="Normal 10 4 12" xfId="38640"/>
    <cellStyle name="Normal 10 4 2" xfId="12126"/>
    <cellStyle name="Normal 10 4 2 10" xfId="38641"/>
    <cellStyle name="Normal 10 4 2 2" xfId="12127"/>
    <cellStyle name="Normal 10 4 2 2 2" xfId="12128"/>
    <cellStyle name="Normal 10 4 2 2 2 2" xfId="20639"/>
    <cellStyle name="Normal 10 4 2 2 2 2 2" xfId="32618"/>
    <cellStyle name="Normal 10 4 2 2 2 2 3" xfId="44597"/>
    <cellStyle name="Normal 10 4 2 2 2 3" xfId="26662"/>
    <cellStyle name="Normal 10 4 2 2 2 4" xfId="38643"/>
    <cellStyle name="Normal 10 4 2 2 3" xfId="12129"/>
    <cellStyle name="Normal 10 4 2 2 3 2" xfId="20640"/>
    <cellStyle name="Normal 10 4 2 2 3 2 2" xfId="32619"/>
    <cellStyle name="Normal 10 4 2 2 3 2 3" xfId="44598"/>
    <cellStyle name="Normal 10 4 2 2 3 3" xfId="26663"/>
    <cellStyle name="Normal 10 4 2 2 3 4" xfId="38644"/>
    <cellStyle name="Normal 10 4 2 2 4" xfId="20638"/>
    <cellStyle name="Normal 10 4 2 2 4 2" xfId="32617"/>
    <cellStyle name="Normal 10 4 2 2 4 3" xfId="44596"/>
    <cellStyle name="Normal 10 4 2 2 5" xfId="26661"/>
    <cellStyle name="Normal 10 4 2 2 6" xfId="38642"/>
    <cellStyle name="Normal 10 4 2 3" xfId="12130"/>
    <cellStyle name="Normal 10 4 2 3 2" xfId="20641"/>
    <cellStyle name="Normal 10 4 2 3 2 2" xfId="32620"/>
    <cellStyle name="Normal 10 4 2 3 2 3" xfId="44599"/>
    <cellStyle name="Normal 10 4 2 3 3" xfId="26664"/>
    <cellStyle name="Normal 10 4 2 3 4" xfId="38645"/>
    <cellStyle name="Normal 10 4 2 4" xfId="12131"/>
    <cellStyle name="Normal 10 4 2 4 2" xfId="20642"/>
    <cellStyle name="Normal 10 4 2 4 2 2" xfId="32621"/>
    <cellStyle name="Normal 10 4 2 4 2 3" xfId="44600"/>
    <cellStyle name="Normal 10 4 2 4 3" xfId="26665"/>
    <cellStyle name="Normal 10 4 2 4 4" xfId="38646"/>
    <cellStyle name="Normal 10 4 2 5" xfId="12132"/>
    <cellStyle name="Normal 10 4 2 5 2" xfId="20643"/>
    <cellStyle name="Normal 10 4 2 5 2 2" xfId="32622"/>
    <cellStyle name="Normal 10 4 2 5 2 3" xfId="44601"/>
    <cellStyle name="Normal 10 4 2 5 3" xfId="26666"/>
    <cellStyle name="Normal 10 4 2 5 4" xfId="38647"/>
    <cellStyle name="Normal 10 4 2 6" xfId="12133"/>
    <cellStyle name="Normal 10 4 2 6 2" xfId="20644"/>
    <cellStyle name="Normal 10 4 2 6 2 2" xfId="32623"/>
    <cellStyle name="Normal 10 4 2 6 2 3" xfId="44602"/>
    <cellStyle name="Normal 10 4 2 6 3" xfId="26667"/>
    <cellStyle name="Normal 10 4 2 6 4" xfId="38648"/>
    <cellStyle name="Normal 10 4 2 7" xfId="12134"/>
    <cellStyle name="Normal 10 4 2 7 2" xfId="20645"/>
    <cellStyle name="Normal 10 4 2 7 2 2" xfId="32624"/>
    <cellStyle name="Normal 10 4 2 7 2 3" xfId="44603"/>
    <cellStyle name="Normal 10 4 2 7 3" xfId="26668"/>
    <cellStyle name="Normal 10 4 2 7 4" xfId="38649"/>
    <cellStyle name="Normal 10 4 2 8" xfId="20637"/>
    <cellStyle name="Normal 10 4 2 8 2" xfId="32616"/>
    <cellStyle name="Normal 10 4 2 8 3" xfId="44595"/>
    <cellStyle name="Normal 10 4 2 9" xfId="26660"/>
    <cellStyle name="Normal 10 4 3" xfId="12135"/>
    <cellStyle name="Normal 10 4 3 2" xfId="12136"/>
    <cellStyle name="Normal 10 4 3 2 2" xfId="20647"/>
    <cellStyle name="Normal 10 4 3 2 2 2" xfId="32626"/>
    <cellStyle name="Normal 10 4 3 2 2 3" xfId="44605"/>
    <cellStyle name="Normal 10 4 3 2 3" xfId="26670"/>
    <cellStyle name="Normal 10 4 3 2 4" xfId="38651"/>
    <cellStyle name="Normal 10 4 3 3" xfId="12137"/>
    <cellStyle name="Normal 10 4 3 3 2" xfId="20648"/>
    <cellStyle name="Normal 10 4 3 3 2 2" xfId="32627"/>
    <cellStyle name="Normal 10 4 3 3 2 3" xfId="44606"/>
    <cellStyle name="Normal 10 4 3 3 3" xfId="26671"/>
    <cellStyle name="Normal 10 4 3 3 4" xfId="38652"/>
    <cellStyle name="Normal 10 4 3 4" xfId="12138"/>
    <cellStyle name="Normal 10 4 3 4 2" xfId="20649"/>
    <cellStyle name="Normal 10 4 3 4 2 2" xfId="32628"/>
    <cellStyle name="Normal 10 4 3 4 2 3" xfId="44607"/>
    <cellStyle name="Normal 10 4 3 4 3" xfId="26672"/>
    <cellStyle name="Normal 10 4 3 4 4" xfId="38653"/>
    <cellStyle name="Normal 10 4 3 5" xfId="20646"/>
    <cellStyle name="Normal 10 4 3 5 2" xfId="32625"/>
    <cellStyle name="Normal 10 4 3 5 3" xfId="44604"/>
    <cellStyle name="Normal 10 4 3 6" xfId="26669"/>
    <cellStyle name="Normal 10 4 3 7" xfId="38650"/>
    <cellStyle name="Normal 10 4 4" xfId="12139"/>
    <cellStyle name="Normal 10 4 4 2" xfId="12140"/>
    <cellStyle name="Normal 10 4 4 2 2" xfId="20651"/>
    <cellStyle name="Normal 10 4 4 2 2 2" xfId="32630"/>
    <cellStyle name="Normal 10 4 4 2 2 3" xfId="44609"/>
    <cellStyle name="Normal 10 4 4 2 3" xfId="26674"/>
    <cellStyle name="Normal 10 4 4 2 4" xfId="38655"/>
    <cellStyle name="Normal 10 4 4 3" xfId="12141"/>
    <cellStyle name="Normal 10 4 4 3 2" xfId="20652"/>
    <cellStyle name="Normal 10 4 4 3 2 2" xfId="32631"/>
    <cellStyle name="Normal 10 4 4 3 2 3" xfId="44610"/>
    <cellStyle name="Normal 10 4 4 3 3" xfId="26675"/>
    <cellStyle name="Normal 10 4 4 3 4" xfId="38656"/>
    <cellStyle name="Normal 10 4 4 4" xfId="20650"/>
    <cellStyle name="Normal 10 4 4 4 2" xfId="32629"/>
    <cellStyle name="Normal 10 4 4 4 3" xfId="44608"/>
    <cellStyle name="Normal 10 4 4 5" xfId="26673"/>
    <cellStyle name="Normal 10 4 4 6" xfId="38654"/>
    <cellStyle name="Normal 10 4 5" xfId="12142"/>
    <cellStyle name="Normal 10 4 5 2" xfId="20653"/>
    <cellStyle name="Normal 10 4 5 2 2" xfId="32632"/>
    <cellStyle name="Normal 10 4 5 2 3" xfId="44611"/>
    <cellStyle name="Normal 10 4 5 3" xfId="26676"/>
    <cellStyle name="Normal 10 4 5 4" xfId="38657"/>
    <cellStyle name="Normal 10 4 6" xfId="12143"/>
    <cellStyle name="Normal 10 4 6 2" xfId="20654"/>
    <cellStyle name="Normal 10 4 6 2 2" xfId="32633"/>
    <cellStyle name="Normal 10 4 6 2 3" xfId="44612"/>
    <cellStyle name="Normal 10 4 6 3" xfId="26677"/>
    <cellStyle name="Normal 10 4 6 4" xfId="38658"/>
    <cellStyle name="Normal 10 4 7" xfId="12144"/>
    <cellStyle name="Normal 10 4 7 2" xfId="20655"/>
    <cellStyle name="Normal 10 4 7 2 2" xfId="32634"/>
    <cellStyle name="Normal 10 4 7 2 3" xfId="44613"/>
    <cellStyle name="Normal 10 4 7 3" xfId="26678"/>
    <cellStyle name="Normal 10 4 7 4" xfId="38659"/>
    <cellStyle name="Normal 10 4 8" xfId="12145"/>
    <cellStyle name="Normal 10 4 8 2" xfId="20656"/>
    <cellStyle name="Normal 10 4 8 2 2" xfId="32635"/>
    <cellStyle name="Normal 10 4 8 2 3" xfId="44614"/>
    <cellStyle name="Normal 10 4 8 3" xfId="26679"/>
    <cellStyle name="Normal 10 4 8 4" xfId="38660"/>
    <cellStyle name="Normal 10 4 9" xfId="12146"/>
    <cellStyle name="Normal 10 5" xfId="12147"/>
    <cellStyle name="Normal 10 5 10" xfId="38661"/>
    <cellStyle name="Normal 10 5 2" xfId="12148"/>
    <cellStyle name="Normal 10 5 2 2" xfId="12149"/>
    <cellStyle name="Normal 10 5 2 2 2" xfId="20659"/>
    <cellStyle name="Normal 10 5 2 2 2 2" xfId="32638"/>
    <cellStyle name="Normal 10 5 2 2 2 3" xfId="44617"/>
    <cellStyle name="Normal 10 5 2 2 3" xfId="26682"/>
    <cellStyle name="Normal 10 5 2 2 4" xfId="38663"/>
    <cellStyle name="Normal 10 5 2 3" xfId="12150"/>
    <cellStyle name="Normal 10 5 2 3 2" xfId="20660"/>
    <cellStyle name="Normal 10 5 2 3 2 2" xfId="32639"/>
    <cellStyle name="Normal 10 5 2 3 2 3" xfId="44618"/>
    <cellStyle name="Normal 10 5 2 3 3" xfId="26683"/>
    <cellStyle name="Normal 10 5 2 3 4" xfId="38664"/>
    <cellStyle name="Normal 10 5 2 4" xfId="12151"/>
    <cellStyle name="Normal 10 5 2 4 2" xfId="20661"/>
    <cellStyle name="Normal 10 5 2 4 2 2" xfId="32640"/>
    <cellStyle name="Normal 10 5 2 4 2 3" xfId="44619"/>
    <cellStyle name="Normal 10 5 2 4 3" xfId="26684"/>
    <cellStyle name="Normal 10 5 2 4 4" xfId="38665"/>
    <cellStyle name="Normal 10 5 2 5" xfId="12152"/>
    <cellStyle name="Normal 10 5 2 5 2" xfId="20662"/>
    <cellStyle name="Normal 10 5 2 5 2 2" xfId="32641"/>
    <cellStyle name="Normal 10 5 2 5 2 3" xfId="44620"/>
    <cellStyle name="Normal 10 5 2 5 3" xfId="26685"/>
    <cellStyle name="Normal 10 5 2 5 4" xfId="38666"/>
    <cellStyle name="Normal 10 5 2 6" xfId="20658"/>
    <cellStyle name="Normal 10 5 2 6 2" xfId="32637"/>
    <cellStyle name="Normal 10 5 2 6 3" xfId="44616"/>
    <cellStyle name="Normal 10 5 2 7" xfId="26681"/>
    <cellStyle name="Normal 10 5 2 8" xfId="38662"/>
    <cellStyle name="Normal 10 5 3" xfId="12153"/>
    <cellStyle name="Normal 10 5 3 2" xfId="12154"/>
    <cellStyle name="Normal 10 5 3 2 2" xfId="20664"/>
    <cellStyle name="Normal 10 5 3 2 2 2" xfId="32643"/>
    <cellStyle name="Normal 10 5 3 2 2 3" xfId="44622"/>
    <cellStyle name="Normal 10 5 3 2 3" xfId="26687"/>
    <cellStyle name="Normal 10 5 3 2 4" xfId="38668"/>
    <cellStyle name="Normal 10 5 3 3" xfId="12155"/>
    <cellStyle name="Normal 10 5 3 3 2" xfId="20665"/>
    <cellStyle name="Normal 10 5 3 3 2 2" xfId="32644"/>
    <cellStyle name="Normal 10 5 3 3 2 3" xfId="44623"/>
    <cellStyle name="Normal 10 5 3 3 3" xfId="26688"/>
    <cellStyle name="Normal 10 5 3 3 4" xfId="38669"/>
    <cellStyle name="Normal 10 5 3 4" xfId="12156"/>
    <cellStyle name="Normal 10 5 3 4 2" xfId="20666"/>
    <cellStyle name="Normal 10 5 3 4 2 2" xfId="32645"/>
    <cellStyle name="Normal 10 5 3 4 2 3" xfId="44624"/>
    <cellStyle name="Normal 10 5 3 4 3" xfId="26689"/>
    <cellStyle name="Normal 10 5 3 4 4" xfId="38670"/>
    <cellStyle name="Normal 10 5 3 5" xfId="20663"/>
    <cellStyle name="Normal 10 5 3 5 2" xfId="32642"/>
    <cellStyle name="Normal 10 5 3 5 3" xfId="44621"/>
    <cellStyle name="Normal 10 5 3 6" xfId="26686"/>
    <cellStyle name="Normal 10 5 3 7" xfId="38667"/>
    <cellStyle name="Normal 10 5 4" xfId="12157"/>
    <cellStyle name="Normal 10 5 4 2" xfId="12158"/>
    <cellStyle name="Normal 10 5 4 2 2" xfId="20668"/>
    <cellStyle name="Normal 10 5 4 2 2 2" xfId="32647"/>
    <cellStyle name="Normal 10 5 4 2 2 3" xfId="44626"/>
    <cellStyle name="Normal 10 5 4 2 3" xfId="26691"/>
    <cellStyle name="Normal 10 5 4 2 4" xfId="38672"/>
    <cellStyle name="Normal 10 5 4 3" xfId="12159"/>
    <cellStyle name="Normal 10 5 4 3 2" xfId="20669"/>
    <cellStyle name="Normal 10 5 4 3 2 2" xfId="32648"/>
    <cellStyle name="Normal 10 5 4 3 2 3" xfId="44627"/>
    <cellStyle name="Normal 10 5 4 3 3" xfId="26692"/>
    <cellStyle name="Normal 10 5 4 3 4" xfId="38673"/>
    <cellStyle name="Normal 10 5 4 4" xfId="20667"/>
    <cellStyle name="Normal 10 5 4 4 2" xfId="32646"/>
    <cellStyle name="Normal 10 5 4 4 3" xfId="44625"/>
    <cellStyle name="Normal 10 5 4 5" xfId="26690"/>
    <cellStyle name="Normal 10 5 4 6" xfId="38671"/>
    <cellStyle name="Normal 10 5 5" xfId="12160"/>
    <cellStyle name="Normal 10 5 5 2" xfId="20670"/>
    <cellStyle name="Normal 10 5 5 2 2" xfId="32649"/>
    <cellStyle name="Normal 10 5 5 2 3" xfId="44628"/>
    <cellStyle name="Normal 10 5 5 3" xfId="26693"/>
    <cellStyle name="Normal 10 5 5 4" xfId="38674"/>
    <cellStyle name="Normal 10 5 6" xfId="12161"/>
    <cellStyle name="Normal 10 5 6 2" xfId="20671"/>
    <cellStyle name="Normal 10 5 6 2 2" xfId="32650"/>
    <cellStyle name="Normal 10 5 6 2 3" xfId="44629"/>
    <cellStyle name="Normal 10 5 6 3" xfId="26694"/>
    <cellStyle name="Normal 10 5 6 4" xfId="38675"/>
    <cellStyle name="Normal 10 5 7" xfId="12162"/>
    <cellStyle name="Normal 10 5 8" xfId="20657"/>
    <cellStyle name="Normal 10 5 8 2" xfId="32636"/>
    <cellStyle name="Normal 10 5 8 3" xfId="44615"/>
    <cellStyle name="Normal 10 5 9" xfId="26680"/>
    <cellStyle name="Normal 10 6" xfId="12163"/>
    <cellStyle name="Normal 10 6 2" xfId="12164"/>
    <cellStyle name="Normal 10 6 2 2" xfId="12165"/>
    <cellStyle name="Normal 10 6 2 2 2" xfId="20674"/>
    <cellStyle name="Normal 10 6 2 2 2 2" xfId="32653"/>
    <cellStyle name="Normal 10 6 2 2 2 3" xfId="44632"/>
    <cellStyle name="Normal 10 6 2 2 3" xfId="26697"/>
    <cellStyle name="Normal 10 6 2 2 4" xfId="38678"/>
    <cellStyle name="Normal 10 6 2 3" xfId="12166"/>
    <cellStyle name="Normal 10 6 2 3 2" xfId="20675"/>
    <cellStyle name="Normal 10 6 2 3 2 2" xfId="32654"/>
    <cellStyle name="Normal 10 6 2 3 2 3" xfId="44633"/>
    <cellStyle name="Normal 10 6 2 3 3" xfId="26698"/>
    <cellStyle name="Normal 10 6 2 3 4" xfId="38679"/>
    <cellStyle name="Normal 10 6 2 4" xfId="12167"/>
    <cellStyle name="Normal 10 6 2 4 2" xfId="20676"/>
    <cellStyle name="Normal 10 6 2 4 2 2" xfId="32655"/>
    <cellStyle name="Normal 10 6 2 4 2 3" xfId="44634"/>
    <cellStyle name="Normal 10 6 2 4 3" xfId="26699"/>
    <cellStyle name="Normal 10 6 2 4 4" xfId="38680"/>
    <cellStyle name="Normal 10 6 2 5" xfId="20673"/>
    <cellStyle name="Normal 10 6 2 5 2" xfId="32652"/>
    <cellStyle name="Normal 10 6 2 5 3" xfId="44631"/>
    <cellStyle name="Normal 10 6 2 6" xfId="26696"/>
    <cellStyle name="Normal 10 6 2 7" xfId="38677"/>
    <cellStyle name="Normal 10 6 3" xfId="12168"/>
    <cellStyle name="Normal 10 6 3 2" xfId="12169"/>
    <cellStyle name="Normal 10 6 3 2 2" xfId="20678"/>
    <cellStyle name="Normal 10 6 3 2 2 2" xfId="32657"/>
    <cellStyle name="Normal 10 6 3 2 2 3" xfId="44636"/>
    <cellStyle name="Normal 10 6 3 2 3" xfId="26701"/>
    <cellStyle name="Normal 10 6 3 2 4" xfId="38682"/>
    <cellStyle name="Normal 10 6 3 3" xfId="20677"/>
    <cellStyle name="Normal 10 6 3 3 2" xfId="32656"/>
    <cellStyle name="Normal 10 6 3 3 3" xfId="44635"/>
    <cellStyle name="Normal 10 6 3 4" xfId="26700"/>
    <cellStyle name="Normal 10 6 3 5" xfId="38681"/>
    <cellStyle name="Normal 10 6 4" xfId="12170"/>
    <cellStyle name="Normal 10 6 4 2" xfId="12171"/>
    <cellStyle name="Normal 10 6 4 2 2" xfId="20680"/>
    <cellStyle name="Normal 10 6 4 2 2 2" xfId="32659"/>
    <cellStyle name="Normal 10 6 4 2 2 3" xfId="44638"/>
    <cellStyle name="Normal 10 6 4 2 3" xfId="26703"/>
    <cellStyle name="Normal 10 6 4 2 4" xfId="38684"/>
    <cellStyle name="Normal 10 6 4 3" xfId="20679"/>
    <cellStyle name="Normal 10 6 4 3 2" xfId="32658"/>
    <cellStyle name="Normal 10 6 4 3 3" xfId="44637"/>
    <cellStyle name="Normal 10 6 4 4" xfId="26702"/>
    <cellStyle name="Normal 10 6 4 5" xfId="38683"/>
    <cellStyle name="Normal 10 6 5" xfId="12172"/>
    <cellStyle name="Normal 10 6 5 2" xfId="20681"/>
    <cellStyle name="Normal 10 6 5 2 2" xfId="32660"/>
    <cellStyle name="Normal 10 6 5 2 3" xfId="44639"/>
    <cellStyle name="Normal 10 6 5 3" xfId="26704"/>
    <cellStyle name="Normal 10 6 5 4" xfId="38685"/>
    <cellStyle name="Normal 10 6 6" xfId="20672"/>
    <cellStyle name="Normal 10 6 6 2" xfId="32651"/>
    <cellStyle name="Normal 10 6 6 3" xfId="44630"/>
    <cellStyle name="Normal 10 6 7" xfId="26695"/>
    <cellStyle name="Normal 10 6 8" xfId="38676"/>
    <cellStyle name="Normal 10 7" xfId="12173"/>
    <cellStyle name="Normal 10 7 2" xfId="12174"/>
    <cellStyle name="Normal 10 7 2 2" xfId="12175"/>
    <cellStyle name="Normal 10 7 2 2 2" xfId="20684"/>
    <cellStyle name="Normal 10 7 2 2 2 2" xfId="32663"/>
    <cellStyle name="Normal 10 7 2 2 2 3" xfId="44642"/>
    <cellStyle name="Normal 10 7 2 2 3" xfId="26707"/>
    <cellStyle name="Normal 10 7 2 2 4" xfId="38688"/>
    <cellStyle name="Normal 10 7 2 3" xfId="20683"/>
    <cellStyle name="Normal 10 7 2 3 2" xfId="32662"/>
    <cellStyle name="Normal 10 7 2 3 3" xfId="44641"/>
    <cellStyle name="Normal 10 7 2 4" xfId="26706"/>
    <cellStyle name="Normal 10 7 2 5" xfId="38687"/>
    <cellStyle name="Normal 10 7 3" xfId="12176"/>
    <cellStyle name="Normal 10 7 3 2" xfId="20685"/>
    <cellStyle name="Normal 10 7 3 2 2" xfId="32664"/>
    <cellStyle name="Normal 10 7 3 2 3" xfId="44643"/>
    <cellStyle name="Normal 10 7 3 3" xfId="26708"/>
    <cellStyle name="Normal 10 7 3 4" xfId="38689"/>
    <cellStyle name="Normal 10 7 4" xfId="12177"/>
    <cellStyle name="Normal 10 7 4 2" xfId="20686"/>
    <cellStyle name="Normal 10 7 4 2 2" xfId="32665"/>
    <cellStyle name="Normal 10 7 4 2 3" xfId="44644"/>
    <cellStyle name="Normal 10 7 4 3" xfId="26709"/>
    <cellStyle name="Normal 10 7 4 4" xfId="38690"/>
    <cellStyle name="Normal 10 7 5" xfId="12178"/>
    <cellStyle name="Normal 10 7 5 2" xfId="20687"/>
    <cellStyle name="Normal 10 7 5 2 2" xfId="32666"/>
    <cellStyle name="Normal 10 7 5 2 3" xfId="44645"/>
    <cellStyle name="Normal 10 7 5 3" xfId="26710"/>
    <cellStyle name="Normal 10 7 5 4" xfId="38691"/>
    <cellStyle name="Normal 10 7 6" xfId="20682"/>
    <cellStyle name="Normal 10 7 6 2" xfId="32661"/>
    <cellStyle name="Normal 10 7 6 3" xfId="44640"/>
    <cellStyle name="Normal 10 7 7" xfId="26705"/>
    <cellStyle name="Normal 10 7 8" xfId="38686"/>
    <cellStyle name="Normal 10 8" xfId="12179"/>
    <cellStyle name="Normal 10 8 2" xfId="12180"/>
    <cellStyle name="Normal 10 8 2 2" xfId="20689"/>
    <cellStyle name="Normal 10 8 2 2 2" xfId="32668"/>
    <cellStyle name="Normal 10 8 2 2 3" xfId="44647"/>
    <cellStyle name="Normal 10 8 2 3" xfId="26712"/>
    <cellStyle name="Normal 10 8 2 4" xfId="38693"/>
    <cellStyle name="Normal 10 8 3" xfId="12181"/>
    <cellStyle name="Normal 10 8 3 2" xfId="20690"/>
    <cellStyle name="Normal 10 8 3 2 2" xfId="32669"/>
    <cellStyle name="Normal 10 8 3 2 3" xfId="44648"/>
    <cellStyle name="Normal 10 8 3 3" xfId="26713"/>
    <cellStyle name="Normal 10 8 3 4" xfId="38694"/>
    <cellStyle name="Normal 10 8 4" xfId="12182"/>
    <cellStyle name="Normal 10 8 4 2" xfId="20691"/>
    <cellStyle name="Normal 10 8 4 2 2" xfId="32670"/>
    <cellStyle name="Normal 10 8 4 2 3" xfId="44649"/>
    <cellStyle name="Normal 10 8 4 3" xfId="26714"/>
    <cellStyle name="Normal 10 8 4 4" xfId="38695"/>
    <cellStyle name="Normal 10 8 5" xfId="12183"/>
    <cellStyle name="Normal 10 8 5 2" xfId="20692"/>
    <cellStyle name="Normal 10 8 5 2 2" xfId="32671"/>
    <cellStyle name="Normal 10 8 5 2 3" xfId="44650"/>
    <cellStyle name="Normal 10 8 5 3" xfId="26715"/>
    <cellStyle name="Normal 10 8 5 4" xfId="38696"/>
    <cellStyle name="Normal 10 8 6" xfId="20688"/>
    <cellStyle name="Normal 10 8 6 2" xfId="32667"/>
    <cellStyle name="Normal 10 8 6 3" xfId="44646"/>
    <cellStyle name="Normal 10 8 7" xfId="26711"/>
    <cellStyle name="Normal 10 8 8" xfId="38692"/>
    <cellStyle name="Normal 10 9" xfId="12184"/>
    <cellStyle name="Normal 10 9 2" xfId="12185"/>
    <cellStyle name="Normal 10 9 2 2" xfId="20694"/>
    <cellStyle name="Normal 10 9 2 2 2" xfId="32673"/>
    <cellStyle name="Normal 10 9 2 2 3" xfId="44652"/>
    <cellStyle name="Normal 10 9 2 3" xfId="26717"/>
    <cellStyle name="Normal 10 9 2 4" xfId="38698"/>
    <cellStyle name="Normal 10 9 3" xfId="12186"/>
    <cellStyle name="Normal 10 9 3 2" xfId="20695"/>
    <cellStyle name="Normal 10 9 3 2 2" xfId="32674"/>
    <cellStyle name="Normal 10 9 3 2 3" xfId="44653"/>
    <cellStyle name="Normal 10 9 3 3" xfId="26718"/>
    <cellStyle name="Normal 10 9 3 4" xfId="38699"/>
    <cellStyle name="Normal 10 9 4" xfId="12187"/>
    <cellStyle name="Normal 10 9 4 2" xfId="20696"/>
    <cellStyle name="Normal 10 9 4 2 2" xfId="32675"/>
    <cellStyle name="Normal 10 9 4 2 3" xfId="44654"/>
    <cellStyle name="Normal 10 9 4 3" xfId="26719"/>
    <cellStyle name="Normal 10 9 4 4" xfId="38700"/>
    <cellStyle name="Normal 10 9 5" xfId="12188"/>
    <cellStyle name="Normal 10 9 5 2" xfId="20697"/>
    <cellStyle name="Normal 10 9 5 2 2" xfId="32676"/>
    <cellStyle name="Normal 10 9 5 2 3" xfId="44655"/>
    <cellStyle name="Normal 10 9 5 3" xfId="26720"/>
    <cellStyle name="Normal 10 9 5 4" xfId="38701"/>
    <cellStyle name="Normal 10 9 6" xfId="20693"/>
    <cellStyle name="Normal 10 9 6 2" xfId="32672"/>
    <cellStyle name="Normal 10 9 6 3" xfId="44651"/>
    <cellStyle name="Normal 10 9 7" xfId="26716"/>
    <cellStyle name="Normal 10 9 8" xfId="38697"/>
    <cellStyle name="Normal 100" xfId="12189"/>
    <cellStyle name="Normal 100 2" xfId="12190"/>
    <cellStyle name="Normal 100 2 2" xfId="12191"/>
    <cellStyle name="Normal 100 3" xfId="12192"/>
    <cellStyle name="Normal 100 3 2" xfId="20698"/>
    <cellStyle name="Normal 100 3 2 2" xfId="32677"/>
    <cellStyle name="Normal 100 3 2 3" xfId="44656"/>
    <cellStyle name="Normal 100 3 3" xfId="26721"/>
    <cellStyle name="Normal 100 3 4" xfId="38702"/>
    <cellStyle name="Normal 100 4" xfId="12193"/>
    <cellStyle name="Normal 100 4 2" xfId="20699"/>
    <cellStyle name="Normal 100 4 2 2" xfId="32678"/>
    <cellStyle name="Normal 100 4 2 3" xfId="44657"/>
    <cellStyle name="Normal 100 4 3" xfId="26722"/>
    <cellStyle name="Normal 100 4 4" xfId="38703"/>
    <cellStyle name="Normal 100 5" xfId="12194"/>
    <cellStyle name="Normal 101" xfId="12195"/>
    <cellStyle name="Normal 101 2" xfId="12196"/>
    <cellStyle name="Normal 101 2 2" xfId="12197"/>
    <cellStyle name="Normal 101 2 3" xfId="20700"/>
    <cellStyle name="Normal 101 2 3 2" xfId="32679"/>
    <cellStyle name="Normal 101 2 3 3" xfId="44658"/>
    <cellStyle name="Normal 101 2 4" xfId="26723"/>
    <cellStyle name="Normal 101 2 5" xfId="38704"/>
    <cellStyle name="Normal 101 3" xfId="12198"/>
    <cellStyle name="Normal 101 3 2" xfId="20701"/>
    <cellStyle name="Normal 101 3 2 2" xfId="32680"/>
    <cellStyle name="Normal 101 3 2 3" xfId="44659"/>
    <cellStyle name="Normal 101 3 3" xfId="26724"/>
    <cellStyle name="Normal 101 3 4" xfId="38705"/>
    <cellStyle name="Normal 101 4" xfId="12199"/>
    <cellStyle name="Normal 102" xfId="12200"/>
    <cellStyle name="Normal 102 2" xfId="12201"/>
    <cellStyle name="Normal 102 3" xfId="12202"/>
    <cellStyle name="Normal 102 4" xfId="20702"/>
    <cellStyle name="Normal 102 4 2" xfId="32681"/>
    <cellStyle name="Normal 102 4 3" xfId="44660"/>
    <cellStyle name="Normal 102 5" xfId="26725"/>
    <cellStyle name="Normal 102 6" xfId="38706"/>
    <cellStyle name="Normal 103" xfId="12203"/>
    <cellStyle name="Normal 103 2" xfId="12204"/>
    <cellStyle name="Normal 103 3" xfId="12205"/>
    <cellStyle name="Normal 103 4" xfId="20703"/>
    <cellStyle name="Normal 103 4 2" xfId="32682"/>
    <cellStyle name="Normal 103 4 3" xfId="44661"/>
    <cellStyle name="Normal 103 5" xfId="26726"/>
    <cellStyle name="Normal 103 6" xfId="38707"/>
    <cellStyle name="Normal 104" xfId="12206"/>
    <cellStyle name="Normal 104 2" xfId="12207"/>
    <cellStyle name="Normal 104 3" xfId="12208"/>
    <cellStyle name="Normal 104 4" xfId="20704"/>
    <cellStyle name="Normal 104 4 2" xfId="32683"/>
    <cellStyle name="Normal 104 4 3" xfId="44662"/>
    <cellStyle name="Normal 104 5" xfId="26727"/>
    <cellStyle name="Normal 104 6" xfId="38708"/>
    <cellStyle name="Normal 105" xfId="12209"/>
    <cellStyle name="Normal 105 2" xfId="12210"/>
    <cellStyle name="Normal 105 3" xfId="12211"/>
    <cellStyle name="Normal 105 4" xfId="20705"/>
    <cellStyle name="Normal 105 4 2" xfId="32684"/>
    <cellStyle name="Normal 105 4 3" xfId="44663"/>
    <cellStyle name="Normal 105 5" xfId="26728"/>
    <cellStyle name="Normal 105 6" xfId="38709"/>
    <cellStyle name="Normal 106" xfId="12212"/>
    <cellStyle name="Normal 106 2" xfId="12213"/>
    <cellStyle name="Normal 106 3" xfId="12214"/>
    <cellStyle name="Normal 106 4" xfId="20706"/>
    <cellStyle name="Normal 106 4 2" xfId="32685"/>
    <cellStyle name="Normal 106 4 3" xfId="44664"/>
    <cellStyle name="Normal 106 5" xfId="26729"/>
    <cellStyle name="Normal 106 6" xfId="38710"/>
    <cellStyle name="Normal 107" xfId="12215"/>
    <cellStyle name="Normal 107 2" xfId="12216"/>
    <cellStyle name="Normal 107 3" xfId="12217"/>
    <cellStyle name="Normal 107 4" xfId="20707"/>
    <cellStyle name="Normal 107 4 2" xfId="32686"/>
    <cellStyle name="Normal 107 4 3" xfId="44665"/>
    <cellStyle name="Normal 107 5" xfId="26730"/>
    <cellStyle name="Normal 107 6" xfId="38711"/>
    <cellStyle name="Normal 108" xfId="12218"/>
    <cellStyle name="Normal 108 2" xfId="12219"/>
    <cellStyle name="Normal 108 3" xfId="12220"/>
    <cellStyle name="Normal 108 4" xfId="20708"/>
    <cellStyle name="Normal 108 4 2" xfId="32687"/>
    <cellStyle name="Normal 108 4 3" xfId="44666"/>
    <cellStyle name="Normal 108 5" xfId="26731"/>
    <cellStyle name="Normal 108 6" xfId="38712"/>
    <cellStyle name="Normal 109" xfId="12221"/>
    <cellStyle name="Normal 109 2" xfId="12222"/>
    <cellStyle name="Normal 109 3" xfId="12223"/>
    <cellStyle name="Normal 109 4" xfId="20709"/>
    <cellStyle name="Normal 109 4 2" xfId="32688"/>
    <cellStyle name="Normal 109 4 3" xfId="44667"/>
    <cellStyle name="Normal 109 5" xfId="26732"/>
    <cellStyle name="Normal 109 6" xfId="38713"/>
    <cellStyle name="Normal 11" xfId="12224"/>
    <cellStyle name="Normal 11 10" xfId="12225"/>
    <cellStyle name="Normal 11 10 2" xfId="12226"/>
    <cellStyle name="Normal 11 10 2 2" xfId="20711"/>
    <cellStyle name="Normal 11 10 2 2 2" xfId="32690"/>
    <cellStyle name="Normal 11 10 2 2 3" xfId="44669"/>
    <cellStyle name="Normal 11 10 2 3" xfId="26734"/>
    <cellStyle name="Normal 11 10 2 4" xfId="38715"/>
    <cellStyle name="Normal 11 10 3" xfId="12227"/>
    <cellStyle name="Normal 11 10 3 2" xfId="20712"/>
    <cellStyle name="Normal 11 10 3 2 2" xfId="32691"/>
    <cellStyle name="Normal 11 10 3 2 3" xfId="44670"/>
    <cellStyle name="Normal 11 10 3 3" xfId="26735"/>
    <cellStyle name="Normal 11 10 3 4" xfId="38716"/>
    <cellStyle name="Normal 11 10 4" xfId="12228"/>
    <cellStyle name="Normal 11 10 4 2" xfId="20713"/>
    <cellStyle name="Normal 11 10 4 2 2" xfId="32692"/>
    <cellStyle name="Normal 11 10 4 2 3" xfId="44671"/>
    <cellStyle name="Normal 11 10 4 3" xfId="26736"/>
    <cellStyle name="Normal 11 10 4 4" xfId="38717"/>
    <cellStyle name="Normal 11 10 5" xfId="12229"/>
    <cellStyle name="Normal 11 10 5 2" xfId="20714"/>
    <cellStyle name="Normal 11 10 5 2 2" xfId="32693"/>
    <cellStyle name="Normal 11 10 5 2 3" xfId="44672"/>
    <cellStyle name="Normal 11 10 5 3" xfId="26737"/>
    <cellStyle name="Normal 11 10 5 4" xfId="38718"/>
    <cellStyle name="Normal 11 10 6" xfId="20710"/>
    <cellStyle name="Normal 11 10 6 2" xfId="32689"/>
    <cellStyle name="Normal 11 10 6 3" xfId="44668"/>
    <cellStyle name="Normal 11 10 7" xfId="26733"/>
    <cellStyle name="Normal 11 10 8" xfId="38714"/>
    <cellStyle name="Normal 11 11" xfId="12230"/>
    <cellStyle name="Normal 11 11 2" xfId="12231"/>
    <cellStyle name="Normal 11 11 2 2" xfId="20716"/>
    <cellStyle name="Normal 11 11 2 2 2" xfId="32695"/>
    <cellStyle name="Normal 11 11 2 2 3" xfId="44674"/>
    <cellStyle name="Normal 11 11 2 3" xfId="26739"/>
    <cellStyle name="Normal 11 11 2 4" xfId="38720"/>
    <cellStyle name="Normal 11 11 3" xfId="12232"/>
    <cellStyle name="Normal 11 11 3 2" xfId="20717"/>
    <cellStyle name="Normal 11 11 3 2 2" xfId="32696"/>
    <cellStyle name="Normal 11 11 3 2 3" xfId="44675"/>
    <cellStyle name="Normal 11 11 3 3" xfId="26740"/>
    <cellStyle name="Normal 11 11 3 4" xfId="38721"/>
    <cellStyle name="Normal 11 11 4" xfId="12233"/>
    <cellStyle name="Normal 11 11 4 2" xfId="20718"/>
    <cellStyle name="Normal 11 11 4 2 2" xfId="32697"/>
    <cellStyle name="Normal 11 11 4 2 3" xfId="44676"/>
    <cellStyle name="Normal 11 11 4 3" xfId="26741"/>
    <cellStyle name="Normal 11 11 4 4" xfId="38722"/>
    <cellStyle name="Normal 11 11 5" xfId="20715"/>
    <cellStyle name="Normal 11 11 5 2" xfId="32694"/>
    <cellStyle name="Normal 11 11 5 3" xfId="44673"/>
    <cellStyle name="Normal 11 11 6" xfId="26738"/>
    <cellStyle name="Normal 11 11 7" xfId="38719"/>
    <cellStyle name="Normal 11 12" xfId="12234"/>
    <cellStyle name="Normal 11 12 2" xfId="12235"/>
    <cellStyle name="Normal 11 12 2 2" xfId="20720"/>
    <cellStyle name="Normal 11 12 2 2 2" xfId="32699"/>
    <cellStyle name="Normal 11 12 2 2 3" xfId="44678"/>
    <cellStyle name="Normal 11 12 2 3" xfId="26743"/>
    <cellStyle name="Normal 11 12 2 4" xfId="38724"/>
    <cellStyle name="Normal 11 12 3" xfId="12236"/>
    <cellStyle name="Normal 11 12 3 2" xfId="20721"/>
    <cellStyle name="Normal 11 12 3 2 2" xfId="32700"/>
    <cellStyle name="Normal 11 12 3 2 3" xfId="44679"/>
    <cellStyle name="Normal 11 12 3 3" xfId="26744"/>
    <cellStyle name="Normal 11 12 3 4" xfId="38725"/>
    <cellStyle name="Normal 11 12 4" xfId="12237"/>
    <cellStyle name="Normal 11 12 4 2" xfId="20722"/>
    <cellStyle name="Normal 11 12 4 2 2" xfId="32701"/>
    <cellStyle name="Normal 11 12 4 2 3" xfId="44680"/>
    <cellStyle name="Normal 11 12 4 3" xfId="26745"/>
    <cellStyle name="Normal 11 12 4 4" xfId="38726"/>
    <cellStyle name="Normal 11 12 5" xfId="20719"/>
    <cellStyle name="Normal 11 12 5 2" xfId="32698"/>
    <cellStyle name="Normal 11 12 5 3" xfId="44677"/>
    <cellStyle name="Normal 11 12 6" xfId="26742"/>
    <cellStyle name="Normal 11 12 7" xfId="38723"/>
    <cellStyle name="Normal 11 13" xfId="12238"/>
    <cellStyle name="Normal 11 13 2" xfId="12239"/>
    <cellStyle name="Normal 11 13 2 2" xfId="20724"/>
    <cellStyle name="Normal 11 13 2 2 2" xfId="32703"/>
    <cellStyle name="Normal 11 13 2 2 3" xfId="44682"/>
    <cellStyle name="Normal 11 13 2 3" xfId="26747"/>
    <cellStyle name="Normal 11 13 2 4" xfId="38728"/>
    <cellStyle name="Normal 11 13 3" xfId="12240"/>
    <cellStyle name="Normal 11 13 3 2" xfId="20725"/>
    <cellStyle name="Normal 11 13 3 2 2" xfId="32704"/>
    <cellStyle name="Normal 11 13 3 2 3" xfId="44683"/>
    <cellStyle name="Normal 11 13 3 3" xfId="26748"/>
    <cellStyle name="Normal 11 13 3 4" xfId="38729"/>
    <cellStyle name="Normal 11 13 4" xfId="12241"/>
    <cellStyle name="Normal 11 13 4 2" xfId="20726"/>
    <cellStyle name="Normal 11 13 4 2 2" xfId="32705"/>
    <cellStyle name="Normal 11 13 4 2 3" xfId="44684"/>
    <cellStyle name="Normal 11 13 4 3" xfId="26749"/>
    <cellStyle name="Normal 11 13 4 4" xfId="38730"/>
    <cellStyle name="Normal 11 13 5" xfId="20723"/>
    <cellStyle name="Normal 11 13 5 2" xfId="32702"/>
    <cellStyle name="Normal 11 13 5 3" xfId="44681"/>
    <cellStyle name="Normal 11 13 6" xfId="26746"/>
    <cellStyle name="Normal 11 13 7" xfId="38727"/>
    <cellStyle name="Normal 11 14" xfId="12242"/>
    <cellStyle name="Normal 11 14 2" xfId="12243"/>
    <cellStyle name="Normal 11 14 2 2" xfId="20728"/>
    <cellStyle name="Normal 11 14 2 2 2" xfId="32707"/>
    <cellStyle name="Normal 11 14 2 2 3" xfId="44686"/>
    <cellStyle name="Normal 11 14 2 3" xfId="26751"/>
    <cellStyle name="Normal 11 14 2 4" xfId="38732"/>
    <cellStyle name="Normal 11 14 3" xfId="12244"/>
    <cellStyle name="Normal 11 14 3 2" xfId="20729"/>
    <cellStyle name="Normal 11 14 3 2 2" xfId="32708"/>
    <cellStyle name="Normal 11 14 3 2 3" xfId="44687"/>
    <cellStyle name="Normal 11 14 3 3" xfId="26752"/>
    <cellStyle name="Normal 11 14 3 4" xfId="38733"/>
    <cellStyle name="Normal 11 14 4" xfId="12245"/>
    <cellStyle name="Normal 11 14 4 2" xfId="20730"/>
    <cellStyle name="Normal 11 14 4 2 2" xfId="32709"/>
    <cellStyle name="Normal 11 14 4 2 3" xfId="44688"/>
    <cellStyle name="Normal 11 14 4 3" xfId="26753"/>
    <cellStyle name="Normal 11 14 4 4" xfId="38734"/>
    <cellStyle name="Normal 11 14 5" xfId="20727"/>
    <cellStyle name="Normal 11 14 5 2" xfId="32706"/>
    <cellStyle name="Normal 11 14 5 3" xfId="44685"/>
    <cellStyle name="Normal 11 14 6" xfId="26750"/>
    <cellStyle name="Normal 11 14 7" xfId="38731"/>
    <cellStyle name="Normal 11 15" xfId="12246"/>
    <cellStyle name="Normal 11 15 2" xfId="12247"/>
    <cellStyle name="Normal 11 15 2 2" xfId="20732"/>
    <cellStyle name="Normal 11 15 2 2 2" xfId="32711"/>
    <cellStyle name="Normal 11 15 2 2 3" xfId="44690"/>
    <cellStyle name="Normal 11 15 2 3" xfId="26755"/>
    <cellStyle name="Normal 11 15 2 4" xfId="38736"/>
    <cellStyle name="Normal 11 15 3" xfId="12248"/>
    <cellStyle name="Normal 11 15 3 2" xfId="20733"/>
    <cellStyle name="Normal 11 15 3 2 2" xfId="32712"/>
    <cellStyle name="Normal 11 15 3 2 3" xfId="44691"/>
    <cellStyle name="Normal 11 15 3 3" xfId="26756"/>
    <cellStyle name="Normal 11 15 3 4" xfId="38737"/>
    <cellStyle name="Normal 11 15 4" xfId="12249"/>
    <cellStyle name="Normal 11 15 4 2" xfId="20734"/>
    <cellStyle name="Normal 11 15 4 2 2" xfId="32713"/>
    <cellStyle name="Normal 11 15 4 2 3" xfId="44692"/>
    <cellStyle name="Normal 11 15 4 3" xfId="26757"/>
    <cellStyle name="Normal 11 15 4 4" xfId="38738"/>
    <cellStyle name="Normal 11 15 5" xfId="20731"/>
    <cellStyle name="Normal 11 15 5 2" xfId="32710"/>
    <cellStyle name="Normal 11 15 5 3" xfId="44689"/>
    <cellStyle name="Normal 11 15 6" xfId="26754"/>
    <cellStyle name="Normal 11 15 7" xfId="38735"/>
    <cellStyle name="Normal 11 16" xfId="12250"/>
    <cellStyle name="Normal 11 16 2" xfId="12251"/>
    <cellStyle name="Normal 11 16 2 2" xfId="20736"/>
    <cellStyle name="Normal 11 16 2 2 2" xfId="32715"/>
    <cellStyle name="Normal 11 16 2 2 3" xfId="44694"/>
    <cellStyle name="Normal 11 16 2 3" xfId="26759"/>
    <cellStyle name="Normal 11 16 2 4" xfId="38740"/>
    <cellStyle name="Normal 11 16 3" xfId="12252"/>
    <cellStyle name="Normal 11 16 3 2" xfId="20737"/>
    <cellStyle name="Normal 11 16 3 2 2" xfId="32716"/>
    <cellStyle name="Normal 11 16 3 2 3" xfId="44695"/>
    <cellStyle name="Normal 11 16 3 3" xfId="26760"/>
    <cellStyle name="Normal 11 16 3 4" xfId="38741"/>
    <cellStyle name="Normal 11 16 4" xfId="12253"/>
    <cellStyle name="Normal 11 16 4 2" xfId="20738"/>
    <cellStyle name="Normal 11 16 4 2 2" xfId="32717"/>
    <cellStyle name="Normal 11 16 4 2 3" xfId="44696"/>
    <cellStyle name="Normal 11 16 4 3" xfId="26761"/>
    <cellStyle name="Normal 11 16 4 4" xfId="38742"/>
    <cellStyle name="Normal 11 16 5" xfId="20735"/>
    <cellStyle name="Normal 11 16 5 2" xfId="32714"/>
    <cellStyle name="Normal 11 16 5 3" xfId="44693"/>
    <cellStyle name="Normal 11 16 6" xfId="26758"/>
    <cellStyle name="Normal 11 16 7" xfId="38739"/>
    <cellStyle name="Normal 11 17" xfId="12254"/>
    <cellStyle name="Normal 11 17 2" xfId="12255"/>
    <cellStyle name="Normal 11 17 2 2" xfId="20740"/>
    <cellStyle name="Normal 11 17 2 2 2" xfId="32719"/>
    <cellStyle name="Normal 11 17 2 2 3" xfId="44698"/>
    <cellStyle name="Normal 11 17 2 3" xfId="26763"/>
    <cellStyle name="Normal 11 17 2 4" xfId="38744"/>
    <cellStyle name="Normal 11 17 3" xfId="12256"/>
    <cellStyle name="Normal 11 17 3 2" xfId="20741"/>
    <cellStyle name="Normal 11 17 3 2 2" xfId="32720"/>
    <cellStyle name="Normal 11 17 3 2 3" xfId="44699"/>
    <cellStyle name="Normal 11 17 3 3" xfId="26764"/>
    <cellStyle name="Normal 11 17 3 4" xfId="38745"/>
    <cellStyle name="Normal 11 17 4" xfId="12257"/>
    <cellStyle name="Normal 11 17 4 2" xfId="20742"/>
    <cellStyle name="Normal 11 17 4 2 2" xfId="32721"/>
    <cellStyle name="Normal 11 17 4 2 3" xfId="44700"/>
    <cellStyle name="Normal 11 17 4 3" xfId="26765"/>
    <cellStyle name="Normal 11 17 4 4" xfId="38746"/>
    <cellStyle name="Normal 11 17 5" xfId="20739"/>
    <cellStyle name="Normal 11 17 5 2" xfId="32718"/>
    <cellStyle name="Normal 11 17 5 3" xfId="44697"/>
    <cellStyle name="Normal 11 17 6" xfId="26762"/>
    <cellStyle name="Normal 11 17 7" xfId="38743"/>
    <cellStyle name="Normal 11 18" xfId="12258"/>
    <cellStyle name="Normal 11 18 2" xfId="12259"/>
    <cellStyle name="Normal 11 18 2 2" xfId="12260"/>
    <cellStyle name="Normal 11 18 2 2 2" xfId="12261"/>
    <cellStyle name="Normal 11 18 2 2 2 2" xfId="20746"/>
    <cellStyle name="Normal 11 18 2 2 2 2 2" xfId="32725"/>
    <cellStyle name="Normal 11 18 2 2 2 2 3" xfId="44704"/>
    <cellStyle name="Normal 11 18 2 2 2 3" xfId="26769"/>
    <cellStyle name="Normal 11 18 2 2 2 4" xfId="38750"/>
    <cellStyle name="Normal 11 18 2 2 3" xfId="20745"/>
    <cellStyle name="Normal 11 18 2 2 3 2" xfId="32724"/>
    <cellStyle name="Normal 11 18 2 2 3 3" xfId="44703"/>
    <cellStyle name="Normal 11 18 2 2 4" xfId="26768"/>
    <cellStyle name="Normal 11 18 2 2 5" xfId="38749"/>
    <cellStyle name="Normal 11 18 2 3" xfId="12262"/>
    <cellStyle name="Normal 11 18 2 3 2" xfId="20747"/>
    <cellStyle name="Normal 11 18 2 3 2 2" xfId="32726"/>
    <cellStyle name="Normal 11 18 2 3 2 3" xfId="44705"/>
    <cellStyle name="Normal 11 18 2 3 3" xfId="26770"/>
    <cellStyle name="Normal 11 18 2 3 4" xfId="38751"/>
    <cellStyle name="Normal 11 18 2 4" xfId="20744"/>
    <cellStyle name="Normal 11 18 2 4 2" xfId="32723"/>
    <cellStyle name="Normal 11 18 2 4 3" xfId="44702"/>
    <cellStyle name="Normal 11 18 2 5" xfId="26767"/>
    <cellStyle name="Normal 11 18 2 6" xfId="38748"/>
    <cellStyle name="Normal 11 18 3" xfId="12263"/>
    <cellStyle name="Normal 11 18 3 2" xfId="12264"/>
    <cellStyle name="Normal 11 18 3 2 2" xfId="20749"/>
    <cellStyle name="Normal 11 18 3 2 2 2" xfId="32728"/>
    <cellStyle name="Normal 11 18 3 2 2 3" xfId="44707"/>
    <cellStyle name="Normal 11 18 3 2 3" xfId="26772"/>
    <cellStyle name="Normal 11 18 3 2 4" xfId="38753"/>
    <cellStyle name="Normal 11 18 3 3" xfId="20748"/>
    <cellStyle name="Normal 11 18 3 3 2" xfId="32727"/>
    <cellStyle name="Normal 11 18 3 3 3" xfId="44706"/>
    <cellStyle name="Normal 11 18 3 4" xfId="26771"/>
    <cellStyle name="Normal 11 18 3 5" xfId="38752"/>
    <cellStyle name="Normal 11 18 4" xfId="12265"/>
    <cellStyle name="Normal 11 18 4 2" xfId="20750"/>
    <cellStyle name="Normal 11 18 4 2 2" xfId="32729"/>
    <cellStyle name="Normal 11 18 4 2 3" xfId="44708"/>
    <cellStyle name="Normal 11 18 4 3" xfId="26773"/>
    <cellStyle name="Normal 11 18 4 4" xfId="38754"/>
    <cellStyle name="Normal 11 18 5" xfId="20743"/>
    <cellStyle name="Normal 11 18 5 2" xfId="32722"/>
    <cellStyle name="Normal 11 18 5 3" xfId="44701"/>
    <cellStyle name="Normal 11 18 6" xfId="26766"/>
    <cellStyle name="Normal 11 18 7" xfId="38747"/>
    <cellStyle name="Normal 11 19" xfId="12266"/>
    <cellStyle name="Normal 11 19 2" xfId="20751"/>
    <cellStyle name="Normal 11 19 2 2" xfId="32730"/>
    <cellStyle name="Normal 11 19 2 3" xfId="44709"/>
    <cellStyle name="Normal 11 19 3" xfId="26774"/>
    <cellStyle name="Normal 11 19 4" xfId="38755"/>
    <cellStyle name="Normal 11 2" xfId="12267"/>
    <cellStyle name="Normal 11 2 10" xfId="20752"/>
    <cellStyle name="Normal 11 2 10 2" xfId="32731"/>
    <cellStyle name="Normal 11 2 10 3" xfId="44710"/>
    <cellStyle name="Normal 11 2 11" xfId="26775"/>
    <cellStyle name="Normal 11 2 12" xfId="38756"/>
    <cellStyle name="Normal 11 2 2" xfId="12268"/>
    <cellStyle name="Normal 11 2 2 10" xfId="26776"/>
    <cellStyle name="Normal 11 2 2 11" xfId="38757"/>
    <cellStyle name="Normal 11 2 2 2" xfId="12269"/>
    <cellStyle name="Normal 11 2 2 2 2" xfId="12270"/>
    <cellStyle name="Normal 11 2 2 2 2 2" xfId="20755"/>
    <cellStyle name="Normal 11 2 2 2 2 2 2" xfId="32734"/>
    <cellStyle name="Normal 11 2 2 2 2 2 3" xfId="44713"/>
    <cellStyle name="Normal 11 2 2 2 2 3" xfId="26778"/>
    <cellStyle name="Normal 11 2 2 2 2 4" xfId="38759"/>
    <cellStyle name="Normal 11 2 2 2 3" xfId="12271"/>
    <cellStyle name="Normal 11 2 2 2 3 2" xfId="20756"/>
    <cellStyle name="Normal 11 2 2 2 3 2 2" xfId="32735"/>
    <cellStyle name="Normal 11 2 2 2 3 2 3" xfId="44714"/>
    <cellStyle name="Normal 11 2 2 2 3 3" xfId="26779"/>
    <cellStyle name="Normal 11 2 2 2 3 4" xfId="38760"/>
    <cellStyle name="Normal 11 2 2 2 4" xfId="12272"/>
    <cellStyle name="Normal 11 2 2 2 5" xfId="20754"/>
    <cellStyle name="Normal 11 2 2 2 5 2" xfId="32733"/>
    <cellStyle name="Normal 11 2 2 2 5 3" xfId="44712"/>
    <cellStyle name="Normal 11 2 2 2 6" xfId="26777"/>
    <cellStyle name="Normal 11 2 2 2 7" xfId="38758"/>
    <cellStyle name="Normal 11 2 2 3" xfId="12273"/>
    <cellStyle name="Normal 11 2 2 3 2" xfId="12274"/>
    <cellStyle name="Normal 11 2 2 3 2 2" xfId="20758"/>
    <cellStyle name="Normal 11 2 2 3 2 2 2" xfId="32737"/>
    <cellStyle name="Normal 11 2 2 3 2 2 3" xfId="44716"/>
    <cellStyle name="Normal 11 2 2 3 2 3" xfId="26781"/>
    <cellStyle name="Normal 11 2 2 3 2 4" xfId="38762"/>
    <cellStyle name="Normal 11 2 2 3 3" xfId="12275"/>
    <cellStyle name="Normal 11 2 2 3 4" xfId="20757"/>
    <cellStyle name="Normal 11 2 2 3 4 2" xfId="32736"/>
    <cellStyle name="Normal 11 2 2 3 4 3" xfId="44715"/>
    <cellStyle name="Normal 11 2 2 3 5" xfId="26780"/>
    <cellStyle name="Normal 11 2 2 3 6" xfId="38761"/>
    <cellStyle name="Normal 11 2 2 4" xfId="12276"/>
    <cellStyle name="Normal 11 2 2 4 2" xfId="20759"/>
    <cellStyle name="Normal 11 2 2 4 2 2" xfId="32738"/>
    <cellStyle name="Normal 11 2 2 4 2 3" xfId="44717"/>
    <cellStyle name="Normal 11 2 2 4 3" xfId="26782"/>
    <cellStyle name="Normal 11 2 2 4 4" xfId="38763"/>
    <cellStyle name="Normal 11 2 2 5" xfId="12277"/>
    <cellStyle name="Normal 11 2 2 5 2" xfId="20760"/>
    <cellStyle name="Normal 11 2 2 5 2 2" xfId="32739"/>
    <cellStyle name="Normal 11 2 2 5 2 3" xfId="44718"/>
    <cellStyle name="Normal 11 2 2 5 3" xfId="26783"/>
    <cellStyle name="Normal 11 2 2 5 4" xfId="38764"/>
    <cellStyle name="Normal 11 2 2 6" xfId="12278"/>
    <cellStyle name="Normal 11 2 2 6 2" xfId="20761"/>
    <cellStyle name="Normal 11 2 2 6 2 2" xfId="32740"/>
    <cellStyle name="Normal 11 2 2 6 2 3" xfId="44719"/>
    <cellStyle name="Normal 11 2 2 6 3" xfId="26784"/>
    <cellStyle name="Normal 11 2 2 6 4" xfId="38765"/>
    <cellStyle name="Normal 11 2 2 7" xfId="12279"/>
    <cellStyle name="Normal 11 2 2 7 2" xfId="20762"/>
    <cellStyle name="Normal 11 2 2 7 2 2" xfId="32741"/>
    <cellStyle name="Normal 11 2 2 7 2 3" xfId="44720"/>
    <cellStyle name="Normal 11 2 2 7 3" xfId="26785"/>
    <cellStyle name="Normal 11 2 2 7 4" xfId="38766"/>
    <cellStyle name="Normal 11 2 2 8" xfId="12280"/>
    <cellStyle name="Normal 11 2 2 9" xfId="20753"/>
    <cellStyle name="Normal 11 2 2 9 2" xfId="32732"/>
    <cellStyle name="Normal 11 2 2 9 3" xfId="44711"/>
    <cellStyle name="Normal 11 2 3" xfId="12281"/>
    <cellStyle name="Normal 11 2 3 2" xfId="12282"/>
    <cellStyle name="Normal 11 2 3 2 2" xfId="12283"/>
    <cellStyle name="Normal 11 2 3 2 2 2" xfId="20765"/>
    <cellStyle name="Normal 11 2 3 2 2 2 2" xfId="32744"/>
    <cellStyle name="Normal 11 2 3 2 2 2 3" xfId="44723"/>
    <cellStyle name="Normal 11 2 3 2 2 3" xfId="26788"/>
    <cellStyle name="Normal 11 2 3 2 2 4" xfId="38769"/>
    <cellStyle name="Normal 11 2 3 2 3" xfId="20764"/>
    <cellStyle name="Normal 11 2 3 2 3 2" xfId="32743"/>
    <cellStyle name="Normal 11 2 3 2 3 3" xfId="44722"/>
    <cellStyle name="Normal 11 2 3 2 4" xfId="26787"/>
    <cellStyle name="Normal 11 2 3 2 5" xfId="38768"/>
    <cellStyle name="Normal 11 2 3 3" xfId="12284"/>
    <cellStyle name="Normal 11 2 3 3 2" xfId="20766"/>
    <cellStyle name="Normal 11 2 3 3 2 2" xfId="32745"/>
    <cellStyle name="Normal 11 2 3 3 2 3" xfId="44724"/>
    <cellStyle name="Normal 11 2 3 3 3" xfId="26789"/>
    <cellStyle name="Normal 11 2 3 3 4" xfId="38770"/>
    <cellStyle name="Normal 11 2 3 4" xfId="12285"/>
    <cellStyle name="Normal 11 2 3 4 2" xfId="20767"/>
    <cellStyle name="Normal 11 2 3 4 2 2" xfId="32746"/>
    <cellStyle name="Normal 11 2 3 4 2 3" xfId="44725"/>
    <cellStyle name="Normal 11 2 3 4 3" xfId="26790"/>
    <cellStyle name="Normal 11 2 3 4 4" xfId="38771"/>
    <cellStyle name="Normal 11 2 3 5" xfId="12286"/>
    <cellStyle name="Normal 11 2 3 6" xfId="20763"/>
    <cellStyle name="Normal 11 2 3 6 2" xfId="32742"/>
    <cellStyle name="Normal 11 2 3 6 3" xfId="44721"/>
    <cellStyle name="Normal 11 2 3 7" xfId="26786"/>
    <cellStyle name="Normal 11 2 3 8" xfId="38767"/>
    <cellStyle name="Normal 11 2 4" xfId="12287"/>
    <cellStyle name="Normal 11 2 4 2" xfId="12288"/>
    <cellStyle name="Normal 11 2 4 2 2" xfId="20769"/>
    <cellStyle name="Normal 11 2 4 2 2 2" xfId="32748"/>
    <cellStyle name="Normal 11 2 4 2 2 3" xfId="44727"/>
    <cellStyle name="Normal 11 2 4 2 3" xfId="26792"/>
    <cellStyle name="Normal 11 2 4 2 4" xfId="38773"/>
    <cellStyle name="Normal 11 2 4 3" xfId="12289"/>
    <cellStyle name="Normal 11 2 4 3 2" xfId="20770"/>
    <cellStyle name="Normal 11 2 4 3 2 2" xfId="32749"/>
    <cellStyle name="Normal 11 2 4 3 2 3" xfId="44728"/>
    <cellStyle name="Normal 11 2 4 3 3" xfId="26793"/>
    <cellStyle name="Normal 11 2 4 3 4" xfId="38774"/>
    <cellStyle name="Normal 11 2 4 4" xfId="12290"/>
    <cellStyle name="Normal 11 2 4 5" xfId="20768"/>
    <cellStyle name="Normal 11 2 4 5 2" xfId="32747"/>
    <cellStyle name="Normal 11 2 4 5 3" xfId="44726"/>
    <cellStyle name="Normal 11 2 4 6" xfId="26791"/>
    <cellStyle name="Normal 11 2 4 7" xfId="38772"/>
    <cellStyle name="Normal 11 2 5" xfId="12291"/>
    <cellStyle name="Normal 11 2 5 2" xfId="20771"/>
    <cellStyle name="Normal 11 2 5 2 2" xfId="32750"/>
    <cellStyle name="Normal 11 2 5 2 3" xfId="44729"/>
    <cellStyle name="Normal 11 2 5 3" xfId="26794"/>
    <cellStyle name="Normal 11 2 5 4" xfId="38775"/>
    <cellStyle name="Normal 11 2 6" xfId="12292"/>
    <cellStyle name="Normal 11 2 6 2" xfId="20772"/>
    <cellStyle name="Normal 11 2 6 2 2" xfId="32751"/>
    <cellStyle name="Normal 11 2 6 2 3" xfId="44730"/>
    <cellStyle name="Normal 11 2 6 3" xfId="26795"/>
    <cellStyle name="Normal 11 2 6 4" xfId="38776"/>
    <cellStyle name="Normal 11 2 7" xfId="12293"/>
    <cellStyle name="Normal 11 2 7 2" xfId="20773"/>
    <cellStyle name="Normal 11 2 7 2 2" xfId="32752"/>
    <cellStyle name="Normal 11 2 7 2 3" xfId="44731"/>
    <cellStyle name="Normal 11 2 7 3" xfId="26796"/>
    <cellStyle name="Normal 11 2 7 4" xfId="38777"/>
    <cellStyle name="Normal 11 2 8" xfId="12294"/>
    <cellStyle name="Normal 11 2 8 2" xfId="20774"/>
    <cellStyle name="Normal 11 2 8 2 2" xfId="32753"/>
    <cellStyle name="Normal 11 2 8 2 3" xfId="44732"/>
    <cellStyle name="Normal 11 2 8 3" xfId="26797"/>
    <cellStyle name="Normal 11 2 8 4" xfId="38778"/>
    <cellStyle name="Normal 11 2 9" xfId="12295"/>
    <cellStyle name="Normal 11 20" xfId="12296"/>
    <cellStyle name="Normal 11 20 2" xfId="20775"/>
    <cellStyle name="Normal 11 20 2 2" xfId="32754"/>
    <cellStyle name="Normal 11 20 2 3" xfId="44733"/>
    <cellStyle name="Normal 11 20 3" xfId="26798"/>
    <cellStyle name="Normal 11 20 4" xfId="38779"/>
    <cellStyle name="Normal 11 21" xfId="12297"/>
    <cellStyle name="Normal 11 21 2" xfId="20776"/>
    <cellStyle name="Normal 11 21 2 2" xfId="32755"/>
    <cellStyle name="Normal 11 21 2 3" xfId="44734"/>
    <cellStyle name="Normal 11 21 3" xfId="26799"/>
    <cellStyle name="Normal 11 21 4" xfId="38780"/>
    <cellStyle name="Normal 11 22" xfId="12298"/>
    <cellStyle name="Normal 11 3" xfId="12299"/>
    <cellStyle name="Normal 11 3 2" xfId="12300"/>
    <cellStyle name="Normal 11 3 2 2" xfId="12301"/>
    <cellStyle name="Normal 11 3 2 2 2" xfId="12302"/>
    <cellStyle name="Normal 11 3 2 2 3" xfId="20779"/>
    <cellStyle name="Normal 11 3 2 2 3 2" xfId="32758"/>
    <cellStyle name="Normal 11 3 2 2 3 3" xfId="44737"/>
    <cellStyle name="Normal 11 3 2 2 4" xfId="26802"/>
    <cellStyle name="Normal 11 3 2 2 5" xfId="38783"/>
    <cellStyle name="Normal 11 3 2 3" xfId="12303"/>
    <cellStyle name="Normal 11 3 2 3 2" xfId="12304"/>
    <cellStyle name="Normal 11 3 2 3 3" xfId="20780"/>
    <cellStyle name="Normal 11 3 2 3 3 2" xfId="32759"/>
    <cellStyle name="Normal 11 3 2 3 3 3" xfId="44738"/>
    <cellStyle name="Normal 11 3 2 3 4" xfId="26803"/>
    <cellStyle name="Normal 11 3 2 3 5" xfId="38784"/>
    <cellStyle name="Normal 11 3 2 4" xfId="12305"/>
    <cellStyle name="Normal 11 3 2 4 2" xfId="20781"/>
    <cellStyle name="Normal 11 3 2 4 2 2" xfId="32760"/>
    <cellStyle name="Normal 11 3 2 4 2 3" xfId="44739"/>
    <cellStyle name="Normal 11 3 2 4 3" xfId="26804"/>
    <cellStyle name="Normal 11 3 2 4 4" xfId="38785"/>
    <cellStyle name="Normal 11 3 2 5" xfId="12306"/>
    <cellStyle name="Normal 11 3 2 5 2" xfId="20782"/>
    <cellStyle name="Normal 11 3 2 5 2 2" xfId="32761"/>
    <cellStyle name="Normal 11 3 2 5 2 3" xfId="44740"/>
    <cellStyle name="Normal 11 3 2 5 3" xfId="26805"/>
    <cellStyle name="Normal 11 3 2 5 4" xfId="38786"/>
    <cellStyle name="Normal 11 3 2 6" xfId="12307"/>
    <cellStyle name="Normal 11 3 2 7" xfId="20778"/>
    <cellStyle name="Normal 11 3 2 7 2" xfId="32757"/>
    <cellStyle name="Normal 11 3 2 7 3" xfId="44736"/>
    <cellStyle name="Normal 11 3 2 8" xfId="26801"/>
    <cellStyle name="Normal 11 3 2 9" xfId="38782"/>
    <cellStyle name="Normal 11 3 3" xfId="12308"/>
    <cellStyle name="Normal 11 3 3 2" xfId="12309"/>
    <cellStyle name="Normal 11 3 3 3" xfId="20783"/>
    <cellStyle name="Normal 11 3 3 3 2" xfId="32762"/>
    <cellStyle name="Normal 11 3 3 3 3" xfId="44741"/>
    <cellStyle name="Normal 11 3 3 4" xfId="26806"/>
    <cellStyle name="Normal 11 3 3 5" xfId="38787"/>
    <cellStyle name="Normal 11 3 4" xfId="12310"/>
    <cellStyle name="Normal 11 3 4 2" xfId="12311"/>
    <cellStyle name="Normal 11 3 4 3" xfId="20784"/>
    <cellStyle name="Normal 11 3 4 3 2" xfId="32763"/>
    <cellStyle name="Normal 11 3 4 3 3" xfId="44742"/>
    <cellStyle name="Normal 11 3 4 4" xfId="26807"/>
    <cellStyle name="Normal 11 3 4 5" xfId="38788"/>
    <cellStyle name="Normal 11 3 5" xfId="12312"/>
    <cellStyle name="Normal 11 3 5 2" xfId="20785"/>
    <cellStyle name="Normal 11 3 5 2 2" xfId="32764"/>
    <cellStyle name="Normal 11 3 5 2 3" xfId="44743"/>
    <cellStyle name="Normal 11 3 5 3" xfId="26808"/>
    <cellStyle name="Normal 11 3 5 4" xfId="38789"/>
    <cellStyle name="Normal 11 3 6" xfId="12313"/>
    <cellStyle name="Normal 11 3 7" xfId="20777"/>
    <cellStyle name="Normal 11 3 7 2" xfId="32756"/>
    <cellStyle name="Normal 11 3 7 3" xfId="44735"/>
    <cellStyle name="Normal 11 3 8" xfId="26800"/>
    <cellStyle name="Normal 11 3 9" xfId="38781"/>
    <cellStyle name="Normal 11 4" xfId="12314"/>
    <cellStyle name="Normal 11 4 10" xfId="26809"/>
    <cellStyle name="Normal 11 4 11" xfId="38790"/>
    <cellStyle name="Normal 11 4 2" xfId="12315"/>
    <cellStyle name="Normal 11 4 2 2" xfId="12316"/>
    <cellStyle name="Normal 11 4 2 2 2" xfId="20788"/>
    <cellStyle name="Normal 11 4 2 2 2 2" xfId="32767"/>
    <cellStyle name="Normal 11 4 2 2 2 3" xfId="44746"/>
    <cellStyle name="Normal 11 4 2 2 3" xfId="26811"/>
    <cellStyle name="Normal 11 4 2 2 4" xfId="38792"/>
    <cellStyle name="Normal 11 4 2 3" xfId="12317"/>
    <cellStyle name="Normal 11 4 2 3 2" xfId="20789"/>
    <cellStyle name="Normal 11 4 2 3 2 2" xfId="32768"/>
    <cellStyle name="Normal 11 4 2 3 2 3" xfId="44747"/>
    <cellStyle name="Normal 11 4 2 3 3" xfId="26812"/>
    <cellStyle name="Normal 11 4 2 3 4" xfId="38793"/>
    <cellStyle name="Normal 11 4 2 4" xfId="12318"/>
    <cellStyle name="Normal 11 4 2 4 2" xfId="20790"/>
    <cellStyle name="Normal 11 4 2 4 2 2" xfId="32769"/>
    <cellStyle name="Normal 11 4 2 4 2 3" xfId="44748"/>
    <cellStyle name="Normal 11 4 2 4 3" xfId="26813"/>
    <cellStyle name="Normal 11 4 2 4 4" xfId="38794"/>
    <cellStyle name="Normal 11 4 2 5" xfId="12319"/>
    <cellStyle name="Normal 11 4 2 5 2" xfId="20791"/>
    <cellStyle name="Normal 11 4 2 5 2 2" xfId="32770"/>
    <cellStyle name="Normal 11 4 2 5 2 3" xfId="44749"/>
    <cellStyle name="Normal 11 4 2 5 3" xfId="26814"/>
    <cellStyle name="Normal 11 4 2 5 4" xfId="38795"/>
    <cellStyle name="Normal 11 4 2 6" xfId="12320"/>
    <cellStyle name="Normal 11 4 2 6 2" xfId="20792"/>
    <cellStyle name="Normal 11 4 2 6 2 2" xfId="32771"/>
    <cellStyle name="Normal 11 4 2 6 2 3" xfId="44750"/>
    <cellStyle name="Normal 11 4 2 6 3" xfId="26815"/>
    <cellStyle name="Normal 11 4 2 6 4" xfId="38796"/>
    <cellStyle name="Normal 11 4 2 7" xfId="20787"/>
    <cellStyle name="Normal 11 4 2 7 2" xfId="32766"/>
    <cellStyle name="Normal 11 4 2 7 3" xfId="44745"/>
    <cellStyle name="Normal 11 4 2 8" xfId="26810"/>
    <cellStyle name="Normal 11 4 2 9" xfId="38791"/>
    <cellStyle name="Normal 11 4 3" xfId="12321"/>
    <cellStyle name="Normal 11 4 3 2" xfId="12322"/>
    <cellStyle name="Normal 11 4 3 2 2" xfId="20794"/>
    <cellStyle name="Normal 11 4 3 2 2 2" xfId="32773"/>
    <cellStyle name="Normal 11 4 3 2 2 3" xfId="44752"/>
    <cellStyle name="Normal 11 4 3 2 3" xfId="26817"/>
    <cellStyle name="Normal 11 4 3 2 4" xfId="38798"/>
    <cellStyle name="Normal 11 4 3 3" xfId="12323"/>
    <cellStyle name="Normal 11 4 3 3 2" xfId="20795"/>
    <cellStyle name="Normal 11 4 3 3 2 2" xfId="32774"/>
    <cellStyle name="Normal 11 4 3 3 2 3" xfId="44753"/>
    <cellStyle name="Normal 11 4 3 3 3" xfId="26818"/>
    <cellStyle name="Normal 11 4 3 3 4" xfId="38799"/>
    <cellStyle name="Normal 11 4 3 4" xfId="20793"/>
    <cellStyle name="Normal 11 4 3 4 2" xfId="32772"/>
    <cellStyle name="Normal 11 4 3 4 3" xfId="44751"/>
    <cellStyle name="Normal 11 4 3 5" xfId="26816"/>
    <cellStyle name="Normal 11 4 3 6" xfId="38797"/>
    <cellStyle name="Normal 11 4 4" xfId="12324"/>
    <cellStyle name="Normal 11 4 4 2" xfId="12325"/>
    <cellStyle name="Normal 11 4 4 2 2" xfId="20797"/>
    <cellStyle name="Normal 11 4 4 2 2 2" xfId="32776"/>
    <cellStyle name="Normal 11 4 4 2 2 3" xfId="44755"/>
    <cellStyle name="Normal 11 4 4 2 3" xfId="26820"/>
    <cellStyle name="Normal 11 4 4 2 4" xfId="38801"/>
    <cellStyle name="Normal 11 4 4 3" xfId="20796"/>
    <cellStyle name="Normal 11 4 4 3 2" xfId="32775"/>
    <cellStyle name="Normal 11 4 4 3 3" xfId="44754"/>
    <cellStyle name="Normal 11 4 4 4" xfId="26819"/>
    <cellStyle name="Normal 11 4 4 5" xfId="38800"/>
    <cellStyle name="Normal 11 4 5" xfId="12326"/>
    <cellStyle name="Normal 11 4 5 2" xfId="20798"/>
    <cellStyle name="Normal 11 4 5 2 2" xfId="32777"/>
    <cellStyle name="Normal 11 4 5 2 3" xfId="44756"/>
    <cellStyle name="Normal 11 4 5 3" xfId="26821"/>
    <cellStyle name="Normal 11 4 5 4" xfId="38802"/>
    <cellStyle name="Normal 11 4 6" xfId="12327"/>
    <cellStyle name="Normal 11 4 6 2" xfId="20799"/>
    <cellStyle name="Normal 11 4 6 2 2" xfId="32778"/>
    <cellStyle name="Normal 11 4 6 2 3" xfId="44757"/>
    <cellStyle name="Normal 11 4 6 3" xfId="26822"/>
    <cellStyle name="Normal 11 4 6 4" xfId="38803"/>
    <cellStyle name="Normal 11 4 7" xfId="12328"/>
    <cellStyle name="Normal 11 4 7 2" xfId="20800"/>
    <cellStyle name="Normal 11 4 7 2 2" xfId="32779"/>
    <cellStyle name="Normal 11 4 7 2 3" xfId="44758"/>
    <cellStyle name="Normal 11 4 7 3" xfId="26823"/>
    <cellStyle name="Normal 11 4 7 4" xfId="38804"/>
    <cellStyle name="Normal 11 4 8" xfId="12329"/>
    <cellStyle name="Normal 11 4 9" xfId="20786"/>
    <cellStyle name="Normal 11 4 9 2" xfId="32765"/>
    <cellStyle name="Normal 11 4 9 3" xfId="44744"/>
    <cellStyle name="Normal 11 5" xfId="12330"/>
    <cellStyle name="Normal 11 5 10" xfId="38805"/>
    <cellStyle name="Normal 11 5 2" xfId="12331"/>
    <cellStyle name="Normal 11 5 2 2" xfId="12332"/>
    <cellStyle name="Normal 11 5 2 2 2" xfId="20803"/>
    <cellStyle name="Normal 11 5 2 2 2 2" xfId="32782"/>
    <cellStyle name="Normal 11 5 2 2 2 3" xfId="44761"/>
    <cellStyle name="Normal 11 5 2 2 3" xfId="26826"/>
    <cellStyle name="Normal 11 5 2 2 4" xfId="38807"/>
    <cellStyle name="Normal 11 5 2 3" xfId="12333"/>
    <cellStyle name="Normal 11 5 2 3 2" xfId="20804"/>
    <cellStyle name="Normal 11 5 2 3 2 2" xfId="32783"/>
    <cellStyle name="Normal 11 5 2 3 2 3" xfId="44762"/>
    <cellStyle name="Normal 11 5 2 3 3" xfId="26827"/>
    <cellStyle name="Normal 11 5 2 3 4" xfId="38808"/>
    <cellStyle name="Normal 11 5 2 4" xfId="12334"/>
    <cellStyle name="Normal 11 5 2 4 2" xfId="20805"/>
    <cellStyle name="Normal 11 5 2 4 2 2" xfId="32784"/>
    <cellStyle name="Normal 11 5 2 4 2 3" xfId="44763"/>
    <cellStyle name="Normal 11 5 2 4 3" xfId="26828"/>
    <cellStyle name="Normal 11 5 2 4 4" xfId="38809"/>
    <cellStyle name="Normal 11 5 2 5" xfId="12335"/>
    <cellStyle name="Normal 11 5 2 5 2" xfId="20806"/>
    <cellStyle name="Normal 11 5 2 5 2 2" xfId="32785"/>
    <cellStyle name="Normal 11 5 2 5 2 3" xfId="44764"/>
    <cellStyle name="Normal 11 5 2 5 3" xfId="26829"/>
    <cellStyle name="Normal 11 5 2 5 4" xfId="38810"/>
    <cellStyle name="Normal 11 5 2 6" xfId="12336"/>
    <cellStyle name="Normal 11 5 2 6 2" xfId="20807"/>
    <cellStyle name="Normal 11 5 2 6 2 2" xfId="32786"/>
    <cellStyle name="Normal 11 5 2 6 2 3" xfId="44765"/>
    <cellStyle name="Normal 11 5 2 6 3" xfId="26830"/>
    <cellStyle name="Normal 11 5 2 6 4" xfId="38811"/>
    <cellStyle name="Normal 11 5 2 7" xfId="20802"/>
    <cellStyle name="Normal 11 5 2 7 2" xfId="32781"/>
    <cellStyle name="Normal 11 5 2 7 3" xfId="44760"/>
    <cellStyle name="Normal 11 5 2 8" xfId="26825"/>
    <cellStyle name="Normal 11 5 2 9" xfId="38806"/>
    <cellStyle name="Normal 11 5 3" xfId="12337"/>
    <cellStyle name="Normal 11 5 3 2" xfId="12338"/>
    <cellStyle name="Normal 11 5 3 2 2" xfId="20809"/>
    <cellStyle name="Normal 11 5 3 2 2 2" xfId="32788"/>
    <cellStyle name="Normal 11 5 3 2 2 3" xfId="44767"/>
    <cellStyle name="Normal 11 5 3 2 3" xfId="26832"/>
    <cellStyle name="Normal 11 5 3 2 4" xfId="38813"/>
    <cellStyle name="Normal 11 5 3 3" xfId="20808"/>
    <cellStyle name="Normal 11 5 3 3 2" xfId="32787"/>
    <cellStyle name="Normal 11 5 3 3 3" xfId="44766"/>
    <cellStyle name="Normal 11 5 3 4" xfId="26831"/>
    <cellStyle name="Normal 11 5 3 5" xfId="38812"/>
    <cellStyle name="Normal 11 5 4" xfId="12339"/>
    <cellStyle name="Normal 11 5 4 2" xfId="12340"/>
    <cellStyle name="Normal 11 5 4 2 2" xfId="20811"/>
    <cellStyle name="Normal 11 5 4 2 2 2" xfId="32790"/>
    <cellStyle name="Normal 11 5 4 2 2 3" xfId="44769"/>
    <cellStyle name="Normal 11 5 4 2 3" xfId="26834"/>
    <cellStyle name="Normal 11 5 4 2 4" xfId="38815"/>
    <cellStyle name="Normal 11 5 4 3" xfId="20810"/>
    <cellStyle name="Normal 11 5 4 3 2" xfId="32789"/>
    <cellStyle name="Normal 11 5 4 3 3" xfId="44768"/>
    <cellStyle name="Normal 11 5 4 4" xfId="26833"/>
    <cellStyle name="Normal 11 5 4 5" xfId="38814"/>
    <cellStyle name="Normal 11 5 5" xfId="12341"/>
    <cellStyle name="Normal 11 5 5 2" xfId="20812"/>
    <cellStyle name="Normal 11 5 5 2 2" xfId="32791"/>
    <cellStyle name="Normal 11 5 5 2 3" xfId="44770"/>
    <cellStyle name="Normal 11 5 5 3" xfId="26835"/>
    <cellStyle name="Normal 11 5 5 4" xfId="38816"/>
    <cellStyle name="Normal 11 5 6" xfId="12342"/>
    <cellStyle name="Normal 11 5 6 2" xfId="20813"/>
    <cellStyle name="Normal 11 5 6 2 2" xfId="32792"/>
    <cellStyle name="Normal 11 5 6 2 3" xfId="44771"/>
    <cellStyle name="Normal 11 5 6 3" xfId="26836"/>
    <cellStyle name="Normal 11 5 6 4" xfId="38817"/>
    <cellStyle name="Normal 11 5 7" xfId="12343"/>
    <cellStyle name="Normal 11 5 8" xfId="20801"/>
    <cellStyle name="Normal 11 5 8 2" xfId="32780"/>
    <cellStyle name="Normal 11 5 8 3" xfId="44759"/>
    <cellStyle name="Normal 11 5 9" xfId="26824"/>
    <cellStyle name="Normal 11 6" xfId="12344"/>
    <cellStyle name="Normal 11 6 2" xfId="12345"/>
    <cellStyle name="Normal 11 6 2 2" xfId="12346"/>
    <cellStyle name="Normal 11 6 2 2 2" xfId="20816"/>
    <cellStyle name="Normal 11 6 2 2 2 2" xfId="32795"/>
    <cellStyle name="Normal 11 6 2 2 2 3" xfId="44774"/>
    <cellStyle name="Normal 11 6 2 2 3" xfId="26839"/>
    <cellStyle name="Normal 11 6 2 2 4" xfId="38820"/>
    <cellStyle name="Normal 11 6 2 3" xfId="20815"/>
    <cellStyle name="Normal 11 6 2 3 2" xfId="32794"/>
    <cellStyle name="Normal 11 6 2 3 3" xfId="44773"/>
    <cellStyle name="Normal 11 6 2 4" xfId="26838"/>
    <cellStyle name="Normal 11 6 2 5" xfId="38819"/>
    <cellStyle name="Normal 11 6 3" xfId="12347"/>
    <cellStyle name="Normal 11 6 3 2" xfId="20817"/>
    <cellStyle name="Normal 11 6 3 2 2" xfId="32796"/>
    <cellStyle name="Normal 11 6 3 2 3" xfId="44775"/>
    <cellStyle name="Normal 11 6 3 3" xfId="26840"/>
    <cellStyle name="Normal 11 6 3 4" xfId="38821"/>
    <cellStyle name="Normal 11 6 4" xfId="12348"/>
    <cellStyle name="Normal 11 6 4 2" xfId="20818"/>
    <cellStyle name="Normal 11 6 4 2 2" xfId="32797"/>
    <cellStyle name="Normal 11 6 4 2 3" xfId="44776"/>
    <cellStyle name="Normal 11 6 4 3" xfId="26841"/>
    <cellStyle name="Normal 11 6 4 4" xfId="38822"/>
    <cellStyle name="Normal 11 6 5" xfId="12349"/>
    <cellStyle name="Normal 11 6 5 2" xfId="20819"/>
    <cellStyle name="Normal 11 6 5 2 2" xfId="32798"/>
    <cellStyle name="Normal 11 6 5 2 3" xfId="44777"/>
    <cellStyle name="Normal 11 6 5 3" xfId="26842"/>
    <cellStyle name="Normal 11 6 5 4" xfId="38823"/>
    <cellStyle name="Normal 11 6 6" xfId="12350"/>
    <cellStyle name="Normal 11 6 7" xfId="20814"/>
    <cellStyle name="Normal 11 6 7 2" xfId="32793"/>
    <cellStyle name="Normal 11 6 7 3" xfId="44772"/>
    <cellStyle name="Normal 11 6 8" xfId="26837"/>
    <cellStyle name="Normal 11 6 9" xfId="38818"/>
    <cellStyle name="Normal 11 7" xfId="12351"/>
    <cellStyle name="Normal 11 7 2" xfId="12352"/>
    <cellStyle name="Normal 11 7 2 2" xfId="20821"/>
    <cellStyle name="Normal 11 7 2 2 2" xfId="32800"/>
    <cellStyle name="Normal 11 7 2 2 3" xfId="44779"/>
    <cellStyle name="Normal 11 7 2 3" xfId="26844"/>
    <cellStyle name="Normal 11 7 2 4" xfId="38825"/>
    <cellStyle name="Normal 11 7 3" xfId="12353"/>
    <cellStyle name="Normal 11 7 3 2" xfId="20822"/>
    <cellStyle name="Normal 11 7 3 2 2" xfId="32801"/>
    <cellStyle name="Normal 11 7 3 2 3" xfId="44780"/>
    <cellStyle name="Normal 11 7 3 3" xfId="26845"/>
    <cellStyle name="Normal 11 7 3 4" xfId="38826"/>
    <cellStyle name="Normal 11 7 4" xfId="12354"/>
    <cellStyle name="Normal 11 7 4 2" xfId="20823"/>
    <cellStyle name="Normal 11 7 4 2 2" xfId="32802"/>
    <cellStyle name="Normal 11 7 4 2 3" xfId="44781"/>
    <cellStyle name="Normal 11 7 4 3" xfId="26846"/>
    <cellStyle name="Normal 11 7 4 4" xfId="38827"/>
    <cellStyle name="Normal 11 7 5" xfId="12355"/>
    <cellStyle name="Normal 11 7 5 2" xfId="20824"/>
    <cellStyle name="Normal 11 7 5 2 2" xfId="32803"/>
    <cellStyle name="Normal 11 7 5 2 3" xfId="44782"/>
    <cellStyle name="Normal 11 7 5 3" xfId="26847"/>
    <cellStyle name="Normal 11 7 5 4" xfId="38828"/>
    <cellStyle name="Normal 11 7 6" xfId="20820"/>
    <cellStyle name="Normal 11 7 6 2" xfId="32799"/>
    <cellStyle name="Normal 11 7 6 3" xfId="44778"/>
    <cellStyle name="Normal 11 7 7" xfId="26843"/>
    <cellStyle name="Normal 11 7 8" xfId="38824"/>
    <cellStyle name="Normal 11 8" xfId="12356"/>
    <cellStyle name="Normal 11 8 2" xfId="12357"/>
    <cellStyle name="Normal 11 8 2 2" xfId="20826"/>
    <cellStyle name="Normal 11 8 2 2 2" xfId="32805"/>
    <cellStyle name="Normal 11 8 2 2 3" xfId="44784"/>
    <cellStyle name="Normal 11 8 2 3" xfId="26849"/>
    <cellStyle name="Normal 11 8 2 4" xfId="38830"/>
    <cellStyle name="Normal 11 8 3" xfId="12358"/>
    <cellStyle name="Normal 11 8 3 2" xfId="20827"/>
    <cellStyle name="Normal 11 8 3 2 2" xfId="32806"/>
    <cellStyle name="Normal 11 8 3 2 3" xfId="44785"/>
    <cellStyle name="Normal 11 8 3 3" xfId="26850"/>
    <cellStyle name="Normal 11 8 3 4" xfId="38831"/>
    <cellStyle name="Normal 11 8 4" xfId="12359"/>
    <cellStyle name="Normal 11 8 4 2" xfId="20828"/>
    <cellStyle name="Normal 11 8 4 2 2" xfId="32807"/>
    <cellStyle name="Normal 11 8 4 2 3" xfId="44786"/>
    <cellStyle name="Normal 11 8 4 3" xfId="26851"/>
    <cellStyle name="Normal 11 8 4 4" xfId="38832"/>
    <cellStyle name="Normal 11 8 5" xfId="12360"/>
    <cellStyle name="Normal 11 8 5 2" xfId="20829"/>
    <cellStyle name="Normal 11 8 5 2 2" xfId="32808"/>
    <cellStyle name="Normal 11 8 5 2 3" xfId="44787"/>
    <cellStyle name="Normal 11 8 5 3" xfId="26852"/>
    <cellStyle name="Normal 11 8 5 4" xfId="38833"/>
    <cellStyle name="Normal 11 8 6" xfId="20825"/>
    <cellStyle name="Normal 11 8 6 2" xfId="32804"/>
    <cellStyle name="Normal 11 8 6 3" xfId="44783"/>
    <cellStyle name="Normal 11 8 7" xfId="26848"/>
    <cellStyle name="Normal 11 8 8" xfId="38829"/>
    <cellStyle name="Normal 11 9" xfId="12361"/>
    <cellStyle name="Normal 11 9 2" xfId="12362"/>
    <cellStyle name="Normal 11 9 2 2" xfId="20831"/>
    <cellStyle name="Normal 11 9 2 2 2" xfId="32810"/>
    <cellStyle name="Normal 11 9 2 2 3" xfId="44789"/>
    <cellStyle name="Normal 11 9 2 3" xfId="26854"/>
    <cellStyle name="Normal 11 9 2 4" xfId="38835"/>
    <cellStyle name="Normal 11 9 3" xfId="12363"/>
    <cellStyle name="Normal 11 9 3 2" xfId="20832"/>
    <cellStyle name="Normal 11 9 3 2 2" xfId="32811"/>
    <cellStyle name="Normal 11 9 3 2 3" xfId="44790"/>
    <cellStyle name="Normal 11 9 3 3" xfId="26855"/>
    <cellStyle name="Normal 11 9 3 4" xfId="38836"/>
    <cellStyle name="Normal 11 9 4" xfId="12364"/>
    <cellStyle name="Normal 11 9 4 2" xfId="20833"/>
    <cellStyle name="Normal 11 9 4 2 2" xfId="32812"/>
    <cellStyle name="Normal 11 9 4 2 3" xfId="44791"/>
    <cellStyle name="Normal 11 9 4 3" xfId="26856"/>
    <cellStyle name="Normal 11 9 4 4" xfId="38837"/>
    <cellStyle name="Normal 11 9 5" xfId="12365"/>
    <cellStyle name="Normal 11 9 5 2" xfId="20834"/>
    <cellStyle name="Normal 11 9 5 2 2" xfId="32813"/>
    <cellStyle name="Normal 11 9 5 2 3" xfId="44792"/>
    <cellStyle name="Normal 11 9 5 3" xfId="26857"/>
    <cellStyle name="Normal 11 9 5 4" xfId="38838"/>
    <cellStyle name="Normal 11 9 6" xfId="20830"/>
    <cellStyle name="Normal 11 9 6 2" xfId="32809"/>
    <cellStyle name="Normal 11 9 6 3" xfId="44788"/>
    <cellStyle name="Normal 11 9 7" xfId="26853"/>
    <cellStyle name="Normal 11 9 8" xfId="38834"/>
    <cellStyle name="Normal 110" xfId="12366"/>
    <cellStyle name="Normal 110 2" xfId="12367"/>
    <cellStyle name="Normal 110 3" xfId="12368"/>
    <cellStyle name="Normal 110 4" xfId="20835"/>
    <cellStyle name="Normal 110 4 2" xfId="32814"/>
    <cellStyle name="Normal 110 4 3" xfId="44793"/>
    <cellStyle name="Normal 110 5" xfId="26858"/>
    <cellStyle name="Normal 110 6" xfId="38839"/>
    <cellStyle name="Normal 111" xfId="12369"/>
    <cellStyle name="Normal 111 2" xfId="12370"/>
    <cellStyle name="Normal 111 3" xfId="12371"/>
    <cellStyle name="Normal 111 4" xfId="20836"/>
    <cellStyle name="Normal 111 4 2" xfId="32815"/>
    <cellStyle name="Normal 111 4 3" xfId="44794"/>
    <cellStyle name="Normal 111 5" xfId="26859"/>
    <cellStyle name="Normal 111 6" xfId="38840"/>
    <cellStyle name="Normal 112" xfId="12372"/>
    <cellStyle name="Normal 112 2" xfId="12373"/>
    <cellStyle name="Normal 112 3" xfId="12374"/>
    <cellStyle name="Normal 112 4" xfId="20837"/>
    <cellStyle name="Normal 112 4 2" xfId="32816"/>
    <cellStyle name="Normal 112 4 3" xfId="44795"/>
    <cellStyle name="Normal 112 5" xfId="26860"/>
    <cellStyle name="Normal 112 6" xfId="38841"/>
    <cellStyle name="Normal 113" xfId="12375"/>
    <cellStyle name="Normal 113 2" xfId="12376"/>
    <cellStyle name="Normal 113 3" xfId="12377"/>
    <cellStyle name="Normal 113 4" xfId="20838"/>
    <cellStyle name="Normal 113 4 2" xfId="32817"/>
    <cellStyle name="Normal 113 4 3" xfId="44796"/>
    <cellStyle name="Normal 113 5" xfId="26861"/>
    <cellStyle name="Normal 113 6" xfId="38842"/>
    <cellStyle name="Normal 114" xfId="12378"/>
    <cellStyle name="Normal 114 2" xfId="12379"/>
    <cellStyle name="Normal 114 3" xfId="12380"/>
    <cellStyle name="Normal 114 4" xfId="20839"/>
    <cellStyle name="Normal 114 4 2" xfId="32818"/>
    <cellStyle name="Normal 114 4 3" xfId="44797"/>
    <cellStyle name="Normal 114 5" xfId="26862"/>
    <cellStyle name="Normal 114 6" xfId="38843"/>
    <cellStyle name="Normal 115" xfId="12381"/>
    <cellStyle name="Normal 115 2" xfId="12382"/>
    <cellStyle name="Normal 115 3" xfId="12383"/>
    <cellStyle name="Normal 115 4" xfId="20840"/>
    <cellStyle name="Normal 115 4 2" xfId="32819"/>
    <cellStyle name="Normal 115 4 3" xfId="44798"/>
    <cellStyle name="Normal 115 5" xfId="26863"/>
    <cellStyle name="Normal 115 6" xfId="38844"/>
    <cellStyle name="Normal 116" xfId="12384"/>
    <cellStyle name="Normal 116 2" xfId="12385"/>
    <cellStyle name="Normal 116 3" xfId="12386"/>
    <cellStyle name="Normal 116 4" xfId="20841"/>
    <cellStyle name="Normal 116 4 2" xfId="32820"/>
    <cellStyle name="Normal 116 4 3" xfId="44799"/>
    <cellStyle name="Normal 116 5" xfId="26864"/>
    <cellStyle name="Normal 116 6" xfId="38845"/>
    <cellStyle name="Normal 117" xfId="12387"/>
    <cellStyle name="Normal 117 2" xfId="12388"/>
    <cellStyle name="Normal 117 3" xfId="12389"/>
    <cellStyle name="Normal 117 4" xfId="20842"/>
    <cellStyle name="Normal 117 4 2" xfId="32821"/>
    <cellStyle name="Normal 117 4 3" xfId="44800"/>
    <cellStyle name="Normal 117 5" xfId="26865"/>
    <cellStyle name="Normal 117 6" xfId="38846"/>
    <cellStyle name="Normal 118" xfId="12390"/>
    <cellStyle name="Normal 118 2" xfId="12391"/>
    <cellStyle name="Normal 118 3" xfId="12392"/>
    <cellStyle name="Normal 118 4" xfId="20843"/>
    <cellStyle name="Normal 118 4 2" xfId="32822"/>
    <cellStyle name="Normal 118 4 3" xfId="44801"/>
    <cellStyle name="Normal 118 5" xfId="26866"/>
    <cellStyle name="Normal 118 6" xfId="38847"/>
    <cellStyle name="Normal 119" xfId="12393"/>
    <cellStyle name="Normal 119 2" xfId="12394"/>
    <cellStyle name="Normal 119 3" xfId="12395"/>
    <cellStyle name="Normal 119 4" xfId="20844"/>
    <cellStyle name="Normal 119 4 2" xfId="32823"/>
    <cellStyle name="Normal 119 4 3" xfId="44802"/>
    <cellStyle name="Normal 119 5" xfId="26867"/>
    <cellStyle name="Normal 119 6" xfId="38848"/>
    <cellStyle name="Normal 12" xfId="12396"/>
    <cellStyle name="Normal 12 10" xfId="12397"/>
    <cellStyle name="Normal 12 10 2" xfId="12398"/>
    <cellStyle name="Normal 12 10 2 2" xfId="20846"/>
    <cellStyle name="Normal 12 10 2 2 2" xfId="32825"/>
    <cellStyle name="Normal 12 10 2 2 3" xfId="44804"/>
    <cellStyle name="Normal 12 10 2 3" xfId="26869"/>
    <cellStyle name="Normal 12 10 2 4" xfId="38850"/>
    <cellStyle name="Normal 12 10 3" xfId="12399"/>
    <cellStyle name="Normal 12 10 3 2" xfId="20847"/>
    <cellStyle name="Normal 12 10 3 2 2" xfId="32826"/>
    <cellStyle name="Normal 12 10 3 2 3" xfId="44805"/>
    <cellStyle name="Normal 12 10 3 3" xfId="26870"/>
    <cellStyle name="Normal 12 10 3 4" xfId="38851"/>
    <cellStyle name="Normal 12 10 4" xfId="12400"/>
    <cellStyle name="Normal 12 10 4 2" xfId="20848"/>
    <cellStyle name="Normal 12 10 4 2 2" xfId="32827"/>
    <cellStyle name="Normal 12 10 4 2 3" xfId="44806"/>
    <cellStyle name="Normal 12 10 4 3" xfId="26871"/>
    <cellStyle name="Normal 12 10 4 4" xfId="38852"/>
    <cellStyle name="Normal 12 10 5" xfId="20845"/>
    <cellStyle name="Normal 12 10 5 2" xfId="32824"/>
    <cellStyle name="Normal 12 10 5 3" xfId="44803"/>
    <cellStyle name="Normal 12 10 6" xfId="26868"/>
    <cellStyle name="Normal 12 10 7" xfId="38849"/>
    <cellStyle name="Normal 12 11" xfId="12401"/>
    <cellStyle name="Normal 12 11 2" xfId="12402"/>
    <cellStyle name="Normal 12 11 2 2" xfId="20850"/>
    <cellStyle name="Normal 12 11 2 2 2" xfId="32829"/>
    <cellStyle name="Normal 12 11 2 2 3" xfId="44808"/>
    <cellStyle name="Normal 12 11 2 3" xfId="26873"/>
    <cellStyle name="Normal 12 11 2 4" xfId="38854"/>
    <cellStyle name="Normal 12 11 3" xfId="12403"/>
    <cellStyle name="Normal 12 11 3 2" xfId="20851"/>
    <cellStyle name="Normal 12 11 3 2 2" xfId="32830"/>
    <cellStyle name="Normal 12 11 3 2 3" xfId="44809"/>
    <cellStyle name="Normal 12 11 3 3" xfId="26874"/>
    <cellStyle name="Normal 12 11 3 4" xfId="38855"/>
    <cellStyle name="Normal 12 11 4" xfId="12404"/>
    <cellStyle name="Normal 12 11 4 2" xfId="20852"/>
    <cellStyle name="Normal 12 11 4 2 2" xfId="32831"/>
    <cellStyle name="Normal 12 11 4 2 3" xfId="44810"/>
    <cellStyle name="Normal 12 11 4 3" xfId="26875"/>
    <cellStyle name="Normal 12 11 4 4" xfId="38856"/>
    <cellStyle name="Normal 12 11 5" xfId="20849"/>
    <cellStyle name="Normal 12 11 5 2" xfId="32828"/>
    <cellStyle name="Normal 12 11 5 3" xfId="44807"/>
    <cellStyle name="Normal 12 11 6" xfId="26872"/>
    <cellStyle name="Normal 12 11 7" xfId="38853"/>
    <cellStyle name="Normal 12 12" xfId="12405"/>
    <cellStyle name="Normal 12 12 2" xfId="12406"/>
    <cellStyle name="Normal 12 12 2 2" xfId="20854"/>
    <cellStyle name="Normal 12 12 2 2 2" xfId="32833"/>
    <cellStyle name="Normal 12 12 2 2 3" xfId="44812"/>
    <cellStyle name="Normal 12 12 2 3" xfId="26877"/>
    <cellStyle name="Normal 12 12 2 4" xfId="38858"/>
    <cellStyle name="Normal 12 12 3" xfId="12407"/>
    <cellStyle name="Normal 12 12 3 2" xfId="20855"/>
    <cellStyle name="Normal 12 12 3 2 2" xfId="32834"/>
    <cellStyle name="Normal 12 12 3 2 3" xfId="44813"/>
    <cellStyle name="Normal 12 12 3 3" xfId="26878"/>
    <cellStyle name="Normal 12 12 3 4" xfId="38859"/>
    <cellStyle name="Normal 12 12 4" xfId="12408"/>
    <cellStyle name="Normal 12 12 4 2" xfId="20856"/>
    <cellStyle name="Normal 12 12 4 2 2" xfId="32835"/>
    <cellStyle name="Normal 12 12 4 2 3" xfId="44814"/>
    <cellStyle name="Normal 12 12 4 3" xfId="26879"/>
    <cellStyle name="Normal 12 12 4 4" xfId="38860"/>
    <cellStyle name="Normal 12 12 5" xfId="20853"/>
    <cellStyle name="Normal 12 12 5 2" xfId="32832"/>
    <cellStyle name="Normal 12 12 5 3" xfId="44811"/>
    <cellStyle name="Normal 12 12 6" xfId="26876"/>
    <cellStyle name="Normal 12 12 7" xfId="38857"/>
    <cellStyle name="Normal 12 13" xfId="12409"/>
    <cellStyle name="Normal 12 13 2" xfId="12410"/>
    <cellStyle name="Normal 12 13 2 2" xfId="20858"/>
    <cellStyle name="Normal 12 13 2 2 2" xfId="32837"/>
    <cellStyle name="Normal 12 13 2 2 3" xfId="44816"/>
    <cellStyle name="Normal 12 13 2 3" xfId="26881"/>
    <cellStyle name="Normal 12 13 2 4" xfId="38862"/>
    <cellStyle name="Normal 12 13 3" xfId="12411"/>
    <cellStyle name="Normal 12 13 3 2" xfId="20859"/>
    <cellStyle name="Normal 12 13 3 2 2" xfId="32838"/>
    <cellStyle name="Normal 12 13 3 2 3" xfId="44817"/>
    <cellStyle name="Normal 12 13 3 3" xfId="26882"/>
    <cellStyle name="Normal 12 13 3 4" xfId="38863"/>
    <cellStyle name="Normal 12 13 4" xfId="12412"/>
    <cellStyle name="Normal 12 13 4 2" xfId="20860"/>
    <cellStyle name="Normal 12 13 4 2 2" xfId="32839"/>
    <cellStyle name="Normal 12 13 4 2 3" xfId="44818"/>
    <cellStyle name="Normal 12 13 4 3" xfId="26883"/>
    <cellStyle name="Normal 12 13 4 4" xfId="38864"/>
    <cellStyle name="Normal 12 13 5" xfId="20857"/>
    <cellStyle name="Normal 12 13 5 2" xfId="32836"/>
    <cellStyle name="Normal 12 13 5 3" xfId="44815"/>
    <cellStyle name="Normal 12 13 6" xfId="26880"/>
    <cellStyle name="Normal 12 13 7" xfId="38861"/>
    <cellStyle name="Normal 12 14" xfId="12413"/>
    <cellStyle name="Normal 12 14 2" xfId="12414"/>
    <cellStyle name="Normal 12 14 2 2" xfId="20862"/>
    <cellStyle name="Normal 12 14 2 2 2" xfId="32841"/>
    <cellStyle name="Normal 12 14 2 2 3" xfId="44820"/>
    <cellStyle name="Normal 12 14 2 3" xfId="26885"/>
    <cellStyle name="Normal 12 14 2 4" xfId="38866"/>
    <cellStyle name="Normal 12 14 3" xfId="12415"/>
    <cellStyle name="Normal 12 14 3 2" xfId="20863"/>
    <cellStyle name="Normal 12 14 3 2 2" xfId="32842"/>
    <cellStyle name="Normal 12 14 3 2 3" xfId="44821"/>
    <cellStyle name="Normal 12 14 3 3" xfId="26886"/>
    <cellStyle name="Normal 12 14 3 4" xfId="38867"/>
    <cellStyle name="Normal 12 14 4" xfId="12416"/>
    <cellStyle name="Normal 12 14 4 2" xfId="20864"/>
    <cellStyle name="Normal 12 14 4 2 2" xfId="32843"/>
    <cellStyle name="Normal 12 14 4 2 3" xfId="44822"/>
    <cellStyle name="Normal 12 14 4 3" xfId="26887"/>
    <cellStyle name="Normal 12 14 4 4" xfId="38868"/>
    <cellStyle name="Normal 12 14 5" xfId="20861"/>
    <cellStyle name="Normal 12 14 5 2" xfId="32840"/>
    <cellStyle name="Normal 12 14 5 3" xfId="44819"/>
    <cellStyle name="Normal 12 14 6" xfId="26884"/>
    <cellStyle name="Normal 12 14 7" xfId="38865"/>
    <cellStyle name="Normal 12 15" xfId="12417"/>
    <cellStyle name="Normal 12 15 2" xfId="12418"/>
    <cellStyle name="Normal 12 15 2 2" xfId="20866"/>
    <cellStyle name="Normal 12 15 2 2 2" xfId="32845"/>
    <cellStyle name="Normal 12 15 2 2 3" xfId="44824"/>
    <cellStyle name="Normal 12 15 2 3" xfId="26889"/>
    <cellStyle name="Normal 12 15 2 4" xfId="38870"/>
    <cellStyle name="Normal 12 15 3" xfId="12419"/>
    <cellStyle name="Normal 12 15 3 2" xfId="20867"/>
    <cellStyle name="Normal 12 15 3 2 2" xfId="32846"/>
    <cellStyle name="Normal 12 15 3 2 3" xfId="44825"/>
    <cellStyle name="Normal 12 15 3 3" xfId="26890"/>
    <cellStyle name="Normal 12 15 3 4" xfId="38871"/>
    <cellStyle name="Normal 12 15 4" xfId="12420"/>
    <cellStyle name="Normal 12 15 4 2" xfId="20868"/>
    <cellStyle name="Normal 12 15 4 2 2" xfId="32847"/>
    <cellStyle name="Normal 12 15 4 2 3" xfId="44826"/>
    <cellStyle name="Normal 12 15 4 3" xfId="26891"/>
    <cellStyle name="Normal 12 15 4 4" xfId="38872"/>
    <cellStyle name="Normal 12 15 5" xfId="20865"/>
    <cellStyle name="Normal 12 15 5 2" xfId="32844"/>
    <cellStyle name="Normal 12 15 5 3" xfId="44823"/>
    <cellStyle name="Normal 12 15 6" xfId="26888"/>
    <cellStyle name="Normal 12 15 7" xfId="38869"/>
    <cellStyle name="Normal 12 16" xfId="12421"/>
    <cellStyle name="Normal 12 16 2" xfId="12422"/>
    <cellStyle name="Normal 12 16 2 2" xfId="20870"/>
    <cellStyle name="Normal 12 16 2 2 2" xfId="32849"/>
    <cellStyle name="Normal 12 16 2 2 3" xfId="44828"/>
    <cellStyle name="Normal 12 16 2 3" xfId="26893"/>
    <cellStyle name="Normal 12 16 2 4" xfId="38874"/>
    <cellStyle name="Normal 12 16 3" xfId="12423"/>
    <cellStyle name="Normal 12 16 3 2" xfId="20871"/>
    <cellStyle name="Normal 12 16 3 2 2" xfId="32850"/>
    <cellStyle name="Normal 12 16 3 2 3" xfId="44829"/>
    <cellStyle name="Normal 12 16 3 3" xfId="26894"/>
    <cellStyle name="Normal 12 16 3 4" xfId="38875"/>
    <cellStyle name="Normal 12 16 4" xfId="12424"/>
    <cellStyle name="Normal 12 16 4 2" xfId="20872"/>
    <cellStyle name="Normal 12 16 4 2 2" xfId="32851"/>
    <cellStyle name="Normal 12 16 4 2 3" xfId="44830"/>
    <cellStyle name="Normal 12 16 4 3" xfId="26895"/>
    <cellStyle name="Normal 12 16 4 4" xfId="38876"/>
    <cellStyle name="Normal 12 16 5" xfId="20869"/>
    <cellStyle name="Normal 12 16 5 2" xfId="32848"/>
    <cellStyle name="Normal 12 16 5 3" xfId="44827"/>
    <cellStyle name="Normal 12 16 6" xfId="26892"/>
    <cellStyle name="Normal 12 16 7" xfId="38873"/>
    <cellStyle name="Normal 12 17" xfId="12425"/>
    <cellStyle name="Normal 12 17 2" xfId="12426"/>
    <cellStyle name="Normal 12 17 2 2" xfId="20874"/>
    <cellStyle name="Normal 12 17 2 2 2" xfId="32853"/>
    <cellStyle name="Normal 12 17 2 2 3" xfId="44832"/>
    <cellStyle name="Normal 12 17 2 3" xfId="26897"/>
    <cellStyle name="Normal 12 17 2 4" xfId="38878"/>
    <cellStyle name="Normal 12 17 3" xfId="12427"/>
    <cellStyle name="Normal 12 17 3 2" xfId="20875"/>
    <cellStyle name="Normal 12 17 3 2 2" xfId="32854"/>
    <cellStyle name="Normal 12 17 3 2 3" xfId="44833"/>
    <cellStyle name="Normal 12 17 3 3" xfId="26898"/>
    <cellStyle name="Normal 12 17 3 4" xfId="38879"/>
    <cellStyle name="Normal 12 17 4" xfId="12428"/>
    <cellStyle name="Normal 12 17 4 2" xfId="20876"/>
    <cellStyle name="Normal 12 17 4 2 2" xfId="32855"/>
    <cellStyle name="Normal 12 17 4 2 3" xfId="44834"/>
    <cellStyle name="Normal 12 17 4 3" xfId="26899"/>
    <cellStyle name="Normal 12 17 4 4" xfId="38880"/>
    <cellStyle name="Normal 12 17 5" xfId="20873"/>
    <cellStyle name="Normal 12 17 5 2" xfId="32852"/>
    <cellStyle name="Normal 12 17 5 3" xfId="44831"/>
    <cellStyle name="Normal 12 17 6" xfId="26896"/>
    <cellStyle name="Normal 12 17 7" xfId="38877"/>
    <cellStyle name="Normal 12 18" xfId="12429"/>
    <cellStyle name="Normal 12 18 2" xfId="12430"/>
    <cellStyle name="Normal 12 18 2 2" xfId="12431"/>
    <cellStyle name="Normal 12 18 2 2 2" xfId="12432"/>
    <cellStyle name="Normal 12 18 2 2 2 2" xfId="20880"/>
    <cellStyle name="Normal 12 18 2 2 2 2 2" xfId="32859"/>
    <cellStyle name="Normal 12 18 2 2 2 2 3" xfId="44838"/>
    <cellStyle name="Normal 12 18 2 2 2 3" xfId="26903"/>
    <cellStyle name="Normal 12 18 2 2 2 4" xfId="38884"/>
    <cellStyle name="Normal 12 18 2 2 3" xfId="20879"/>
    <cellStyle name="Normal 12 18 2 2 3 2" xfId="32858"/>
    <cellStyle name="Normal 12 18 2 2 3 3" xfId="44837"/>
    <cellStyle name="Normal 12 18 2 2 4" xfId="26902"/>
    <cellStyle name="Normal 12 18 2 2 5" xfId="38883"/>
    <cellStyle name="Normal 12 18 2 3" xfId="12433"/>
    <cellStyle name="Normal 12 18 2 3 2" xfId="20881"/>
    <cellStyle name="Normal 12 18 2 3 2 2" xfId="32860"/>
    <cellStyle name="Normal 12 18 2 3 2 3" xfId="44839"/>
    <cellStyle name="Normal 12 18 2 3 3" xfId="26904"/>
    <cellStyle name="Normal 12 18 2 3 4" xfId="38885"/>
    <cellStyle name="Normal 12 18 2 4" xfId="20878"/>
    <cellStyle name="Normal 12 18 2 4 2" xfId="32857"/>
    <cellStyle name="Normal 12 18 2 4 3" xfId="44836"/>
    <cellStyle name="Normal 12 18 2 5" xfId="26901"/>
    <cellStyle name="Normal 12 18 2 6" xfId="38882"/>
    <cellStyle name="Normal 12 18 3" xfId="12434"/>
    <cellStyle name="Normal 12 18 3 2" xfId="12435"/>
    <cellStyle name="Normal 12 18 3 2 2" xfId="20883"/>
    <cellStyle name="Normal 12 18 3 2 2 2" xfId="32862"/>
    <cellStyle name="Normal 12 18 3 2 2 3" xfId="44841"/>
    <cellStyle name="Normal 12 18 3 2 3" xfId="26906"/>
    <cellStyle name="Normal 12 18 3 2 4" xfId="38887"/>
    <cellStyle name="Normal 12 18 3 3" xfId="20882"/>
    <cellStyle name="Normal 12 18 3 3 2" xfId="32861"/>
    <cellStyle name="Normal 12 18 3 3 3" xfId="44840"/>
    <cellStyle name="Normal 12 18 3 4" xfId="26905"/>
    <cellStyle name="Normal 12 18 3 5" xfId="38886"/>
    <cellStyle name="Normal 12 18 4" xfId="12436"/>
    <cellStyle name="Normal 12 18 4 2" xfId="20884"/>
    <cellStyle name="Normal 12 18 4 2 2" xfId="32863"/>
    <cellStyle name="Normal 12 18 4 2 3" xfId="44842"/>
    <cellStyle name="Normal 12 18 4 3" xfId="26907"/>
    <cellStyle name="Normal 12 18 4 4" xfId="38888"/>
    <cellStyle name="Normal 12 18 5" xfId="20877"/>
    <cellStyle name="Normal 12 18 5 2" xfId="32856"/>
    <cellStyle name="Normal 12 18 5 3" xfId="44835"/>
    <cellStyle name="Normal 12 18 6" xfId="26900"/>
    <cellStyle name="Normal 12 18 7" xfId="38881"/>
    <cellStyle name="Normal 12 19" xfId="12437"/>
    <cellStyle name="Normal 12 19 2" xfId="20885"/>
    <cellStyle name="Normal 12 19 2 2" xfId="32864"/>
    <cellStyle name="Normal 12 19 2 3" xfId="44843"/>
    <cellStyle name="Normal 12 19 3" xfId="26908"/>
    <cellStyle name="Normal 12 19 4" xfId="38889"/>
    <cellStyle name="Normal 12 2" xfId="12438"/>
    <cellStyle name="Normal 12 2 10" xfId="26909"/>
    <cellStyle name="Normal 12 2 11" xfId="38890"/>
    <cellStyle name="Normal 12 2 2" xfId="12439"/>
    <cellStyle name="Normal 12 2 2 10" xfId="38891"/>
    <cellStyle name="Normal 12 2 2 2" xfId="12440"/>
    <cellStyle name="Normal 12 2 2 2 2" xfId="12441"/>
    <cellStyle name="Normal 12 2 2 2 2 2" xfId="20889"/>
    <cellStyle name="Normal 12 2 2 2 2 2 2" xfId="32868"/>
    <cellStyle name="Normal 12 2 2 2 2 2 3" xfId="44847"/>
    <cellStyle name="Normal 12 2 2 2 2 3" xfId="26912"/>
    <cellStyle name="Normal 12 2 2 2 2 4" xfId="38893"/>
    <cellStyle name="Normal 12 2 2 2 3" xfId="12442"/>
    <cellStyle name="Normal 12 2 2 2 3 2" xfId="20890"/>
    <cellStyle name="Normal 12 2 2 2 3 2 2" xfId="32869"/>
    <cellStyle name="Normal 12 2 2 2 3 2 3" xfId="44848"/>
    <cellStyle name="Normal 12 2 2 2 3 3" xfId="26913"/>
    <cellStyle name="Normal 12 2 2 2 3 4" xfId="38894"/>
    <cellStyle name="Normal 12 2 2 2 4" xfId="20888"/>
    <cellStyle name="Normal 12 2 2 2 4 2" xfId="32867"/>
    <cellStyle name="Normal 12 2 2 2 4 3" xfId="44846"/>
    <cellStyle name="Normal 12 2 2 2 5" xfId="26911"/>
    <cellStyle name="Normal 12 2 2 2 6" xfId="38892"/>
    <cellStyle name="Normal 12 2 2 3" xfId="12443"/>
    <cellStyle name="Normal 12 2 2 3 2" xfId="12444"/>
    <cellStyle name="Normal 12 2 2 3 2 2" xfId="20892"/>
    <cellStyle name="Normal 12 2 2 3 2 2 2" xfId="32871"/>
    <cellStyle name="Normal 12 2 2 3 2 2 3" xfId="44850"/>
    <cellStyle name="Normal 12 2 2 3 2 3" xfId="26915"/>
    <cellStyle name="Normal 12 2 2 3 2 4" xfId="38896"/>
    <cellStyle name="Normal 12 2 2 3 3" xfId="20891"/>
    <cellStyle name="Normal 12 2 2 3 3 2" xfId="32870"/>
    <cellStyle name="Normal 12 2 2 3 3 3" xfId="44849"/>
    <cellStyle name="Normal 12 2 2 3 4" xfId="26914"/>
    <cellStyle name="Normal 12 2 2 3 5" xfId="38895"/>
    <cellStyle name="Normal 12 2 2 4" xfId="12445"/>
    <cellStyle name="Normal 12 2 2 4 2" xfId="20893"/>
    <cellStyle name="Normal 12 2 2 4 2 2" xfId="32872"/>
    <cellStyle name="Normal 12 2 2 4 2 3" xfId="44851"/>
    <cellStyle name="Normal 12 2 2 4 3" xfId="26916"/>
    <cellStyle name="Normal 12 2 2 4 4" xfId="38897"/>
    <cellStyle name="Normal 12 2 2 5" xfId="12446"/>
    <cellStyle name="Normal 12 2 2 5 2" xfId="20894"/>
    <cellStyle name="Normal 12 2 2 5 2 2" xfId="32873"/>
    <cellStyle name="Normal 12 2 2 5 2 3" xfId="44852"/>
    <cellStyle name="Normal 12 2 2 5 3" xfId="26917"/>
    <cellStyle name="Normal 12 2 2 5 4" xfId="38898"/>
    <cellStyle name="Normal 12 2 2 6" xfId="12447"/>
    <cellStyle name="Normal 12 2 2 6 2" xfId="20895"/>
    <cellStyle name="Normal 12 2 2 6 2 2" xfId="32874"/>
    <cellStyle name="Normal 12 2 2 6 2 3" xfId="44853"/>
    <cellStyle name="Normal 12 2 2 6 3" xfId="26918"/>
    <cellStyle name="Normal 12 2 2 6 4" xfId="38899"/>
    <cellStyle name="Normal 12 2 2 7" xfId="12448"/>
    <cellStyle name="Normal 12 2 2 7 2" xfId="20896"/>
    <cellStyle name="Normal 12 2 2 7 2 2" xfId="32875"/>
    <cellStyle name="Normal 12 2 2 7 2 3" xfId="44854"/>
    <cellStyle name="Normal 12 2 2 7 3" xfId="26919"/>
    <cellStyle name="Normal 12 2 2 7 4" xfId="38900"/>
    <cellStyle name="Normal 12 2 2 8" xfId="20887"/>
    <cellStyle name="Normal 12 2 2 8 2" xfId="32866"/>
    <cellStyle name="Normal 12 2 2 8 3" xfId="44845"/>
    <cellStyle name="Normal 12 2 2 9" xfId="26910"/>
    <cellStyle name="Normal 12 2 3" xfId="12449"/>
    <cellStyle name="Normal 12 2 3 2" xfId="12450"/>
    <cellStyle name="Normal 12 2 3 2 2" xfId="12451"/>
    <cellStyle name="Normal 12 2 3 2 2 2" xfId="12452"/>
    <cellStyle name="Normal 12 2 3 2 2 3" xfId="20899"/>
    <cellStyle name="Normal 12 2 3 2 2 3 2" xfId="32878"/>
    <cellStyle name="Normal 12 2 3 2 2 3 3" xfId="44857"/>
    <cellStyle name="Normal 12 2 3 2 2 4" xfId="26922"/>
    <cellStyle name="Normal 12 2 3 2 2 5" xfId="38903"/>
    <cellStyle name="Normal 12 2 3 2 3" xfId="12453"/>
    <cellStyle name="Normal 12 2 3 2 4" xfId="12454"/>
    <cellStyle name="Normal 12 2 3 2 5" xfId="20898"/>
    <cellStyle name="Normal 12 2 3 2 5 2" xfId="32877"/>
    <cellStyle name="Normal 12 2 3 2 5 3" xfId="44856"/>
    <cellStyle name="Normal 12 2 3 2 6" xfId="26921"/>
    <cellStyle name="Normal 12 2 3 2 7" xfId="38902"/>
    <cellStyle name="Normal 12 2 3 3" xfId="12455"/>
    <cellStyle name="Normal 12 2 3 3 2" xfId="12456"/>
    <cellStyle name="Normal 12 2 3 3 3" xfId="20900"/>
    <cellStyle name="Normal 12 2 3 3 3 2" xfId="32879"/>
    <cellStyle name="Normal 12 2 3 3 3 3" xfId="44858"/>
    <cellStyle name="Normal 12 2 3 3 4" xfId="26923"/>
    <cellStyle name="Normal 12 2 3 3 5" xfId="38904"/>
    <cellStyle name="Normal 12 2 3 4" xfId="12457"/>
    <cellStyle name="Normal 12 2 3 4 2" xfId="12458"/>
    <cellStyle name="Normal 12 2 3 4 3" xfId="20901"/>
    <cellStyle name="Normal 12 2 3 4 3 2" xfId="32880"/>
    <cellStyle name="Normal 12 2 3 4 3 3" xfId="44859"/>
    <cellStyle name="Normal 12 2 3 4 4" xfId="26924"/>
    <cellStyle name="Normal 12 2 3 4 5" xfId="38905"/>
    <cellStyle name="Normal 12 2 3 5" xfId="12459"/>
    <cellStyle name="Normal 12 2 3 6" xfId="20897"/>
    <cellStyle name="Normal 12 2 3 6 2" xfId="32876"/>
    <cellStyle name="Normal 12 2 3 6 3" xfId="44855"/>
    <cellStyle name="Normal 12 2 3 7" xfId="26920"/>
    <cellStyle name="Normal 12 2 3 8" xfId="38901"/>
    <cellStyle name="Normal 12 2 4" xfId="12460"/>
    <cellStyle name="Normal 12 2 4 2" xfId="12461"/>
    <cellStyle name="Normal 12 2 4 2 2" xfId="20903"/>
    <cellStyle name="Normal 12 2 4 2 2 2" xfId="32882"/>
    <cellStyle name="Normal 12 2 4 2 2 3" xfId="44861"/>
    <cellStyle name="Normal 12 2 4 2 3" xfId="26926"/>
    <cellStyle name="Normal 12 2 4 2 4" xfId="38907"/>
    <cellStyle name="Normal 12 2 4 3" xfId="12462"/>
    <cellStyle name="Normal 12 2 4 3 2" xfId="20904"/>
    <cellStyle name="Normal 12 2 4 3 2 2" xfId="32883"/>
    <cellStyle name="Normal 12 2 4 3 2 3" xfId="44862"/>
    <cellStyle name="Normal 12 2 4 3 3" xfId="26927"/>
    <cellStyle name="Normal 12 2 4 3 4" xfId="38908"/>
    <cellStyle name="Normal 12 2 4 4" xfId="20902"/>
    <cellStyle name="Normal 12 2 4 4 2" xfId="32881"/>
    <cellStyle name="Normal 12 2 4 4 3" xfId="44860"/>
    <cellStyle name="Normal 12 2 4 5" xfId="26925"/>
    <cellStyle name="Normal 12 2 4 6" xfId="38906"/>
    <cellStyle name="Normal 12 2 5" xfId="12463"/>
    <cellStyle name="Normal 12 2 5 2" xfId="12464"/>
    <cellStyle name="Normal 12 2 5 3" xfId="20905"/>
    <cellStyle name="Normal 12 2 5 3 2" xfId="32884"/>
    <cellStyle name="Normal 12 2 5 3 3" xfId="44863"/>
    <cellStyle name="Normal 12 2 5 4" xfId="26928"/>
    <cellStyle name="Normal 12 2 5 5" xfId="38909"/>
    <cellStyle name="Normal 12 2 6" xfId="12465"/>
    <cellStyle name="Normal 12 2 6 2" xfId="12466"/>
    <cellStyle name="Normal 12 2 6 3" xfId="20906"/>
    <cellStyle name="Normal 12 2 6 3 2" xfId="32885"/>
    <cellStyle name="Normal 12 2 6 3 3" xfId="44864"/>
    <cellStyle name="Normal 12 2 6 4" xfId="26929"/>
    <cellStyle name="Normal 12 2 6 5" xfId="38910"/>
    <cellStyle name="Normal 12 2 7" xfId="12467"/>
    <cellStyle name="Normal 12 2 7 2" xfId="20907"/>
    <cellStyle name="Normal 12 2 7 2 2" xfId="32886"/>
    <cellStyle name="Normal 12 2 7 2 3" xfId="44865"/>
    <cellStyle name="Normal 12 2 7 3" xfId="26930"/>
    <cellStyle name="Normal 12 2 7 4" xfId="38911"/>
    <cellStyle name="Normal 12 2 8" xfId="12468"/>
    <cellStyle name="Normal 12 2 8 2" xfId="20908"/>
    <cellStyle name="Normal 12 2 8 2 2" xfId="32887"/>
    <cellStyle name="Normal 12 2 8 2 3" xfId="44866"/>
    <cellStyle name="Normal 12 2 8 3" xfId="26931"/>
    <cellStyle name="Normal 12 2 8 4" xfId="38912"/>
    <cellStyle name="Normal 12 2 9" xfId="20886"/>
    <cellStyle name="Normal 12 2 9 2" xfId="32865"/>
    <cellStyle name="Normal 12 2 9 3" xfId="44844"/>
    <cellStyle name="Normal 12 20" xfId="12469"/>
    <cellStyle name="Normal 12 20 2" xfId="20909"/>
    <cellStyle name="Normal 12 20 2 2" xfId="32888"/>
    <cellStyle name="Normal 12 20 2 3" xfId="44867"/>
    <cellStyle name="Normal 12 20 3" xfId="26932"/>
    <cellStyle name="Normal 12 20 4" xfId="38913"/>
    <cellStyle name="Normal 12 21" xfId="12470"/>
    <cellStyle name="Normal 12 21 2" xfId="20910"/>
    <cellStyle name="Normal 12 21 2 2" xfId="32889"/>
    <cellStyle name="Normal 12 21 2 3" xfId="44868"/>
    <cellStyle name="Normal 12 21 3" xfId="26933"/>
    <cellStyle name="Normal 12 21 4" xfId="38914"/>
    <cellStyle name="Normal 12 3" xfId="12471"/>
    <cellStyle name="Normal 12 3 10" xfId="38915"/>
    <cellStyle name="Normal 12 3 2" xfId="12472"/>
    <cellStyle name="Normal 12 3 2 2" xfId="12473"/>
    <cellStyle name="Normal 12 3 2 2 2" xfId="20913"/>
    <cellStyle name="Normal 12 3 2 2 2 2" xfId="32892"/>
    <cellStyle name="Normal 12 3 2 2 2 3" xfId="44871"/>
    <cellStyle name="Normal 12 3 2 2 3" xfId="26936"/>
    <cellStyle name="Normal 12 3 2 2 4" xfId="38917"/>
    <cellStyle name="Normal 12 3 2 3" xfId="12474"/>
    <cellStyle name="Normal 12 3 2 3 2" xfId="20914"/>
    <cellStyle name="Normal 12 3 2 3 2 2" xfId="32893"/>
    <cellStyle name="Normal 12 3 2 3 2 3" xfId="44872"/>
    <cellStyle name="Normal 12 3 2 3 3" xfId="26937"/>
    <cellStyle name="Normal 12 3 2 3 4" xfId="38918"/>
    <cellStyle name="Normal 12 3 2 4" xfId="12475"/>
    <cellStyle name="Normal 12 3 2 4 2" xfId="20915"/>
    <cellStyle name="Normal 12 3 2 4 2 2" xfId="32894"/>
    <cellStyle name="Normal 12 3 2 4 2 3" xfId="44873"/>
    <cellStyle name="Normal 12 3 2 4 3" xfId="26938"/>
    <cellStyle name="Normal 12 3 2 4 4" xfId="38919"/>
    <cellStyle name="Normal 12 3 2 5" xfId="12476"/>
    <cellStyle name="Normal 12 3 2 5 2" xfId="20916"/>
    <cellStyle name="Normal 12 3 2 5 2 2" xfId="32895"/>
    <cellStyle name="Normal 12 3 2 5 2 3" xfId="44874"/>
    <cellStyle name="Normal 12 3 2 5 3" xfId="26939"/>
    <cellStyle name="Normal 12 3 2 5 4" xfId="38920"/>
    <cellStyle name="Normal 12 3 2 6" xfId="12477"/>
    <cellStyle name="Normal 12 3 2 6 2" xfId="20917"/>
    <cellStyle name="Normal 12 3 2 6 2 2" xfId="32896"/>
    <cellStyle name="Normal 12 3 2 6 2 3" xfId="44875"/>
    <cellStyle name="Normal 12 3 2 6 3" xfId="26940"/>
    <cellStyle name="Normal 12 3 2 6 4" xfId="38921"/>
    <cellStyle name="Normal 12 3 2 7" xfId="20912"/>
    <cellStyle name="Normal 12 3 2 7 2" xfId="32891"/>
    <cellStyle name="Normal 12 3 2 7 3" xfId="44870"/>
    <cellStyle name="Normal 12 3 2 8" xfId="26935"/>
    <cellStyle name="Normal 12 3 2 9" xfId="38916"/>
    <cellStyle name="Normal 12 3 3" xfId="12478"/>
    <cellStyle name="Normal 12 3 3 2" xfId="12479"/>
    <cellStyle name="Normal 12 3 3 2 2" xfId="20919"/>
    <cellStyle name="Normal 12 3 3 2 2 2" xfId="32898"/>
    <cellStyle name="Normal 12 3 3 2 2 3" xfId="44877"/>
    <cellStyle name="Normal 12 3 3 2 3" xfId="26942"/>
    <cellStyle name="Normal 12 3 3 2 4" xfId="38923"/>
    <cellStyle name="Normal 12 3 3 3" xfId="12480"/>
    <cellStyle name="Normal 12 3 3 3 2" xfId="20920"/>
    <cellStyle name="Normal 12 3 3 3 2 2" xfId="32899"/>
    <cellStyle name="Normal 12 3 3 3 2 3" xfId="44878"/>
    <cellStyle name="Normal 12 3 3 3 3" xfId="26943"/>
    <cellStyle name="Normal 12 3 3 3 4" xfId="38924"/>
    <cellStyle name="Normal 12 3 3 4" xfId="20918"/>
    <cellStyle name="Normal 12 3 3 4 2" xfId="32897"/>
    <cellStyle name="Normal 12 3 3 4 3" xfId="44876"/>
    <cellStyle name="Normal 12 3 3 5" xfId="26941"/>
    <cellStyle name="Normal 12 3 3 6" xfId="38922"/>
    <cellStyle name="Normal 12 3 4" xfId="12481"/>
    <cellStyle name="Normal 12 3 4 2" xfId="12482"/>
    <cellStyle name="Normal 12 3 4 2 2" xfId="20922"/>
    <cellStyle name="Normal 12 3 4 2 2 2" xfId="32901"/>
    <cellStyle name="Normal 12 3 4 2 2 3" xfId="44880"/>
    <cellStyle name="Normal 12 3 4 2 3" xfId="26945"/>
    <cellStyle name="Normal 12 3 4 2 4" xfId="38926"/>
    <cellStyle name="Normal 12 3 4 3" xfId="20921"/>
    <cellStyle name="Normal 12 3 4 3 2" xfId="32900"/>
    <cellStyle name="Normal 12 3 4 3 3" xfId="44879"/>
    <cellStyle name="Normal 12 3 4 4" xfId="26944"/>
    <cellStyle name="Normal 12 3 4 5" xfId="38925"/>
    <cellStyle name="Normal 12 3 5" xfId="12483"/>
    <cellStyle name="Normal 12 3 5 2" xfId="20923"/>
    <cellStyle name="Normal 12 3 5 2 2" xfId="32902"/>
    <cellStyle name="Normal 12 3 5 2 3" xfId="44881"/>
    <cellStyle name="Normal 12 3 5 3" xfId="26946"/>
    <cellStyle name="Normal 12 3 5 4" xfId="38927"/>
    <cellStyle name="Normal 12 3 6" xfId="12484"/>
    <cellStyle name="Normal 12 3 6 2" xfId="20924"/>
    <cellStyle name="Normal 12 3 6 2 2" xfId="32903"/>
    <cellStyle name="Normal 12 3 6 2 3" xfId="44882"/>
    <cellStyle name="Normal 12 3 6 3" xfId="26947"/>
    <cellStyle name="Normal 12 3 6 4" xfId="38928"/>
    <cellStyle name="Normal 12 3 7" xfId="12485"/>
    <cellStyle name="Normal 12 3 7 2" xfId="20925"/>
    <cellStyle name="Normal 12 3 7 2 2" xfId="32904"/>
    <cellStyle name="Normal 12 3 7 2 3" xfId="44883"/>
    <cellStyle name="Normal 12 3 7 3" xfId="26948"/>
    <cellStyle name="Normal 12 3 7 4" xfId="38929"/>
    <cellStyle name="Normal 12 3 8" xfId="20911"/>
    <cellStyle name="Normal 12 3 8 2" xfId="32890"/>
    <cellStyle name="Normal 12 3 8 3" xfId="44869"/>
    <cellStyle name="Normal 12 3 9" xfId="26934"/>
    <cellStyle name="Normal 12 4" xfId="12486"/>
    <cellStyle name="Normal 12 4 10" xfId="38930"/>
    <cellStyle name="Normal 12 4 2" xfId="12487"/>
    <cellStyle name="Normal 12 4 2 10" xfId="38931"/>
    <cellStyle name="Normal 12 4 2 2" xfId="12488"/>
    <cellStyle name="Normal 12 4 2 2 2" xfId="12489"/>
    <cellStyle name="Normal 12 4 2 2 3" xfId="20928"/>
    <cellStyle name="Normal 12 4 2 2 3 2" xfId="32907"/>
    <cellStyle name="Normal 12 4 2 2 3 3" xfId="44886"/>
    <cellStyle name="Normal 12 4 2 2 4" xfId="26951"/>
    <cellStyle name="Normal 12 4 2 2 5" xfId="38932"/>
    <cellStyle name="Normal 12 4 2 3" xfId="12490"/>
    <cellStyle name="Normal 12 4 2 3 2" xfId="12491"/>
    <cellStyle name="Normal 12 4 2 3 3" xfId="20929"/>
    <cellStyle name="Normal 12 4 2 3 3 2" xfId="32908"/>
    <cellStyle name="Normal 12 4 2 3 3 3" xfId="44887"/>
    <cellStyle name="Normal 12 4 2 3 4" xfId="26952"/>
    <cellStyle name="Normal 12 4 2 3 5" xfId="38933"/>
    <cellStyle name="Normal 12 4 2 4" xfId="12492"/>
    <cellStyle name="Normal 12 4 2 4 2" xfId="20930"/>
    <cellStyle name="Normal 12 4 2 4 2 2" xfId="32909"/>
    <cellStyle name="Normal 12 4 2 4 2 3" xfId="44888"/>
    <cellStyle name="Normal 12 4 2 4 3" xfId="26953"/>
    <cellStyle name="Normal 12 4 2 4 4" xfId="38934"/>
    <cellStyle name="Normal 12 4 2 5" xfId="12493"/>
    <cellStyle name="Normal 12 4 2 5 2" xfId="20931"/>
    <cellStyle name="Normal 12 4 2 5 2 2" xfId="32910"/>
    <cellStyle name="Normal 12 4 2 5 2 3" xfId="44889"/>
    <cellStyle name="Normal 12 4 2 5 3" xfId="26954"/>
    <cellStyle name="Normal 12 4 2 5 4" xfId="38935"/>
    <cellStyle name="Normal 12 4 2 6" xfId="12494"/>
    <cellStyle name="Normal 12 4 2 6 2" xfId="20932"/>
    <cellStyle name="Normal 12 4 2 6 2 2" xfId="32911"/>
    <cellStyle name="Normal 12 4 2 6 2 3" xfId="44890"/>
    <cellStyle name="Normal 12 4 2 6 3" xfId="26955"/>
    <cellStyle name="Normal 12 4 2 6 4" xfId="38936"/>
    <cellStyle name="Normal 12 4 2 7" xfId="12495"/>
    <cellStyle name="Normal 12 4 2 8" xfId="20927"/>
    <cellStyle name="Normal 12 4 2 8 2" xfId="32906"/>
    <cellStyle name="Normal 12 4 2 8 3" xfId="44885"/>
    <cellStyle name="Normal 12 4 2 9" xfId="26950"/>
    <cellStyle name="Normal 12 4 3" xfId="12496"/>
    <cellStyle name="Normal 12 4 3 2" xfId="12497"/>
    <cellStyle name="Normal 12 4 3 2 2" xfId="20934"/>
    <cellStyle name="Normal 12 4 3 2 2 2" xfId="32913"/>
    <cellStyle name="Normal 12 4 3 2 2 3" xfId="44892"/>
    <cellStyle name="Normal 12 4 3 2 3" xfId="26957"/>
    <cellStyle name="Normal 12 4 3 2 4" xfId="38938"/>
    <cellStyle name="Normal 12 4 3 3" xfId="12498"/>
    <cellStyle name="Normal 12 4 3 4" xfId="20933"/>
    <cellStyle name="Normal 12 4 3 4 2" xfId="32912"/>
    <cellStyle name="Normal 12 4 3 4 3" xfId="44891"/>
    <cellStyle name="Normal 12 4 3 5" xfId="26956"/>
    <cellStyle name="Normal 12 4 3 6" xfId="38937"/>
    <cellStyle name="Normal 12 4 4" xfId="12499"/>
    <cellStyle name="Normal 12 4 4 2" xfId="12500"/>
    <cellStyle name="Normal 12 4 4 2 2" xfId="20936"/>
    <cellStyle name="Normal 12 4 4 2 2 2" xfId="32915"/>
    <cellStyle name="Normal 12 4 4 2 2 3" xfId="44894"/>
    <cellStyle name="Normal 12 4 4 2 3" xfId="26959"/>
    <cellStyle name="Normal 12 4 4 2 4" xfId="38940"/>
    <cellStyle name="Normal 12 4 4 3" xfId="12501"/>
    <cellStyle name="Normal 12 4 4 4" xfId="20935"/>
    <cellStyle name="Normal 12 4 4 4 2" xfId="32914"/>
    <cellStyle name="Normal 12 4 4 4 3" xfId="44893"/>
    <cellStyle name="Normal 12 4 4 5" xfId="26958"/>
    <cellStyle name="Normal 12 4 4 6" xfId="38939"/>
    <cellStyle name="Normal 12 4 5" xfId="12502"/>
    <cellStyle name="Normal 12 4 5 2" xfId="20937"/>
    <cellStyle name="Normal 12 4 5 2 2" xfId="32916"/>
    <cellStyle name="Normal 12 4 5 2 3" xfId="44895"/>
    <cellStyle name="Normal 12 4 5 3" xfId="26960"/>
    <cellStyle name="Normal 12 4 5 4" xfId="38941"/>
    <cellStyle name="Normal 12 4 6" xfId="12503"/>
    <cellStyle name="Normal 12 4 6 2" xfId="20938"/>
    <cellStyle name="Normal 12 4 6 2 2" xfId="32917"/>
    <cellStyle name="Normal 12 4 6 2 3" xfId="44896"/>
    <cellStyle name="Normal 12 4 6 3" xfId="26961"/>
    <cellStyle name="Normal 12 4 6 4" xfId="38942"/>
    <cellStyle name="Normal 12 4 7" xfId="12504"/>
    <cellStyle name="Normal 12 4 8" xfId="20926"/>
    <cellStyle name="Normal 12 4 8 2" xfId="32905"/>
    <cellStyle name="Normal 12 4 8 3" xfId="44884"/>
    <cellStyle name="Normal 12 4 9" xfId="26949"/>
    <cellStyle name="Normal 12 5" xfId="12505"/>
    <cellStyle name="Normal 12 5 2" xfId="12506"/>
    <cellStyle name="Normal 12 5 2 2" xfId="12507"/>
    <cellStyle name="Normal 12 5 2 2 2" xfId="20941"/>
    <cellStyle name="Normal 12 5 2 2 2 2" xfId="32920"/>
    <cellStyle name="Normal 12 5 2 2 2 3" xfId="44899"/>
    <cellStyle name="Normal 12 5 2 2 3" xfId="26964"/>
    <cellStyle name="Normal 12 5 2 2 4" xfId="38945"/>
    <cellStyle name="Normal 12 5 2 3" xfId="12508"/>
    <cellStyle name="Normal 12 5 2 3 2" xfId="20942"/>
    <cellStyle name="Normal 12 5 2 3 2 2" xfId="32921"/>
    <cellStyle name="Normal 12 5 2 3 2 3" xfId="44900"/>
    <cellStyle name="Normal 12 5 2 3 3" xfId="26965"/>
    <cellStyle name="Normal 12 5 2 3 4" xfId="38946"/>
    <cellStyle name="Normal 12 5 2 4" xfId="12509"/>
    <cellStyle name="Normal 12 5 2 4 2" xfId="20943"/>
    <cellStyle name="Normal 12 5 2 4 2 2" xfId="32922"/>
    <cellStyle name="Normal 12 5 2 4 2 3" xfId="44901"/>
    <cellStyle name="Normal 12 5 2 4 3" xfId="26966"/>
    <cellStyle name="Normal 12 5 2 4 4" xfId="38947"/>
    <cellStyle name="Normal 12 5 2 5" xfId="12510"/>
    <cellStyle name="Normal 12 5 2 5 2" xfId="20944"/>
    <cellStyle name="Normal 12 5 2 5 2 2" xfId="32923"/>
    <cellStyle name="Normal 12 5 2 5 2 3" xfId="44902"/>
    <cellStyle name="Normal 12 5 2 5 3" xfId="26967"/>
    <cellStyle name="Normal 12 5 2 5 4" xfId="38948"/>
    <cellStyle name="Normal 12 5 2 6" xfId="20940"/>
    <cellStyle name="Normal 12 5 2 6 2" xfId="32919"/>
    <cellStyle name="Normal 12 5 2 6 3" xfId="44898"/>
    <cellStyle name="Normal 12 5 2 7" xfId="26963"/>
    <cellStyle name="Normal 12 5 2 8" xfId="38944"/>
    <cellStyle name="Normal 12 5 3" xfId="12511"/>
    <cellStyle name="Normal 12 5 3 2" xfId="12512"/>
    <cellStyle name="Normal 12 5 3 2 2" xfId="20946"/>
    <cellStyle name="Normal 12 5 3 2 2 2" xfId="32925"/>
    <cellStyle name="Normal 12 5 3 2 2 3" xfId="44904"/>
    <cellStyle name="Normal 12 5 3 2 3" xfId="26969"/>
    <cellStyle name="Normal 12 5 3 2 4" xfId="38950"/>
    <cellStyle name="Normal 12 5 3 3" xfId="20945"/>
    <cellStyle name="Normal 12 5 3 3 2" xfId="32924"/>
    <cellStyle name="Normal 12 5 3 3 3" xfId="44903"/>
    <cellStyle name="Normal 12 5 3 4" xfId="26968"/>
    <cellStyle name="Normal 12 5 3 5" xfId="38949"/>
    <cellStyle name="Normal 12 5 4" xfId="12513"/>
    <cellStyle name="Normal 12 5 4 2" xfId="12514"/>
    <cellStyle name="Normal 12 5 4 2 2" xfId="20948"/>
    <cellStyle name="Normal 12 5 4 2 2 2" xfId="32927"/>
    <cellStyle name="Normal 12 5 4 2 2 3" xfId="44906"/>
    <cellStyle name="Normal 12 5 4 2 3" xfId="26971"/>
    <cellStyle name="Normal 12 5 4 2 4" xfId="38952"/>
    <cellStyle name="Normal 12 5 4 3" xfId="20947"/>
    <cellStyle name="Normal 12 5 4 3 2" xfId="32926"/>
    <cellStyle name="Normal 12 5 4 3 3" xfId="44905"/>
    <cellStyle name="Normal 12 5 4 4" xfId="26970"/>
    <cellStyle name="Normal 12 5 4 5" xfId="38951"/>
    <cellStyle name="Normal 12 5 5" xfId="12515"/>
    <cellStyle name="Normal 12 5 5 2" xfId="20949"/>
    <cellStyle name="Normal 12 5 5 2 2" xfId="32928"/>
    <cellStyle name="Normal 12 5 5 2 3" xfId="44907"/>
    <cellStyle name="Normal 12 5 5 3" xfId="26972"/>
    <cellStyle name="Normal 12 5 5 4" xfId="38953"/>
    <cellStyle name="Normal 12 5 6" xfId="12516"/>
    <cellStyle name="Normal 12 5 6 2" xfId="20950"/>
    <cellStyle name="Normal 12 5 6 2 2" xfId="32929"/>
    <cellStyle name="Normal 12 5 6 2 3" xfId="44908"/>
    <cellStyle name="Normal 12 5 6 3" xfId="26973"/>
    <cellStyle name="Normal 12 5 6 4" xfId="38954"/>
    <cellStyle name="Normal 12 5 7" xfId="20939"/>
    <cellStyle name="Normal 12 5 7 2" xfId="32918"/>
    <cellStyle name="Normal 12 5 7 3" xfId="44897"/>
    <cellStyle name="Normal 12 5 8" xfId="26962"/>
    <cellStyle name="Normal 12 5 9" xfId="38943"/>
    <cellStyle name="Normal 12 6" xfId="12517"/>
    <cellStyle name="Normal 12 6 2" xfId="12518"/>
    <cellStyle name="Normal 12 6 2 2" xfId="20952"/>
    <cellStyle name="Normal 12 6 2 2 2" xfId="32931"/>
    <cellStyle name="Normal 12 6 2 2 3" xfId="44910"/>
    <cellStyle name="Normal 12 6 2 3" xfId="26975"/>
    <cellStyle name="Normal 12 6 2 4" xfId="38956"/>
    <cellStyle name="Normal 12 6 3" xfId="12519"/>
    <cellStyle name="Normal 12 6 3 2" xfId="20953"/>
    <cellStyle name="Normal 12 6 3 2 2" xfId="32932"/>
    <cellStyle name="Normal 12 6 3 2 3" xfId="44911"/>
    <cellStyle name="Normal 12 6 3 3" xfId="26976"/>
    <cellStyle name="Normal 12 6 3 4" xfId="38957"/>
    <cellStyle name="Normal 12 6 4" xfId="12520"/>
    <cellStyle name="Normal 12 6 4 2" xfId="20954"/>
    <cellStyle name="Normal 12 6 4 2 2" xfId="32933"/>
    <cellStyle name="Normal 12 6 4 2 3" xfId="44912"/>
    <cellStyle name="Normal 12 6 4 3" xfId="26977"/>
    <cellStyle name="Normal 12 6 4 4" xfId="38958"/>
    <cellStyle name="Normal 12 6 5" xfId="12521"/>
    <cellStyle name="Normal 12 6 5 2" xfId="20955"/>
    <cellStyle name="Normal 12 6 5 2 2" xfId="32934"/>
    <cellStyle name="Normal 12 6 5 2 3" xfId="44913"/>
    <cellStyle name="Normal 12 6 5 3" xfId="26978"/>
    <cellStyle name="Normal 12 6 5 4" xfId="38959"/>
    <cellStyle name="Normal 12 6 6" xfId="12522"/>
    <cellStyle name="Normal 12 6 7" xfId="20951"/>
    <cellStyle name="Normal 12 6 7 2" xfId="32930"/>
    <cellStyle name="Normal 12 6 7 3" xfId="44909"/>
    <cellStyle name="Normal 12 6 8" xfId="26974"/>
    <cellStyle name="Normal 12 6 9" xfId="38955"/>
    <cellStyle name="Normal 12 7" xfId="12523"/>
    <cellStyle name="Normal 12 7 2" xfId="12524"/>
    <cellStyle name="Normal 12 7 2 2" xfId="20957"/>
    <cellStyle name="Normal 12 7 2 2 2" xfId="32936"/>
    <cellStyle name="Normal 12 7 2 2 3" xfId="44915"/>
    <cellStyle name="Normal 12 7 2 3" xfId="26980"/>
    <cellStyle name="Normal 12 7 2 4" xfId="38961"/>
    <cellStyle name="Normal 12 7 3" xfId="12525"/>
    <cellStyle name="Normal 12 7 3 2" xfId="20958"/>
    <cellStyle name="Normal 12 7 3 2 2" xfId="32937"/>
    <cellStyle name="Normal 12 7 3 2 3" xfId="44916"/>
    <cellStyle name="Normal 12 7 3 3" xfId="26981"/>
    <cellStyle name="Normal 12 7 3 4" xfId="38962"/>
    <cellStyle name="Normal 12 7 4" xfId="12526"/>
    <cellStyle name="Normal 12 7 4 2" xfId="20959"/>
    <cellStyle name="Normal 12 7 4 2 2" xfId="32938"/>
    <cellStyle name="Normal 12 7 4 2 3" xfId="44917"/>
    <cellStyle name="Normal 12 7 4 3" xfId="26982"/>
    <cellStyle name="Normal 12 7 4 4" xfId="38963"/>
    <cellStyle name="Normal 12 7 5" xfId="12527"/>
    <cellStyle name="Normal 12 7 5 2" xfId="20960"/>
    <cellStyle name="Normal 12 7 5 2 2" xfId="32939"/>
    <cellStyle name="Normal 12 7 5 2 3" xfId="44918"/>
    <cellStyle name="Normal 12 7 5 3" xfId="26983"/>
    <cellStyle name="Normal 12 7 5 4" xfId="38964"/>
    <cellStyle name="Normal 12 7 6" xfId="12528"/>
    <cellStyle name="Normal 12 7 7" xfId="20956"/>
    <cellStyle name="Normal 12 7 7 2" xfId="32935"/>
    <cellStyle name="Normal 12 7 7 3" xfId="44914"/>
    <cellStyle name="Normal 12 7 8" xfId="26979"/>
    <cellStyle name="Normal 12 7 9" xfId="38960"/>
    <cellStyle name="Normal 12 8" xfId="12529"/>
    <cellStyle name="Normal 12 8 2" xfId="12530"/>
    <cellStyle name="Normal 12 8 2 2" xfId="20962"/>
    <cellStyle name="Normal 12 8 2 2 2" xfId="32941"/>
    <cellStyle name="Normal 12 8 2 2 3" xfId="44920"/>
    <cellStyle name="Normal 12 8 2 3" xfId="26985"/>
    <cellStyle name="Normal 12 8 2 4" xfId="38966"/>
    <cellStyle name="Normal 12 8 3" xfId="12531"/>
    <cellStyle name="Normal 12 8 3 2" xfId="20963"/>
    <cellStyle name="Normal 12 8 3 2 2" xfId="32942"/>
    <cellStyle name="Normal 12 8 3 2 3" xfId="44921"/>
    <cellStyle name="Normal 12 8 3 3" xfId="26986"/>
    <cellStyle name="Normal 12 8 3 4" xfId="38967"/>
    <cellStyle name="Normal 12 8 4" xfId="12532"/>
    <cellStyle name="Normal 12 8 4 2" xfId="20964"/>
    <cellStyle name="Normal 12 8 4 2 2" xfId="32943"/>
    <cellStyle name="Normal 12 8 4 2 3" xfId="44922"/>
    <cellStyle name="Normal 12 8 4 3" xfId="26987"/>
    <cellStyle name="Normal 12 8 4 4" xfId="38968"/>
    <cellStyle name="Normal 12 8 5" xfId="20961"/>
    <cellStyle name="Normal 12 8 5 2" xfId="32940"/>
    <cellStyle name="Normal 12 8 5 3" xfId="44919"/>
    <cellStyle name="Normal 12 8 6" xfId="26984"/>
    <cellStyle name="Normal 12 8 7" xfId="38965"/>
    <cellStyle name="Normal 12 9" xfId="12533"/>
    <cellStyle name="Normal 12 9 2" xfId="12534"/>
    <cellStyle name="Normal 12 9 2 2" xfId="20966"/>
    <cellStyle name="Normal 12 9 2 2 2" xfId="32945"/>
    <cellStyle name="Normal 12 9 2 2 3" xfId="44924"/>
    <cellStyle name="Normal 12 9 2 3" xfId="26989"/>
    <cellStyle name="Normal 12 9 2 4" xfId="38970"/>
    <cellStyle name="Normal 12 9 3" xfId="12535"/>
    <cellStyle name="Normal 12 9 3 2" xfId="20967"/>
    <cellStyle name="Normal 12 9 3 2 2" xfId="32946"/>
    <cellStyle name="Normal 12 9 3 2 3" xfId="44925"/>
    <cellStyle name="Normal 12 9 3 3" xfId="26990"/>
    <cellStyle name="Normal 12 9 3 4" xfId="38971"/>
    <cellStyle name="Normal 12 9 4" xfId="12536"/>
    <cellStyle name="Normal 12 9 4 2" xfId="20968"/>
    <cellStyle name="Normal 12 9 4 2 2" xfId="32947"/>
    <cellStyle name="Normal 12 9 4 2 3" xfId="44926"/>
    <cellStyle name="Normal 12 9 4 3" xfId="26991"/>
    <cellStyle name="Normal 12 9 4 4" xfId="38972"/>
    <cellStyle name="Normal 12 9 5" xfId="20965"/>
    <cellStyle name="Normal 12 9 5 2" xfId="32944"/>
    <cellStyle name="Normal 12 9 5 3" xfId="44923"/>
    <cellStyle name="Normal 12 9 6" xfId="26988"/>
    <cellStyle name="Normal 12 9 7" xfId="38969"/>
    <cellStyle name="Normal 120" xfId="12537"/>
    <cellStyle name="Normal 120 2" xfId="12538"/>
    <cellStyle name="Normal 120 3" xfId="12539"/>
    <cellStyle name="Normal 120 4" xfId="20969"/>
    <cellStyle name="Normal 120 4 2" xfId="32948"/>
    <cellStyle name="Normal 120 4 3" xfId="44927"/>
    <cellStyle name="Normal 120 5" xfId="26992"/>
    <cellStyle name="Normal 120 6" xfId="38973"/>
    <cellStyle name="Normal 121" xfId="12540"/>
    <cellStyle name="Normal 121 2" xfId="12541"/>
    <cellStyle name="Normal 121 3" xfId="12542"/>
    <cellStyle name="Normal 121 4" xfId="20970"/>
    <cellStyle name="Normal 121 4 2" xfId="32949"/>
    <cellStyle name="Normal 121 4 3" xfId="44928"/>
    <cellStyle name="Normal 121 5" xfId="26993"/>
    <cellStyle name="Normal 121 6" xfId="38974"/>
    <cellStyle name="Normal 122" xfId="12543"/>
    <cellStyle name="Normal 122 2" xfId="12544"/>
    <cellStyle name="Normal 122 3" xfId="12545"/>
    <cellStyle name="Normal 122 4" xfId="20971"/>
    <cellStyle name="Normal 122 4 2" xfId="32950"/>
    <cellStyle name="Normal 122 4 3" xfId="44929"/>
    <cellStyle name="Normal 122 5" xfId="26994"/>
    <cellStyle name="Normal 122 6" xfId="38975"/>
    <cellStyle name="Normal 123" xfId="12546"/>
    <cellStyle name="Normal 123 2" xfId="12547"/>
    <cellStyle name="Normal 123 3" xfId="12548"/>
    <cellStyle name="Normal 123 4" xfId="20972"/>
    <cellStyle name="Normal 123 4 2" xfId="32951"/>
    <cellStyle name="Normal 123 4 3" xfId="44930"/>
    <cellStyle name="Normal 123 5" xfId="26995"/>
    <cellStyle name="Normal 123 6" xfId="38976"/>
    <cellStyle name="Normal 124" xfId="12549"/>
    <cellStyle name="Normal 124 2" xfId="12550"/>
    <cellStyle name="Normal 124 3" xfId="12551"/>
    <cellStyle name="Normal 124 4" xfId="20973"/>
    <cellStyle name="Normal 124 4 2" xfId="32952"/>
    <cellStyle name="Normal 124 4 3" xfId="44931"/>
    <cellStyle name="Normal 124 5" xfId="26996"/>
    <cellStyle name="Normal 124 6" xfId="38977"/>
    <cellStyle name="Normal 125" xfId="12552"/>
    <cellStyle name="Normal 125 2" xfId="12553"/>
    <cellStyle name="Normal 125 3" xfId="12554"/>
    <cellStyle name="Normal 125 4" xfId="20974"/>
    <cellStyle name="Normal 125 4 2" xfId="32953"/>
    <cellStyle name="Normal 125 4 3" xfId="44932"/>
    <cellStyle name="Normal 125 5" xfId="26997"/>
    <cellStyle name="Normal 125 6" xfId="38978"/>
    <cellStyle name="Normal 126" xfId="12555"/>
    <cellStyle name="Normal 126 2" xfId="12556"/>
    <cellStyle name="Normal 126 3" xfId="12557"/>
    <cellStyle name="Normal 126 4" xfId="20975"/>
    <cellStyle name="Normal 126 4 2" xfId="32954"/>
    <cellStyle name="Normal 126 4 3" xfId="44933"/>
    <cellStyle name="Normal 126 5" xfId="26998"/>
    <cellStyle name="Normal 126 6" xfId="38979"/>
    <cellStyle name="Normal 127" xfId="12558"/>
    <cellStyle name="Normal 127 2" xfId="12559"/>
    <cellStyle name="Normal 127 3" xfId="12560"/>
    <cellStyle name="Normal 127 4" xfId="20976"/>
    <cellStyle name="Normal 127 4 2" xfId="32955"/>
    <cellStyle name="Normal 127 4 3" xfId="44934"/>
    <cellStyle name="Normal 127 5" xfId="26999"/>
    <cellStyle name="Normal 127 6" xfId="38980"/>
    <cellStyle name="Normal 128" xfId="12561"/>
    <cellStyle name="Normal 128 2" xfId="12562"/>
    <cellStyle name="Normal 128 3" xfId="12563"/>
    <cellStyle name="Normal 128 4" xfId="20977"/>
    <cellStyle name="Normal 128 4 2" xfId="32956"/>
    <cellStyle name="Normal 128 4 3" xfId="44935"/>
    <cellStyle name="Normal 128 5" xfId="27000"/>
    <cellStyle name="Normal 128 6" xfId="38981"/>
    <cellStyle name="Normal 129" xfId="12564"/>
    <cellStyle name="Normal 129 2" xfId="12565"/>
    <cellStyle name="Normal 129 3" xfId="12566"/>
    <cellStyle name="Normal 129 4" xfId="20978"/>
    <cellStyle name="Normal 129 4 2" xfId="32957"/>
    <cellStyle name="Normal 129 4 3" xfId="44936"/>
    <cellStyle name="Normal 129 5" xfId="27001"/>
    <cellStyle name="Normal 129 6" xfId="38982"/>
    <cellStyle name="Normal 13" xfId="12567"/>
    <cellStyle name="Normal 13 10" xfId="12568"/>
    <cellStyle name="Normal 13 10 2" xfId="12569"/>
    <cellStyle name="Normal 13 10 2 2" xfId="20980"/>
    <cellStyle name="Normal 13 10 2 2 2" xfId="32959"/>
    <cellStyle name="Normal 13 10 2 2 3" xfId="44938"/>
    <cellStyle name="Normal 13 10 2 3" xfId="27003"/>
    <cellStyle name="Normal 13 10 2 4" xfId="38984"/>
    <cellStyle name="Normal 13 10 3" xfId="12570"/>
    <cellStyle name="Normal 13 10 3 2" xfId="20981"/>
    <cellStyle name="Normal 13 10 3 2 2" xfId="32960"/>
    <cellStyle name="Normal 13 10 3 2 3" xfId="44939"/>
    <cellStyle name="Normal 13 10 3 3" xfId="27004"/>
    <cellStyle name="Normal 13 10 3 4" xfId="38985"/>
    <cellStyle name="Normal 13 10 4" xfId="12571"/>
    <cellStyle name="Normal 13 10 4 2" xfId="20982"/>
    <cellStyle name="Normal 13 10 4 2 2" xfId="32961"/>
    <cellStyle name="Normal 13 10 4 2 3" xfId="44940"/>
    <cellStyle name="Normal 13 10 4 3" xfId="27005"/>
    <cellStyle name="Normal 13 10 4 4" xfId="38986"/>
    <cellStyle name="Normal 13 10 5" xfId="20979"/>
    <cellStyle name="Normal 13 10 5 2" xfId="32958"/>
    <cellStyle name="Normal 13 10 5 3" xfId="44937"/>
    <cellStyle name="Normal 13 10 6" xfId="27002"/>
    <cellStyle name="Normal 13 10 7" xfId="38983"/>
    <cellStyle name="Normal 13 11" xfId="12572"/>
    <cellStyle name="Normal 13 11 2" xfId="12573"/>
    <cellStyle name="Normal 13 11 2 2" xfId="20984"/>
    <cellStyle name="Normal 13 11 2 2 2" xfId="32963"/>
    <cellStyle name="Normal 13 11 2 2 3" xfId="44942"/>
    <cellStyle name="Normal 13 11 2 3" xfId="27007"/>
    <cellStyle name="Normal 13 11 2 4" xfId="38988"/>
    <cellStyle name="Normal 13 11 3" xfId="12574"/>
    <cellStyle name="Normal 13 11 3 2" xfId="20985"/>
    <cellStyle name="Normal 13 11 3 2 2" xfId="32964"/>
    <cellStyle name="Normal 13 11 3 2 3" xfId="44943"/>
    <cellStyle name="Normal 13 11 3 3" xfId="27008"/>
    <cellStyle name="Normal 13 11 3 4" xfId="38989"/>
    <cellStyle name="Normal 13 11 4" xfId="12575"/>
    <cellStyle name="Normal 13 11 4 2" xfId="20986"/>
    <cellStyle name="Normal 13 11 4 2 2" xfId="32965"/>
    <cellStyle name="Normal 13 11 4 2 3" xfId="44944"/>
    <cellStyle name="Normal 13 11 4 3" xfId="27009"/>
    <cellStyle name="Normal 13 11 4 4" xfId="38990"/>
    <cellStyle name="Normal 13 11 5" xfId="20983"/>
    <cellStyle name="Normal 13 11 5 2" xfId="32962"/>
    <cellStyle name="Normal 13 11 5 3" xfId="44941"/>
    <cellStyle name="Normal 13 11 6" xfId="27006"/>
    <cellStyle name="Normal 13 11 7" xfId="38987"/>
    <cellStyle name="Normal 13 12" xfId="12576"/>
    <cellStyle name="Normal 13 12 2" xfId="12577"/>
    <cellStyle name="Normal 13 12 2 2" xfId="20988"/>
    <cellStyle name="Normal 13 12 2 2 2" xfId="32967"/>
    <cellStyle name="Normal 13 12 2 2 3" xfId="44946"/>
    <cellStyle name="Normal 13 12 2 3" xfId="27011"/>
    <cellStyle name="Normal 13 12 2 4" xfId="38992"/>
    <cellStyle name="Normal 13 12 3" xfId="12578"/>
    <cellStyle name="Normal 13 12 3 2" xfId="20989"/>
    <cellStyle name="Normal 13 12 3 2 2" xfId="32968"/>
    <cellStyle name="Normal 13 12 3 2 3" xfId="44947"/>
    <cellStyle name="Normal 13 12 3 3" xfId="27012"/>
    <cellStyle name="Normal 13 12 3 4" xfId="38993"/>
    <cellStyle name="Normal 13 12 4" xfId="12579"/>
    <cellStyle name="Normal 13 12 4 2" xfId="20990"/>
    <cellStyle name="Normal 13 12 4 2 2" xfId="32969"/>
    <cellStyle name="Normal 13 12 4 2 3" xfId="44948"/>
    <cellStyle name="Normal 13 12 4 3" xfId="27013"/>
    <cellStyle name="Normal 13 12 4 4" xfId="38994"/>
    <cellStyle name="Normal 13 12 5" xfId="20987"/>
    <cellStyle name="Normal 13 12 5 2" xfId="32966"/>
    <cellStyle name="Normal 13 12 5 3" xfId="44945"/>
    <cellStyle name="Normal 13 12 6" xfId="27010"/>
    <cellStyle name="Normal 13 12 7" xfId="38991"/>
    <cellStyle name="Normal 13 13" xfId="12580"/>
    <cellStyle name="Normal 13 13 2" xfId="12581"/>
    <cellStyle name="Normal 13 13 2 2" xfId="20992"/>
    <cellStyle name="Normal 13 13 2 2 2" xfId="32971"/>
    <cellStyle name="Normal 13 13 2 2 3" xfId="44950"/>
    <cellStyle name="Normal 13 13 2 3" xfId="27015"/>
    <cellStyle name="Normal 13 13 2 4" xfId="38996"/>
    <cellStyle name="Normal 13 13 3" xfId="12582"/>
    <cellStyle name="Normal 13 13 3 2" xfId="20993"/>
    <cellStyle name="Normal 13 13 3 2 2" xfId="32972"/>
    <cellStyle name="Normal 13 13 3 2 3" xfId="44951"/>
    <cellStyle name="Normal 13 13 3 3" xfId="27016"/>
    <cellStyle name="Normal 13 13 3 4" xfId="38997"/>
    <cellStyle name="Normal 13 13 4" xfId="12583"/>
    <cellStyle name="Normal 13 13 4 2" xfId="20994"/>
    <cellStyle name="Normal 13 13 4 2 2" xfId="32973"/>
    <cellStyle name="Normal 13 13 4 2 3" xfId="44952"/>
    <cellStyle name="Normal 13 13 4 3" xfId="27017"/>
    <cellStyle name="Normal 13 13 4 4" xfId="38998"/>
    <cellStyle name="Normal 13 13 5" xfId="20991"/>
    <cellStyle name="Normal 13 13 5 2" xfId="32970"/>
    <cellStyle name="Normal 13 13 5 3" xfId="44949"/>
    <cellStyle name="Normal 13 13 6" xfId="27014"/>
    <cellStyle name="Normal 13 13 7" xfId="38995"/>
    <cellStyle name="Normal 13 14" xfId="12584"/>
    <cellStyle name="Normal 13 14 2" xfId="12585"/>
    <cellStyle name="Normal 13 14 2 2" xfId="20996"/>
    <cellStyle name="Normal 13 14 2 2 2" xfId="32975"/>
    <cellStyle name="Normal 13 14 2 2 3" xfId="44954"/>
    <cellStyle name="Normal 13 14 2 3" xfId="27019"/>
    <cellStyle name="Normal 13 14 2 4" xfId="39000"/>
    <cellStyle name="Normal 13 14 3" xfId="12586"/>
    <cellStyle name="Normal 13 14 3 2" xfId="20997"/>
    <cellStyle name="Normal 13 14 3 2 2" xfId="32976"/>
    <cellStyle name="Normal 13 14 3 2 3" xfId="44955"/>
    <cellStyle name="Normal 13 14 3 3" xfId="27020"/>
    <cellStyle name="Normal 13 14 3 4" xfId="39001"/>
    <cellStyle name="Normal 13 14 4" xfId="12587"/>
    <cellStyle name="Normal 13 14 4 2" xfId="20998"/>
    <cellStyle name="Normal 13 14 4 2 2" xfId="32977"/>
    <cellStyle name="Normal 13 14 4 2 3" xfId="44956"/>
    <cellStyle name="Normal 13 14 4 3" xfId="27021"/>
    <cellStyle name="Normal 13 14 4 4" xfId="39002"/>
    <cellStyle name="Normal 13 14 5" xfId="20995"/>
    <cellStyle name="Normal 13 14 5 2" xfId="32974"/>
    <cellStyle name="Normal 13 14 5 3" xfId="44953"/>
    <cellStyle name="Normal 13 14 6" xfId="27018"/>
    <cellStyle name="Normal 13 14 7" xfId="38999"/>
    <cellStyle name="Normal 13 15" xfId="12588"/>
    <cellStyle name="Normal 13 15 2" xfId="12589"/>
    <cellStyle name="Normal 13 15 2 2" xfId="21000"/>
    <cellStyle name="Normal 13 15 2 2 2" xfId="32979"/>
    <cellStyle name="Normal 13 15 2 2 3" xfId="44958"/>
    <cellStyle name="Normal 13 15 2 3" xfId="27023"/>
    <cellStyle name="Normal 13 15 2 4" xfId="39004"/>
    <cellStyle name="Normal 13 15 3" xfId="12590"/>
    <cellStyle name="Normal 13 15 3 2" xfId="21001"/>
    <cellStyle name="Normal 13 15 3 2 2" xfId="32980"/>
    <cellStyle name="Normal 13 15 3 2 3" xfId="44959"/>
    <cellStyle name="Normal 13 15 3 3" xfId="27024"/>
    <cellStyle name="Normal 13 15 3 4" xfId="39005"/>
    <cellStyle name="Normal 13 15 4" xfId="12591"/>
    <cellStyle name="Normal 13 15 4 2" xfId="21002"/>
    <cellStyle name="Normal 13 15 4 2 2" xfId="32981"/>
    <cellStyle name="Normal 13 15 4 2 3" xfId="44960"/>
    <cellStyle name="Normal 13 15 4 3" xfId="27025"/>
    <cellStyle name="Normal 13 15 4 4" xfId="39006"/>
    <cellStyle name="Normal 13 15 5" xfId="20999"/>
    <cellStyle name="Normal 13 15 5 2" xfId="32978"/>
    <cellStyle name="Normal 13 15 5 3" xfId="44957"/>
    <cellStyle name="Normal 13 15 6" xfId="27022"/>
    <cellStyle name="Normal 13 15 7" xfId="39003"/>
    <cellStyle name="Normal 13 16" xfId="12592"/>
    <cellStyle name="Normal 13 16 2" xfId="12593"/>
    <cellStyle name="Normal 13 16 2 2" xfId="21004"/>
    <cellStyle name="Normal 13 16 2 2 2" xfId="32983"/>
    <cellStyle name="Normal 13 16 2 2 3" xfId="44962"/>
    <cellStyle name="Normal 13 16 2 3" xfId="27027"/>
    <cellStyle name="Normal 13 16 2 4" xfId="39008"/>
    <cellStyle name="Normal 13 16 3" xfId="12594"/>
    <cellStyle name="Normal 13 16 3 2" xfId="21005"/>
    <cellStyle name="Normal 13 16 3 2 2" xfId="32984"/>
    <cellStyle name="Normal 13 16 3 2 3" xfId="44963"/>
    <cellStyle name="Normal 13 16 3 3" xfId="27028"/>
    <cellStyle name="Normal 13 16 3 4" xfId="39009"/>
    <cellStyle name="Normal 13 16 4" xfId="12595"/>
    <cellStyle name="Normal 13 16 4 2" xfId="21006"/>
    <cellStyle name="Normal 13 16 4 2 2" xfId="32985"/>
    <cellStyle name="Normal 13 16 4 2 3" xfId="44964"/>
    <cellStyle name="Normal 13 16 4 3" xfId="27029"/>
    <cellStyle name="Normal 13 16 4 4" xfId="39010"/>
    <cellStyle name="Normal 13 16 5" xfId="21003"/>
    <cellStyle name="Normal 13 16 5 2" xfId="32982"/>
    <cellStyle name="Normal 13 16 5 3" xfId="44961"/>
    <cellStyle name="Normal 13 16 6" xfId="27026"/>
    <cellStyle name="Normal 13 16 7" xfId="39007"/>
    <cellStyle name="Normal 13 17" xfId="12596"/>
    <cellStyle name="Normal 13 17 2" xfId="12597"/>
    <cellStyle name="Normal 13 17 2 2" xfId="21008"/>
    <cellStyle name="Normal 13 17 2 2 2" xfId="32987"/>
    <cellStyle name="Normal 13 17 2 2 3" xfId="44966"/>
    <cellStyle name="Normal 13 17 2 3" xfId="27031"/>
    <cellStyle name="Normal 13 17 2 4" xfId="39012"/>
    <cellStyle name="Normal 13 17 3" xfId="12598"/>
    <cellStyle name="Normal 13 17 3 2" xfId="21009"/>
    <cellStyle name="Normal 13 17 3 2 2" xfId="32988"/>
    <cellStyle name="Normal 13 17 3 2 3" xfId="44967"/>
    <cellStyle name="Normal 13 17 3 3" xfId="27032"/>
    <cellStyle name="Normal 13 17 3 4" xfId="39013"/>
    <cellStyle name="Normal 13 17 4" xfId="12599"/>
    <cellStyle name="Normal 13 17 4 2" xfId="21010"/>
    <cellStyle name="Normal 13 17 4 2 2" xfId="32989"/>
    <cellStyle name="Normal 13 17 4 2 3" xfId="44968"/>
    <cellStyle name="Normal 13 17 4 3" xfId="27033"/>
    <cellStyle name="Normal 13 17 4 4" xfId="39014"/>
    <cellStyle name="Normal 13 17 5" xfId="21007"/>
    <cellStyle name="Normal 13 17 5 2" xfId="32986"/>
    <cellStyle name="Normal 13 17 5 3" xfId="44965"/>
    <cellStyle name="Normal 13 17 6" xfId="27030"/>
    <cellStyle name="Normal 13 17 7" xfId="39011"/>
    <cellStyle name="Normal 13 18" xfId="12600"/>
    <cellStyle name="Normal 13 18 2" xfId="12601"/>
    <cellStyle name="Normal 13 18 2 2" xfId="12602"/>
    <cellStyle name="Normal 13 18 2 2 2" xfId="12603"/>
    <cellStyle name="Normal 13 18 2 2 2 2" xfId="21014"/>
    <cellStyle name="Normal 13 18 2 2 2 2 2" xfId="32993"/>
    <cellStyle name="Normal 13 18 2 2 2 2 3" xfId="44972"/>
    <cellStyle name="Normal 13 18 2 2 2 3" xfId="27037"/>
    <cellStyle name="Normal 13 18 2 2 2 4" xfId="39018"/>
    <cellStyle name="Normal 13 18 2 2 3" xfId="21013"/>
    <cellStyle name="Normal 13 18 2 2 3 2" xfId="32992"/>
    <cellStyle name="Normal 13 18 2 2 3 3" xfId="44971"/>
    <cellStyle name="Normal 13 18 2 2 4" xfId="27036"/>
    <cellStyle name="Normal 13 18 2 2 5" xfId="39017"/>
    <cellStyle name="Normal 13 18 2 3" xfId="12604"/>
    <cellStyle name="Normal 13 18 2 3 2" xfId="21015"/>
    <cellStyle name="Normal 13 18 2 3 2 2" xfId="32994"/>
    <cellStyle name="Normal 13 18 2 3 2 3" xfId="44973"/>
    <cellStyle name="Normal 13 18 2 3 3" xfId="27038"/>
    <cellStyle name="Normal 13 18 2 3 4" xfId="39019"/>
    <cellStyle name="Normal 13 18 2 4" xfId="21012"/>
    <cellStyle name="Normal 13 18 2 4 2" xfId="32991"/>
    <cellStyle name="Normal 13 18 2 4 3" xfId="44970"/>
    <cellStyle name="Normal 13 18 2 5" xfId="27035"/>
    <cellStyle name="Normal 13 18 2 6" xfId="39016"/>
    <cellStyle name="Normal 13 18 3" xfId="12605"/>
    <cellStyle name="Normal 13 18 3 2" xfId="12606"/>
    <cellStyle name="Normal 13 18 3 2 2" xfId="21017"/>
    <cellStyle name="Normal 13 18 3 2 2 2" xfId="32996"/>
    <cellStyle name="Normal 13 18 3 2 2 3" xfId="44975"/>
    <cellStyle name="Normal 13 18 3 2 3" xfId="27040"/>
    <cellStyle name="Normal 13 18 3 2 4" xfId="39021"/>
    <cellStyle name="Normal 13 18 3 3" xfId="21016"/>
    <cellStyle name="Normal 13 18 3 3 2" xfId="32995"/>
    <cellStyle name="Normal 13 18 3 3 3" xfId="44974"/>
    <cellStyle name="Normal 13 18 3 4" xfId="27039"/>
    <cellStyle name="Normal 13 18 3 5" xfId="39020"/>
    <cellStyle name="Normal 13 18 4" xfId="12607"/>
    <cellStyle name="Normal 13 18 4 2" xfId="21018"/>
    <cellStyle name="Normal 13 18 4 2 2" xfId="32997"/>
    <cellStyle name="Normal 13 18 4 2 3" xfId="44976"/>
    <cellStyle name="Normal 13 18 4 3" xfId="27041"/>
    <cellStyle name="Normal 13 18 4 4" xfId="39022"/>
    <cellStyle name="Normal 13 18 5" xfId="21011"/>
    <cellStyle name="Normal 13 18 5 2" xfId="32990"/>
    <cellStyle name="Normal 13 18 5 3" xfId="44969"/>
    <cellStyle name="Normal 13 18 6" xfId="27034"/>
    <cellStyle name="Normal 13 18 7" xfId="39015"/>
    <cellStyle name="Normal 13 19" xfId="12608"/>
    <cellStyle name="Normal 13 19 2" xfId="21019"/>
    <cellStyle name="Normal 13 19 2 2" xfId="32998"/>
    <cellStyle name="Normal 13 19 2 3" xfId="44977"/>
    <cellStyle name="Normal 13 19 3" xfId="27042"/>
    <cellStyle name="Normal 13 19 4" xfId="39023"/>
    <cellStyle name="Normal 13 2" xfId="12609"/>
    <cellStyle name="Normal 13 2 10" xfId="39024"/>
    <cellStyle name="Normal 13 2 2" xfId="12610"/>
    <cellStyle name="Normal 13 2 2 2" xfId="12611"/>
    <cellStyle name="Normal 13 2 2 2 2" xfId="12612"/>
    <cellStyle name="Normal 13 2 2 2 2 2" xfId="21023"/>
    <cellStyle name="Normal 13 2 2 2 2 2 2" xfId="33002"/>
    <cellStyle name="Normal 13 2 2 2 2 2 3" xfId="44981"/>
    <cellStyle name="Normal 13 2 2 2 2 3" xfId="27046"/>
    <cellStyle name="Normal 13 2 2 2 2 4" xfId="39027"/>
    <cellStyle name="Normal 13 2 2 2 3" xfId="12613"/>
    <cellStyle name="Normal 13 2 2 2 3 2" xfId="21024"/>
    <cellStyle name="Normal 13 2 2 2 3 2 2" xfId="33003"/>
    <cellStyle name="Normal 13 2 2 2 3 2 3" xfId="44982"/>
    <cellStyle name="Normal 13 2 2 2 3 3" xfId="27047"/>
    <cellStyle name="Normal 13 2 2 2 3 4" xfId="39028"/>
    <cellStyle name="Normal 13 2 2 2 4" xfId="21022"/>
    <cellStyle name="Normal 13 2 2 2 4 2" xfId="33001"/>
    <cellStyle name="Normal 13 2 2 2 4 3" xfId="44980"/>
    <cellStyle name="Normal 13 2 2 2 5" xfId="27045"/>
    <cellStyle name="Normal 13 2 2 2 6" xfId="39026"/>
    <cellStyle name="Normal 13 2 2 3" xfId="12614"/>
    <cellStyle name="Normal 13 2 2 3 2" xfId="12615"/>
    <cellStyle name="Normal 13 2 2 3 2 2" xfId="21026"/>
    <cellStyle name="Normal 13 2 2 3 2 2 2" xfId="33005"/>
    <cellStyle name="Normal 13 2 2 3 2 2 3" xfId="44984"/>
    <cellStyle name="Normal 13 2 2 3 2 3" xfId="27049"/>
    <cellStyle name="Normal 13 2 2 3 2 4" xfId="39030"/>
    <cellStyle name="Normal 13 2 2 3 3" xfId="21025"/>
    <cellStyle name="Normal 13 2 2 3 3 2" xfId="33004"/>
    <cellStyle name="Normal 13 2 2 3 3 3" xfId="44983"/>
    <cellStyle name="Normal 13 2 2 3 4" xfId="27048"/>
    <cellStyle name="Normal 13 2 2 3 5" xfId="39029"/>
    <cellStyle name="Normal 13 2 2 4" xfId="12616"/>
    <cellStyle name="Normal 13 2 2 4 2" xfId="21027"/>
    <cellStyle name="Normal 13 2 2 4 2 2" xfId="33006"/>
    <cellStyle name="Normal 13 2 2 4 2 3" xfId="44985"/>
    <cellStyle name="Normal 13 2 2 4 3" xfId="27050"/>
    <cellStyle name="Normal 13 2 2 4 4" xfId="39031"/>
    <cellStyle name="Normal 13 2 2 5" xfId="12617"/>
    <cellStyle name="Normal 13 2 2 5 2" xfId="21028"/>
    <cellStyle name="Normal 13 2 2 5 2 2" xfId="33007"/>
    <cellStyle name="Normal 13 2 2 5 2 3" xfId="44986"/>
    <cellStyle name="Normal 13 2 2 5 3" xfId="27051"/>
    <cellStyle name="Normal 13 2 2 5 4" xfId="39032"/>
    <cellStyle name="Normal 13 2 2 6" xfId="21021"/>
    <cellStyle name="Normal 13 2 2 6 2" xfId="33000"/>
    <cellStyle name="Normal 13 2 2 6 3" xfId="44979"/>
    <cellStyle name="Normal 13 2 2 7" xfId="27044"/>
    <cellStyle name="Normal 13 2 2 8" xfId="39025"/>
    <cellStyle name="Normal 13 2 3" xfId="12618"/>
    <cellStyle name="Normal 13 2 3 2" xfId="12619"/>
    <cellStyle name="Normal 13 2 3 2 2" xfId="12620"/>
    <cellStyle name="Normal 13 2 3 2 2 2" xfId="21031"/>
    <cellStyle name="Normal 13 2 3 2 2 2 2" xfId="33010"/>
    <cellStyle name="Normal 13 2 3 2 2 2 3" xfId="44989"/>
    <cellStyle name="Normal 13 2 3 2 2 3" xfId="27054"/>
    <cellStyle name="Normal 13 2 3 2 2 4" xfId="39035"/>
    <cellStyle name="Normal 13 2 3 2 3" xfId="21030"/>
    <cellStyle name="Normal 13 2 3 2 3 2" xfId="33009"/>
    <cellStyle name="Normal 13 2 3 2 3 3" xfId="44988"/>
    <cellStyle name="Normal 13 2 3 2 4" xfId="27053"/>
    <cellStyle name="Normal 13 2 3 2 5" xfId="39034"/>
    <cellStyle name="Normal 13 2 3 3" xfId="12621"/>
    <cellStyle name="Normal 13 2 3 3 2" xfId="21032"/>
    <cellStyle name="Normal 13 2 3 3 2 2" xfId="33011"/>
    <cellStyle name="Normal 13 2 3 3 2 3" xfId="44990"/>
    <cellStyle name="Normal 13 2 3 3 3" xfId="27055"/>
    <cellStyle name="Normal 13 2 3 3 4" xfId="39036"/>
    <cellStyle name="Normal 13 2 3 4" xfId="12622"/>
    <cellStyle name="Normal 13 2 3 4 2" xfId="21033"/>
    <cellStyle name="Normal 13 2 3 4 2 2" xfId="33012"/>
    <cellStyle name="Normal 13 2 3 4 2 3" xfId="44991"/>
    <cellStyle name="Normal 13 2 3 4 3" xfId="27056"/>
    <cellStyle name="Normal 13 2 3 4 4" xfId="39037"/>
    <cellStyle name="Normal 13 2 3 5" xfId="21029"/>
    <cellStyle name="Normal 13 2 3 5 2" xfId="33008"/>
    <cellStyle name="Normal 13 2 3 5 3" xfId="44987"/>
    <cellStyle name="Normal 13 2 3 6" xfId="27052"/>
    <cellStyle name="Normal 13 2 3 7" xfId="39033"/>
    <cellStyle name="Normal 13 2 4" xfId="12623"/>
    <cellStyle name="Normal 13 2 4 2" xfId="12624"/>
    <cellStyle name="Normal 13 2 4 2 2" xfId="21035"/>
    <cellStyle name="Normal 13 2 4 2 2 2" xfId="33014"/>
    <cellStyle name="Normal 13 2 4 2 2 3" xfId="44993"/>
    <cellStyle name="Normal 13 2 4 2 3" xfId="27058"/>
    <cellStyle name="Normal 13 2 4 2 4" xfId="39039"/>
    <cellStyle name="Normal 13 2 4 3" xfId="12625"/>
    <cellStyle name="Normal 13 2 4 3 2" xfId="21036"/>
    <cellStyle name="Normal 13 2 4 3 2 2" xfId="33015"/>
    <cellStyle name="Normal 13 2 4 3 2 3" xfId="44994"/>
    <cellStyle name="Normal 13 2 4 3 3" xfId="27059"/>
    <cellStyle name="Normal 13 2 4 3 4" xfId="39040"/>
    <cellStyle name="Normal 13 2 4 4" xfId="21034"/>
    <cellStyle name="Normal 13 2 4 4 2" xfId="33013"/>
    <cellStyle name="Normal 13 2 4 4 3" xfId="44992"/>
    <cellStyle name="Normal 13 2 4 5" xfId="27057"/>
    <cellStyle name="Normal 13 2 4 6" xfId="39038"/>
    <cellStyle name="Normal 13 2 5" xfId="12626"/>
    <cellStyle name="Normal 13 2 5 2" xfId="21037"/>
    <cellStyle name="Normal 13 2 5 2 2" xfId="33016"/>
    <cellStyle name="Normal 13 2 5 2 3" xfId="44995"/>
    <cellStyle name="Normal 13 2 5 3" xfId="27060"/>
    <cellStyle name="Normal 13 2 5 4" xfId="39041"/>
    <cellStyle name="Normal 13 2 6" xfId="12627"/>
    <cellStyle name="Normal 13 2 6 2" xfId="21038"/>
    <cellStyle name="Normal 13 2 6 2 2" xfId="33017"/>
    <cellStyle name="Normal 13 2 6 2 3" xfId="44996"/>
    <cellStyle name="Normal 13 2 6 3" xfId="27061"/>
    <cellStyle name="Normal 13 2 6 4" xfId="39042"/>
    <cellStyle name="Normal 13 2 7" xfId="12628"/>
    <cellStyle name="Normal 13 2 8" xfId="21020"/>
    <cellStyle name="Normal 13 2 8 2" xfId="32999"/>
    <cellStyle name="Normal 13 2 8 3" xfId="44978"/>
    <cellStyle name="Normal 13 2 9" xfId="27043"/>
    <cellStyle name="Normal 13 20" xfId="12629"/>
    <cellStyle name="Normal 13 20 2" xfId="21039"/>
    <cellStyle name="Normal 13 20 2 2" xfId="33018"/>
    <cellStyle name="Normal 13 20 2 3" xfId="44997"/>
    <cellStyle name="Normal 13 20 3" xfId="27062"/>
    <cellStyle name="Normal 13 20 4" xfId="39043"/>
    <cellStyle name="Normal 13 21" xfId="12630"/>
    <cellStyle name="Normal 13 21 2" xfId="21040"/>
    <cellStyle name="Normal 13 21 2 2" xfId="33019"/>
    <cellStyle name="Normal 13 21 2 3" xfId="44998"/>
    <cellStyle name="Normal 13 21 3" xfId="27063"/>
    <cellStyle name="Normal 13 21 4" xfId="39044"/>
    <cellStyle name="Normal 13 3" xfId="12631"/>
    <cellStyle name="Normal 13 3 10" xfId="39045"/>
    <cellStyle name="Normal 13 3 2" xfId="12632"/>
    <cellStyle name="Normal 13 3 2 2" xfId="12633"/>
    <cellStyle name="Normal 13 3 2 2 2" xfId="21043"/>
    <cellStyle name="Normal 13 3 2 2 2 2" xfId="33022"/>
    <cellStyle name="Normal 13 3 2 2 2 3" xfId="45001"/>
    <cellStyle name="Normal 13 3 2 2 3" xfId="27066"/>
    <cellStyle name="Normal 13 3 2 2 4" xfId="39047"/>
    <cellStyle name="Normal 13 3 2 3" xfId="12634"/>
    <cellStyle name="Normal 13 3 2 3 2" xfId="21044"/>
    <cellStyle name="Normal 13 3 2 3 2 2" xfId="33023"/>
    <cellStyle name="Normal 13 3 2 3 2 3" xfId="45002"/>
    <cellStyle name="Normal 13 3 2 3 3" xfId="27067"/>
    <cellStyle name="Normal 13 3 2 3 4" xfId="39048"/>
    <cellStyle name="Normal 13 3 2 4" xfId="12635"/>
    <cellStyle name="Normal 13 3 2 4 2" xfId="21045"/>
    <cellStyle name="Normal 13 3 2 4 2 2" xfId="33024"/>
    <cellStyle name="Normal 13 3 2 4 2 3" xfId="45003"/>
    <cellStyle name="Normal 13 3 2 4 3" xfId="27068"/>
    <cellStyle name="Normal 13 3 2 4 4" xfId="39049"/>
    <cellStyle name="Normal 13 3 2 5" xfId="12636"/>
    <cellStyle name="Normal 13 3 2 6" xfId="21042"/>
    <cellStyle name="Normal 13 3 2 6 2" xfId="33021"/>
    <cellStyle name="Normal 13 3 2 6 3" xfId="45000"/>
    <cellStyle name="Normal 13 3 2 7" xfId="27065"/>
    <cellStyle name="Normal 13 3 2 8" xfId="39046"/>
    <cellStyle name="Normal 13 3 3" xfId="12637"/>
    <cellStyle name="Normal 13 3 3 2" xfId="12638"/>
    <cellStyle name="Normal 13 3 3 2 2" xfId="12639"/>
    <cellStyle name="Normal 13 3 3 2 3" xfId="21047"/>
    <cellStyle name="Normal 13 3 3 2 3 2" xfId="33026"/>
    <cellStyle name="Normal 13 3 3 2 3 3" xfId="45005"/>
    <cellStyle name="Normal 13 3 3 2 4" xfId="27070"/>
    <cellStyle name="Normal 13 3 3 2 5" xfId="39051"/>
    <cellStyle name="Normal 13 3 3 3" xfId="12640"/>
    <cellStyle name="Normal 13 3 3 3 2" xfId="12641"/>
    <cellStyle name="Normal 13 3 3 3 3" xfId="21048"/>
    <cellStyle name="Normal 13 3 3 3 3 2" xfId="33027"/>
    <cellStyle name="Normal 13 3 3 3 3 3" xfId="45006"/>
    <cellStyle name="Normal 13 3 3 3 4" xfId="27071"/>
    <cellStyle name="Normal 13 3 3 3 5" xfId="39052"/>
    <cellStyle name="Normal 13 3 3 4" xfId="12642"/>
    <cellStyle name="Normal 13 3 3 5" xfId="21046"/>
    <cellStyle name="Normal 13 3 3 5 2" xfId="33025"/>
    <cellStyle name="Normal 13 3 3 5 3" xfId="45004"/>
    <cellStyle name="Normal 13 3 3 6" xfId="27069"/>
    <cellStyle name="Normal 13 3 3 7" xfId="39050"/>
    <cellStyle name="Normal 13 3 4" xfId="12643"/>
    <cellStyle name="Normal 13 3 4 2" xfId="12644"/>
    <cellStyle name="Normal 13 3 4 2 2" xfId="21050"/>
    <cellStyle name="Normal 13 3 4 2 2 2" xfId="33029"/>
    <cellStyle name="Normal 13 3 4 2 2 3" xfId="45008"/>
    <cellStyle name="Normal 13 3 4 2 3" xfId="27073"/>
    <cellStyle name="Normal 13 3 4 2 4" xfId="39054"/>
    <cellStyle name="Normal 13 3 4 3" xfId="12645"/>
    <cellStyle name="Normal 13 3 4 4" xfId="21049"/>
    <cellStyle name="Normal 13 3 4 4 2" xfId="33028"/>
    <cellStyle name="Normal 13 3 4 4 3" xfId="45007"/>
    <cellStyle name="Normal 13 3 4 5" xfId="27072"/>
    <cellStyle name="Normal 13 3 4 6" xfId="39053"/>
    <cellStyle name="Normal 13 3 5" xfId="12646"/>
    <cellStyle name="Normal 13 3 5 2" xfId="12647"/>
    <cellStyle name="Normal 13 3 5 3" xfId="21051"/>
    <cellStyle name="Normal 13 3 5 3 2" xfId="33030"/>
    <cellStyle name="Normal 13 3 5 3 3" xfId="45009"/>
    <cellStyle name="Normal 13 3 5 4" xfId="27074"/>
    <cellStyle name="Normal 13 3 5 5" xfId="39055"/>
    <cellStyle name="Normal 13 3 6" xfId="12648"/>
    <cellStyle name="Normal 13 3 7" xfId="12649"/>
    <cellStyle name="Normal 13 3 8" xfId="21041"/>
    <cellStyle name="Normal 13 3 8 2" xfId="33020"/>
    <cellStyle name="Normal 13 3 8 3" xfId="44999"/>
    <cellStyle name="Normal 13 3 9" xfId="27064"/>
    <cellStyle name="Normal 13 4" xfId="12650"/>
    <cellStyle name="Normal 13 4 2" xfId="12651"/>
    <cellStyle name="Normal 13 4 2 2" xfId="12652"/>
    <cellStyle name="Normal 13 4 2 2 2" xfId="21054"/>
    <cellStyle name="Normal 13 4 2 2 2 2" xfId="33033"/>
    <cellStyle name="Normal 13 4 2 2 2 3" xfId="45012"/>
    <cellStyle name="Normal 13 4 2 2 3" xfId="27077"/>
    <cellStyle name="Normal 13 4 2 2 4" xfId="39058"/>
    <cellStyle name="Normal 13 4 2 3" xfId="12653"/>
    <cellStyle name="Normal 13 4 2 3 2" xfId="21055"/>
    <cellStyle name="Normal 13 4 2 3 2 2" xfId="33034"/>
    <cellStyle name="Normal 13 4 2 3 2 3" xfId="45013"/>
    <cellStyle name="Normal 13 4 2 3 3" xfId="27078"/>
    <cellStyle name="Normal 13 4 2 3 4" xfId="39059"/>
    <cellStyle name="Normal 13 4 2 4" xfId="21053"/>
    <cellStyle name="Normal 13 4 2 4 2" xfId="33032"/>
    <cellStyle name="Normal 13 4 2 4 3" xfId="45011"/>
    <cellStyle name="Normal 13 4 2 5" xfId="27076"/>
    <cellStyle name="Normal 13 4 2 6" xfId="39057"/>
    <cellStyle name="Normal 13 4 3" xfId="12654"/>
    <cellStyle name="Normal 13 4 3 2" xfId="12655"/>
    <cellStyle name="Normal 13 4 3 2 2" xfId="21057"/>
    <cellStyle name="Normal 13 4 3 2 2 2" xfId="33036"/>
    <cellStyle name="Normal 13 4 3 2 2 3" xfId="45015"/>
    <cellStyle name="Normal 13 4 3 2 3" xfId="27080"/>
    <cellStyle name="Normal 13 4 3 2 4" xfId="39061"/>
    <cellStyle name="Normal 13 4 3 3" xfId="21056"/>
    <cellStyle name="Normal 13 4 3 3 2" xfId="33035"/>
    <cellStyle name="Normal 13 4 3 3 3" xfId="45014"/>
    <cellStyle name="Normal 13 4 3 4" xfId="27079"/>
    <cellStyle name="Normal 13 4 3 5" xfId="39060"/>
    <cellStyle name="Normal 13 4 4" xfId="12656"/>
    <cellStyle name="Normal 13 4 4 2" xfId="21058"/>
    <cellStyle name="Normal 13 4 4 2 2" xfId="33037"/>
    <cellStyle name="Normal 13 4 4 2 3" xfId="45016"/>
    <cellStyle name="Normal 13 4 4 3" xfId="27081"/>
    <cellStyle name="Normal 13 4 4 4" xfId="39062"/>
    <cellStyle name="Normal 13 4 5" xfId="12657"/>
    <cellStyle name="Normal 13 4 5 2" xfId="21059"/>
    <cellStyle name="Normal 13 4 5 2 2" xfId="33038"/>
    <cellStyle name="Normal 13 4 5 2 3" xfId="45017"/>
    <cellStyle name="Normal 13 4 5 3" xfId="27082"/>
    <cellStyle name="Normal 13 4 5 4" xfId="39063"/>
    <cellStyle name="Normal 13 4 6" xfId="12658"/>
    <cellStyle name="Normal 13 4 7" xfId="21052"/>
    <cellStyle name="Normal 13 4 7 2" xfId="33031"/>
    <cellStyle name="Normal 13 4 7 3" xfId="45010"/>
    <cellStyle name="Normal 13 4 8" xfId="27075"/>
    <cellStyle name="Normal 13 4 9" xfId="39056"/>
    <cellStyle name="Normal 13 5" xfId="12659"/>
    <cellStyle name="Normal 13 5 2" xfId="12660"/>
    <cellStyle name="Normal 13 5 2 2" xfId="12661"/>
    <cellStyle name="Normal 13 5 2 2 2" xfId="21062"/>
    <cellStyle name="Normal 13 5 2 2 2 2" xfId="33041"/>
    <cellStyle name="Normal 13 5 2 2 2 3" xfId="45020"/>
    <cellStyle name="Normal 13 5 2 2 3" xfId="27085"/>
    <cellStyle name="Normal 13 5 2 2 4" xfId="39066"/>
    <cellStyle name="Normal 13 5 2 3" xfId="12662"/>
    <cellStyle name="Normal 13 5 2 4" xfId="21061"/>
    <cellStyle name="Normal 13 5 2 4 2" xfId="33040"/>
    <cellStyle name="Normal 13 5 2 4 3" xfId="45019"/>
    <cellStyle name="Normal 13 5 2 5" xfId="27084"/>
    <cellStyle name="Normal 13 5 2 6" xfId="39065"/>
    <cellStyle name="Normal 13 5 3" xfId="12663"/>
    <cellStyle name="Normal 13 5 3 2" xfId="21063"/>
    <cellStyle name="Normal 13 5 3 2 2" xfId="33042"/>
    <cellStyle name="Normal 13 5 3 2 3" xfId="45021"/>
    <cellStyle name="Normal 13 5 3 3" xfId="27086"/>
    <cellStyle name="Normal 13 5 3 4" xfId="39067"/>
    <cellStyle name="Normal 13 5 4" xfId="12664"/>
    <cellStyle name="Normal 13 5 4 2" xfId="21064"/>
    <cellStyle name="Normal 13 5 4 2 2" xfId="33043"/>
    <cellStyle name="Normal 13 5 4 2 3" xfId="45022"/>
    <cellStyle name="Normal 13 5 4 3" xfId="27087"/>
    <cellStyle name="Normal 13 5 4 4" xfId="39068"/>
    <cellStyle name="Normal 13 5 5" xfId="12665"/>
    <cellStyle name="Normal 13 5 5 2" xfId="21065"/>
    <cellStyle name="Normal 13 5 5 2 2" xfId="33044"/>
    <cellStyle name="Normal 13 5 5 2 3" xfId="45023"/>
    <cellStyle name="Normal 13 5 5 3" xfId="27088"/>
    <cellStyle name="Normal 13 5 5 4" xfId="39069"/>
    <cellStyle name="Normal 13 5 6" xfId="12666"/>
    <cellStyle name="Normal 13 5 7" xfId="21060"/>
    <cellStyle name="Normal 13 5 7 2" xfId="33039"/>
    <cellStyle name="Normal 13 5 7 3" xfId="45018"/>
    <cellStyle name="Normal 13 5 8" xfId="27083"/>
    <cellStyle name="Normal 13 5 9" xfId="39064"/>
    <cellStyle name="Normal 13 6" xfId="12667"/>
    <cellStyle name="Normal 13 6 2" xfId="12668"/>
    <cellStyle name="Normal 13 6 2 2" xfId="21067"/>
    <cellStyle name="Normal 13 6 2 2 2" xfId="33046"/>
    <cellStyle name="Normal 13 6 2 2 3" xfId="45025"/>
    <cellStyle name="Normal 13 6 2 3" xfId="27090"/>
    <cellStyle name="Normal 13 6 2 4" xfId="39071"/>
    <cellStyle name="Normal 13 6 3" xfId="12669"/>
    <cellStyle name="Normal 13 6 3 2" xfId="21068"/>
    <cellStyle name="Normal 13 6 3 2 2" xfId="33047"/>
    <cellStyle name="Normal 13 6 3 2 3" xfId="45026"/>
    <cellStyle name="Normal 13 6 3 3" xfId="27091"/>
    <cellStyle name="Normal 13 6 3 4" xfId="39072"/>
    <cellStyle name="Normal 13 6 4" xfId="12670"/>
    <cellStyle name="Normal 13 6 4 2" xfId="21069"/>
    <cellStyle name="Normal 13 6 4 2 2" xfId="33048"/>
    <cellStyle name="Normal 13 6 4 2 3" xfId="45027"/>
    <cellStyle name="Normal 13 6 4 3" xfId="27092"/>
    <cellStyle name="Normal 13 6 4 4" xfId="39073"/>
    <cellStyle name="Normal 13 6 5" xfId="12671"/>
    <cellStyle name="Normal 13 6 5 2" xfId="21070"/>
    <cellStyle name="Normal 13 6 5 2 2" xfId="33049"/>
    <cellStyle name="Normal 13 6 5 2 3" xfId="45028"/>
    <cellStyle name="Normal 13 6 5 3" xfId="27093"/>
    <cellStyle name="Normal 13 6 5 4" xfId="39074"/>
    <cellStyle name="Normal 13 6 6" xfId="12672"/>
    <cellStyle name="Normal 13 6 7" xfId="21066"/>
    <cellStyle name="Normal 13 6 7 2" xfId="33045"/>
    <cellStyle name="Normal 13 6 7 3" xfId="45024"/>
    <cellStyle name="Normal 13 6 8" xfId="27089"/>
    <cellStyle name="Normal 13 6 9" xfId="39070"/>
    <cellStyle name="Normal 13 7" xfId="12673"/>
    <cellStyle name="Normal 13 7 2" xfId="12674"/>
    <cellStyle name="Normal 13 7 2 2" xfId="21072"/>
    <cellStyle name="Normal 13 7 2 2 2" xfId="33051"/>
    <cellStyle name="Normal 13 7 2 2 3" xfId="45030"/>
    <cellStyle name="Normal 13 7 2 3" xfId="27095"/>
    <cellStyle name="Normal 13 7 2 4" xfId="39076"/>
    <cellStyle name="Normal 13 7 3" xfId="12675"/>
    <cellStyle name="Normal 13 7 3 2" xfId="21073"/>
    <cellStyle name="Normal 13 7 3 2 2" xfId="33052"/>
    <cellStyle name="Normal 13 7 3 2 3" xfId="45031"/>
    <cellStyle name="Normal 13 7 3 3" xfId="27096"/>
    <cellStyle name="Normal 13 7 3 4" xfId="39077"/>
    <cellStyle name="Normal 13 7 4" xfId="12676"/>
    <cellStyle name="Normal 13 7 4 2" xfId="21074"/>
    <cellStyle name="Normal 13 7 4 2 2" xfId="33053"/>
    <cellStyle name="Normal 13 7 4 2 3" xfId="45032"/>
    <cellStyle name="Normal 13 7 4 3" xfId="27097"/>
    <cellStyle name="Normal 13 7 4 4" xfId="39078"/>
    <cellStyle name="Normal 13 7 5" xfId="12677"/>
    <cellStyle name="Normal 13 7 5 2" xfId="21075"/>
    <cellStyle name="Normal 13 7 5 2 2" xfId="33054"/>
    <cellStyle name="Normal 13 7 5 2 3" xfId="45033"/>
    <cellStyle name="Normal 13 7 5 3" xfId="27098"/>
    <cellStyle name="Normal 13 7 5 4" xfId="39079"/>
    <cellStyle name="Normal 13 7 6" xfId="12678"/>
    <cellStyle name="Normal 13 7 7" xfId="21071"/>
    <cellStyle name="Normal 13 7 7 2" xfId="33050"/>
    <cellStyle name="Normal 13 7 7 3" xfId="45029"/>
    <cellStyle name="Normal 13 7 8" xfId="27094"/>
    <cellStyle name="Normal 13 7 9" xfId="39075"/>
    <cellStyle name="Normal 13 8" xfId="12679"/>
    <cellStyle name="Normal 13 8 2" xfId="12680"/>
    <cellStyle name="Normal 13 8 2 2" xfId="21077"/>
    <cellStyle name="Normal 13 8 2 2 2" xfId="33056"/>
    <cellStyle name="Normal 13 8 2 2 3" xfId="45035"/>
    <cellStyle name="Normal 13 8 2 3" xfId="27100"/>
    <cellStyle name="Normal 13 8 2 4" xfId="39081"/>
    <cellStyle name="Normal 13 8 3" xfId="12681"/>
    <cellStyle name="Normal 13 8 3 2" xfId="21078"/>
    <cellStyle name="Normal 13 8 3 2 2" xfId="33057"/>
    <cellStyle name="Normal 13 8 3 2 3" xfId="45036"/>
    <cellStyle name="Normal 13 8 3 3" xfId="27101"/>
    <cellStyle name="Normal 13 8 3 4" xfId="39082"/>
    <cellStyle name="Normal 13 8 4" xfId="12682"/>
    <cellStyle name="Normal 13 8 4 2" xfId="21079"/>
    <cellStyle name="Normal 13 8 4 2 2" xfId="33058"/>
    <cellStyle name="Normal 13 8 4 2 3" xfId="45037"/>
    <cellStyle name="Normal 13 8 4 3" xfId="27102"/>
    <cellStyle name="Normal 13 8 4 4" xfId="39083"/>
    <cellStyle name="Normal 13 8 5" xfId="12683"/>
    <cellStyle name="Normal 13 8 6" xfId="21076"/>
    <cellStyle name="Normal 13 8 6 2" xfId="33055"/>
    <cellStyle name="Normal 13 8 6 3" xfId="45034"/>
    <cellStyle name="Normal 13 8 7" xfId="27099"/>
    <cellStyle name="Normal 13 8 8" xfId="39080"/>
    <cellStyle name="Normal 13 9" xfId="12684"/>
    <cellStyle name="Normal 13 9 2" xfId="12685"/>
    <cellStyle name="Normal 13 9 2 2" xfId="21081"/>
    <cellStyle name="Normal 13 9 2 2 2" xfId="33060"/>
    <cellStyle name="Normal 13 9 2 2 3" xfId="45039"/>
    <cellStyle name="Normal 13 9 2 3" xfId="27104"/>
    <cellStyle name="Normal 13 9 2 4" xfId="39085"/>
    <cellStyle name="Normal 13 9 3" xfId="12686"/>
    <cellStyle name="Normal 13 9 3 2" xfId="21082"/>
    <cellStyle name="Normal 13 9 3 2 2" xfId="33061"/>
    <cellStyle name="Normal 13 9 3 2 3" xfId="45040"/>
    <cellStyle name="Normal 13 9 3 3" xfId="27105"/>
    <cellStyle name="Normal 13 9 3 4" xfId="39086"/>
    <cellStyle name="Normal 13 9 4" xfId="12687"/>
    <cellStyle name="Normal 13 9 4 2" xfId="21083"/>
    <cellStyle name="Normal 13 9 4 2 2" xfId="33062"/>
    <cellStyle name="Normal 13 9 4 2 3" xfId="45041"/>
    <cellStyle name="Normal 13 9 4 3" xfId="27106"/>
    <cellStyle name="Normal 13 9 4 4" xfId="39087"/>
    <cellStyle name="Normal 13 9 5" xfId="21080"/>
    <cellStyle name="Normal 13 9 5 2" xfId="33059"/>
    <cellStyle name="Normal 13 9 5 3" xfId="45038"/>
    <cellStyle name="Normal 13 9 6" xfId="27103"/>
    <cellStyle name="Normal 13 9 7" xfId="39084"/>
    <cellStyle name="Normal 130" xfId="12688"/>
    <cellStyle name="Normal 130 2" xfId="12689"/>
    <cellStyle name="Normal 130 3" xfId="12690"/>
    <cellStyle name="Normal 130 4" xfId="21084"/>
    <cellStyle name="Normal 130 4 2" xfId="33063"/>
    <cellStyle name="Normal 130 4 3" xfId="45042"/>
    <cellStyle name="Normal 130 5" xfId="27107"/>
    <cellStyle name="Normal 130 6" xfId="39088"/>
    <cellStyle name="Normal 131" xfId="12691"/>
    <cellStyle name="Normal 131 2" xfId="12692"/>
    <cellStyle name="Normal 131 3" xfId="12693"/>
    <cellStyle name="Normal 131 4" xfId="21085"/>
    <cellStyle name="Normal 131 4 2" xfId="33064"/>
    <cellStyle name="Normal 131 4 3" xfId="45043"/>
    <cellStyle name="Normal 131 5" xfId="27108"/>
    <cellStyle name="Normal 131 6" xfId="39089"/>
    <cellStyle name="Normal 132" xfId="12694"/>
    <cellStyle name="Normal 132 2" xfId="12695"/>
    <cellStyle name="Normal 132 3" xfId="12696"/>
    <cellStyle name="Normal 132 4" xfId="21086"/>
    <cellStyle name="Normal 132 4 2" xfId="33065"/>
    <cellStyle name="Normal 132 4 3" xfId="45044"/>
    <cellStyle name="Normal 132 5" xfId="27109"/>
    <cellStyle name="Normal 132 6" xfId="39090"/>
    <cellStyle name="Normal 133" xfId="12697"/>
    <cellStyle name="Normal 133 2" xfId="12698"/>
    <cellStyle name="Normal 133 3" xfId="12699"/>
    <cellStyle name="Normal 133 4" xfId="21087"/>
    <cellStyle name="Normal 133 4 2" xfId="33066"/>
    <cellStyle name="Normal 133 4 3" xfId="45045"/>
    <cellStyle name="Normal 133 5" xfId="27110"/>
    <cellStyle name="Normal 133 6" xfId="39091"/>
    <cellStyle name="Normal 134" xfId="12700"/>
    <cellStyle name="Normal 134 2" xfId="12701"/>
    <cellStyle name="Normal 134 3" xfId="12702"/>
    <cellStyle name="Normal 134 4" xfId="21088"/>
    <cellStyle name="Normal 134 4 2" xfId="33067"/>
    <cellStyle name="Normal 134 4 3" xfId="45046"/>
    <cellStyle name="Normal 134 5" xfId="27111"/>
    <cellStyle name="Normal 134 6" xfId="39092"/>
    <cellStyle name="Normal 135" xfId="12703"/>
    <cellStyle name="Normal 135 2" xfId="12704"/>
    <cellStyle name="Normal 135 3" xfId="12705"/>
    <cellStyle name="Normal 135 4" xfId="21089"/>
    <cellStyle name="Normal 135 4 2" xfId="33068"/>
    <cellStyle name="Normal 135 4 3" xfId="45047"/>
    <cellStyle name="Normal 135 5" xfId="27112"/>
    <cellStyle name="Normal 135 6" xfId="39093"/>
    <cellStyle name="Normal 136" xfId="12706"/>
    <cellStyle name="Normal 136 2" xfId="12707"/>
    <cellStyle name="Normal 136 3" xfId="12708"/>
    <cellStyle name="Normal 136 4" xfId="21090"/>
    <cellStyle name="Normal 136 4 2" xfId="33069"/>
    <cellStyle name="Normal 136 4 3" xfId="45048"/>
    <cellStyle name="Normal 136 5" xfId="27113"/>
    <cellStyle name="Normal 136 6" xfId="39094"/>
    <cellStyle name="Normal 137" xfId="12709"/>
    <cellStyle name="Normal 137 2" xfId="12710"/>
    <cellStyle name="Normal 137 3" xfId="12711"/>
    <cellStyle name="Normal 137 4" xfId="21091"/>
    <cellStyle name="Normal 137 4 2" xfId="33070"/>
    <cellStyle name="Normal 137 4 3" xfId="45049"/>
    <cellStyle name="Normal 137 5" xfId="27114"/>
    <cellStyle name="Normal 137 6" xfId="39095"/>
    <cellStyle name="Normal 138" xfId="12712"/>
    <cellStyle name="Normal 138 2" xfId="12713"/>
    <cellStyle name="Normal 138 3" xfId="12714"/>
    <cellStyle name="Normal 138 4" xfId="21092"/>
    <cellStyle name="Normal 138 4 2" xfId="33071"/>
    <cellStyle name="Normal 138 4 3" xfId="45050"/>
    <cellStyle name="Normal 138 5" xfId="27115"/>
    <cellStyle name="Normal 138 6" xfId="39096"/>
    <cellStyle name="Normal 139" xfId="12715"/>
    <cellStyle name="Normal 139 2" xfId="12716"/>
    <cellStyle name="Normal 139 3" xfId="12717"/>
    <cellStyle name="Normal 139 4" xfId="21093"/>
    <cellStyle name="Normal 139 4 2" xfId="33072"/>
    <cellStyle name="Normal 139 4 3" xfId="45051"/>
    <cellStyle name="Normal 139 5" xfId="27116"/>
    <cellStyle name="Normal 139 6" xfId="39097"/>
    <cellStyle name="Normal 14" xfId="12718"/>
    <cellStyle name="Normal 14 10" xfId="12719"/>
    <cellStyle name="Normal 14 10 2" xfId="12720"/>
    <cellStyle name="Normal 14 10 2 2" xfId="21095"/>
    <cellStyle name="Normal 14 10 2 2 2" xfId="33074"/>
    <cellStyle name="Normal 14 10 2 2 3" xfId="45053"/>
    <cellStyle name="Normal 14 10 2 3" xfId="27118"/>
    <cellStyle name="Normal 14 10 2 4" xfId="39099"/>
    <cellStyle name="Normal 14 10 3" xfId="12721"/>
    <cellStyle name="Normal 14 10 3 2" xfId="21096"/>
    <cellStyle name="Normal 14 10 3 2 2" xfId="33075"/>
    <cellStyle name="Normal 14 10 3 2 3" xfId="45054"/>
    <cellStyle name="Normal 14 10 3 3" xfId="27119"/>
    <cellStyle name="Normal 14 10 3 4" xfId="39100"/>
    <cellStyle name="Normal 14 10 4" xfId="12722"/>
    <cellStyle name="Normal 14 10 4 2" xfId="21097"/>
    <cellStyle name="Normal 14 10 4 2 2" xfId="33076"/>
    <cellStyle name="Normal 14 10 4 2 3" xfId="45055"/>
    <cellStyle name="Normal 14 10 4 3" xfId="27120"/>
    <cellStyle name="Normal 14 10 4 4" xfId="39101"/>
    <cellStyle name="Normal 14 10 5" xfId="21094"/>
    <cellStyle name="Normal 14 10 5 2" xfId="33073"/>
    <cellStyle name="Normal 14 10 5 3" xfId="45052"/>
    <cellStyle name="Normal 14 10 6" xfId="27117"/>
    <cellStyle name="Normal 14 10 7" xfId="39098"/>
    <cellStyle name="Normal 14 11" xfId="12723"/>
    <cellStyle name="Normal 14 11 2" xfId="12724"/>
    <cellStyle name="Normal 14 11 2 2" xfId="21099"/>
    <cellStyle name="Normal 14 11 2 2 2" xfId="33078"/>
    <cellStyle name="Normal 14 11 2 2 3" xfId="45057"/>
    <cellStyle name="Normal 14 11 2 3" xfId="27122"/>
    <cellStyle name="Normal 14 11 2 4" xfId="39103"/>
    <cellStyle name="Normal 14 11 3" xfId="12725"/>
    <cellStyle name="Normal 14 11 3 2" xfId="21100"/>
    <cellStyle name="Normal 14 11 3 2 2" xfId="33079"/>
    <cellStyle name="Normal 14 11 3 2 3" xfId="45058"/>
    <cellStyle name="Normal 14 11 3 3" xfId="27123"/>
    <cellStyle name="Normal 14 11 3 4" xfId="39104"/>
    <cellStyle name="Normal 14 11 4" xfId="12726"/>
    <cellStyle name="Normal 14 11 4 2" xfId="21101"/>
    <cellStyle name="Normal 14 11 4 2 2" xfId="33080"/>
    <cellStyle name="Normal 14 11 4 2 3" xfId="45059"/>
    <cellStyle name="Normal 14 11 4 3" xfId="27124"/>
    <cellStyle name="Normal 14 11 4 4" xfId="39105"/>
    <cellStyle name="Normal 14 11 5" xfId="21098"/>
    <cellStyle name="Normal 14 11 5 2" xfId="33077"/>
    <cellStyle name="Normal 14 11 5 3" xfId="45056"/>
    <cellStyle name="Normal 14 11 6" xfId="27121"/>
    <cellStyle name="Normal 14 11 7" xfId="39102"/>
    <cellStyle name="Normal 14 12" xfId="12727"/>
    <cellStyle name="Normal 14 12 2" xfId="12728"/>
    <cellStyle name="Normal 14 12 2 2" xfId="21103"/>
    <cellStyle name="Normal 14 12 2 2 2" xfId="33082"/>
    <cellStyle name="Normal 14 12 2 2 3" xfId="45061"/>
    <cellStyle name="Normal 14 12 2 3" xfId="27126"/>
    <cellStyle name="Normal 14 12 2 4" xfId="39107"/>
    <cellStyle name="Normal 14 12 3" xfId="12729"/>
    <cellStyle name="Normal 14 12 3 2" xfId="21104"/>
    <cellStyle name="Normal 14 12 3 2 2" xfId="33083"/>
    <cellStyle name="Normal 14 12 3 2 3" xfId="45062"/>
    <cellStyle name="Normal 14 12 3 3" xfId="27127"/>
    <cellStyle name="Normal 14 12 3 4" xfId="39108"/>
    <cellStyle name="Normal 14 12 4" xfId="12730"/>
    <cellStyle name="Normal 14 12 4 2" xfId="21105"/>
    <cellStyle name="Normal 14 12 4 2 2" xfId="33084"/>
    <cellStyle name="Normal 14 12 4 2 3" xfId="45063"/>
    <cellStyle name="Normal 14 12 4 3" xfId="27128"/>
    <cellStyle name="Normal 14 12 4 4" xfId="39109"/>
    <cellStyle name="Normal 14 12 5" xfId="21102"/>
    <cellStyle name="Normal 14 12 5 2" xfId="33081"/>
    <cellStyle name="Normal 14 12 5 3" xfId="45060"/>
    <cellStyle name="Normal 14 12 6" xfId="27125"/>
    <cellStyle name="Normal 14 12 7" xfId="39106"/>
    <cellStyle name="Normal 14 13" xfId="12731"/>
    <cellStyle name="Normal 14 13 2" xfId="12732"/>
    <cellStyle name="Normal 14 13 2 2" xfId="21107"/>
    <cellStyle name="Normal 14 13 2 2 2" xfId="33086"/>
    <cellStyle name="Normal 14 13 2 2 3" xfId="45065"/>
    <cellStyle name="Normal 14 13 2 3" xfId="27130"/>
    <cellStyle name="Normal 14 13 2 4" xfId="39111"/>
    <cellStyle name="Normal 14 13 3" xfId="12733"/>
    <cellStyle name="Normal 14 13 3 2" xfId="21108"/>
    <cellStyle name="Normal 14 13 3 2 2" xfId="33087"/>
    <cellStyle name="Normal 14 13 3 2 3" xfId="45066"/>
    <cellStyle name="Normal 14 13 3 3" xfId="27131"/>
    <cellStyle name="Normal 14 13 3 4" xfId="39112"/>
    <cellStyle name="Normal 14 13 4" xfId="12734"/>
    <cellStyle name="Normal 14 13 4 2" xfId="21109"/>
    <cellStyle name="Normal 14 13 4 2 2" xfId="33088"/>
    <cellStyle name="Normal 14 13 4 2 3" xfId="45067"/>
    <cellStyle name="Normal 14 13 4 3" xfId="27132"/>
    <cellStyle name="Normal 14 13 4 4" xfId="39113"/>
    <cellStyle name="Normal 14 13 5" xfId="21106"/>
    <cellStyle name="Normal 14 13 5 2" xfId="33085"/>
    <cellStyle name="Normal 14 13 5 3" xfId="45064"/>
    <cellStyle name="Normal 14 13 6" xfId="27129"/>
    <cellStyle name="Normal 14 13 7" xfId="39110"/>
    <cellStyle name="Normal 14 14" xfId="12735"/>
    <cellStyle name="Normal 14 14 2" xfId="12736"/>
    <cellStyle name="Normal 14 14 2 2" xfId="21111"/>
    <cellStyle name="Normal 14 14 2 2 2" xfId="33090"/>
    <cellStyle name="Normal 14 14 2 2 3" xfId="45069"/>
    <cellStyle name="Normal 14 14 2 3" xfId="27134"/>
    <cellStyle name="Normal 14 14 2 4" xfId="39115"/>
    <cellStyle name="Normal 14 14 3" xfId="12737"/>
    <cellStyle name="Normal 14 14 3 2" xfId="21112"/>
    <cellStyle name="Normal 14 14 3 2 2" xfId="33091"/>
    <cellStyle name="Normal 14 14 3 2 3" xfId="45070"/>
    <cellStyle name="Normal 14 14 3 3" xfId="27135"/>
    <cellStyle name="Normal 14 14 3 4" xfId="39116"/>
    <cellStyle name="Normal 14 14 4" xfId="12738"/>
    <cellStyle name="Normal 14 14 4 2" xfId="21113"/>
    <cellStyle name="Normal 14 14 4 2 2" xfId="33092"/>
    <cellStyle name="Normal 14 14 4 2 3" xfId="45071"/>
    <cellStyle name="Normal 14 14 4 3" xfId="27136"/>
    <cellStyle name="Normal 14 14 4 4" xfId="39117"/>
    <cellStyle name="Normal 14 14 5" xfId="21110"/>
    <cellStyle name="Normal 14 14 5 2" xfId="33089"/>
    <cellStyle name="Normal 14 14 5 3" xfId="45068"/>
    <cellStyle name="Normal 14 14 6" xfId="27133"/>
    <cellStyle name="Normal 14 14 7" xfId="39114"/>
    <cellStyle name="Normal 14 15" xfId="12739"/>
    <cellStyle name="Normal 14 15 2" xfId="12740"/>
    <cellStyle name="Normal 14 15 2 2" xfId="21115"/>
    <cellStyle name="Normal 14 15 2 2 2" xfId="33094"/>
    <cellStyle name="Normal 14 15 2 2 3" xfId="45073"/>
    <cellStyle name="Normal 14 15 2 3" xfId="27138"/>
    <cellStyle name="Normal 14 15 2 4" xfId="39119"/>
    <cellStyle name="Normal 14 15 3" xfId="12741"/>
    <cellStyle name="Normal 14 15 3 2" xfId="21116"/>
    <cellStyle name="Normal 14 15 3 2 2" xfId="33095"/>
    <cellStyle name="Normal 14 15 3 2 3" xfId="45074"/>
    <cellStyle name="Normal 14 15 3 3" xfId="27139"/>
    <cellStyle name="Normal 14 15 3 4" xfId="39120"/>
    <cellStyle name="Normal 14 15 4" xfId="12742"/>
    <cellStyle name="Normal 14 15 4 2" xfId="21117"/>
    <cellStyle name="Normal 14 15 4 2 2" xfId="33096"/>
    <cellStyle name="Normal 14 15 4 2 3" xfId="45075"/>
    <cellStyle name="Normal 14 15 4 3" xfId="27140"/>
    <cellStyle name="Normal 14 15 4 4" xfId="39121"/>
    <cellStyle name="Normal 14 15 5" xfId="21114"/>
    <cellStyle name="Normal 14 15 5 2" xfId="33093"/>
    <cellStyle name="Normal 14 15 5 3" xfId="45072"/>
    <cellStyle name="Normal 14 15 6" xfId="27137"/>
    <cellStyle name="Normal 14 15 7" xfId="39118"/>
    <cellStyle name="Normal 14 16" xfId="12743"/>
    <cellStyle name="Normal 14 16 2" xfId="12744"/>
    <cellStyle name="Normal 14 16 2 2" xfId="21119"/>
    <cellStyle name="Normal 14 16 2 2 2" xfId="33098"/>
    <cellStyle name="Normal 14 16 2 2 3" xfId="45077"/>
    <cellStyle name="Normal 14 16 2 3" xfId="27142"/>
    <cellStyle name="Normal 14 16 2 4" xfId="39123"/>
    <cellStyle name="Normal 14 16 3" xfId="12745"/>
    <cellStyle name="Normal 14 16 3 2" xfId="21120"/>
    <cellStyle name="Normal 14 16 3 2 2" xfId="33099"/>
    <cellStyle name="Normal 14 16 3 2 3" xfId="45078"/>
    <cellStyle name="Normal 14 16 3 3" xfId="27143"/>
    <cellStyle name="Normal 14 16 3 4" xfId="39124"/>
    <cellStyle name="Normal 14 16 4" xfId="12746"/>
    <cellStyle name="Normal 14 16 4 2" xfId="21121"/>
    <cellStyle name="Normal 14 16 4 2 2" xfId="33100"/>
    <cellStyle name="Normal 14 16 4 2 3" xfId="45079"/>
    <cellStyle name="Normal 14 16 4 3" xfId="27144"/>
    <cellStyle name="Normal 14 16 4 4" xfId="39125"/>
    <cellStyle name="Normal 14 16 5" xfId="21118"/>
    <cellStyle name="Normal 14 16 5 2" xfId="33097"/>
    <cellStyle name="Normal 14 16 5 3" xfId="45076"/>
    <cellStyle name="Normal 14 16 6" xfId="27141"/>
    <cellStyle name="Normal 14 16 7" xfId="39122"/>
    <cellStyle name="Normal 14 17" xfId="12747"/>
    <cellStyle name="Normal 14 17 2" xfId="12748"/>
    <cellStyle name="Normal 14 17 2 2" xfId="21123"/>
    <cellStyle name="Normal 14 17 2 2 2" xfId="33102"/>
    <cellStyle name="Normal 14 17 2 2 3" xfId="45081"/>
    <cellStyle name="Normal 14 17 2 3" xfId="27146"/>
    <cellStyle name="Normal 14 17 2 4" xfId="39127"/>
    <cellStyle name="Normal 14 17 3" xfId="12749"/>
    <cellStyle name="Normal 14 17 3 2" xfId="21124"/>
    <cellStyle name="Normal 14 17 3 2 2" xfId="33103"/>
    <cellStyle name="Normal 14 17 3 2 3" xfId="45082"/>
    <cellStyle name="Normal 14 17 3 3" xfId="27147"/>
    <cellStyle name="Normal 14 17 3 4" xfId="39128"/>
    <cellStyle name="Normal 14 17 4" xfId="12750"/>
    <cellStyle name="Normal 14 17 4 2" xfId="21125"/>
    <cellStyle name="Normal 14 17 4 2 2" xfId="33104"/>
    <cellStyle name="Normal 14 17 4 2 3" xfId="45083"/>
    <cellStyle name="Normal 14 17 4 3" xfId="27148"/>
    <cellStyle name="Normal 14 17 4 4" xfId="39129"/>
    <cellStyle name="Normal 14 17 5" xfId="21122"/>
    <cellStyle name="Normal 14 17 5 2" xfId="33101"/>
    <cellStyle name="Normal 14 17 5 3" xfId="45080"/>
    <cellStyle name="Normal 14 17 6" xfId="27145"/>
    <cellStyle name="Normal 14 17 7" xfId="39126"/>
    <cellStyle name="Normal 14 18" xfId="12751"/>
    <cellStyle name="Normal 14 18 2" xfId="12752"/>
    <cellStyle name="Normal 14 18 2 2" xfId="12753"/>
    <cellStyle name="Normal 14 18 2 2 2" xfId="12754"/>
    <cellStyle name="Normal 14 18 2 2 2 2" xfId="21129"/>
    <cellStyle name="Normal 14 18 2 2 2 2 2" xfId="33108"/>
    <cellStyle name="Normal 14 18 2 2 2 2 3" xfId="45087"/>
    <cellStyle name="Normal 14 18 2 2 2 3" xfId="27152"/>
    <cellStyle name="Normal 14 18 2 2 2 4" xfId="39133"/>
    <cellStyle name="Normal 14 18 2 2 3" xfId="21128"/>
    <cellStyle name="Normal 14 18 2 2 3 2" xfId="33107"/>
    <cellStyle name="Normal 14 18 2 2 3 3" xfId="45086"/>
    <cellStyle name="Normal 14 18 2 2 4" xfId="27151"/>
    <cellStyle name="Normal 14 18 2 2 5" xfId="39132"/>
    <cellStyle name="Normal 14 18 2 3" xfId="12755"/>
    <cellStyle name="Normal 14 18 2 3 2" xfId="21130"/>
    <cellStyle name="Normal 14 18 2 3 2 2" xfId="33109"/>
    <cellStyle name="Normal 14 18 2 3 2 3" xfId="45088"/>
    <cellStyle name="Normal 14 18 2 3 3" xfId="27153"/>
    <cellStyle name="Normal 14 18 2 3 4" xfId="39134"/>
    <cellStyle name="Normal 14 18 2 4" xfId="21127"/>
    <cellStyle name="Normal 14 18 2 4 2" xfId="33106"/>
    <cellStyle name="Normal 14 18 2 4 3" xfId="45085"/>
    <cellStyle name="Normal 14 18 2 5" xfId="27150"/>
    <cellStyle name="Normal 14 18 2 6" xfId="39131"/>
    <cellStyle name="Normal 14 18 3" xfId="12756"/>
    <cellStyle name="Normal 14 18 3 2" xfId="12757"/>
    <cellStyle name="Normal 14 18 3 2 2" xfId="21132"/>
    <cellStyle name="Normal 14 18 3 2 2 2" xfId="33111"/>
    <cellStyle name="Normal 14 18 3 2 2 3" xfId="45090"/>
    <cellStyle name="Normal 14 18 3 2 3" xfId="27155"/>
    <cellStyle name="Normal 14 18 3 2 4" xfId="39136"/>
    <cellStyle name="Normal 14 18 3 3" xfId="21131"/>
    <cellStyle name="Normal 14 18 3 3 2" xfId="33110"/>
    <cellStyle name="Normal 14 18 3 3 3" xfId="45089"/>
    <cellStyle name="Normal 14 18 3 4" xfId="27154"/>
    <cellStyle name="Normal 14 18 3 5" xfId="39135"/>
    <cellStyle name="Normal 14 18 4" xfId="12758"/>
    <cellStyle name="Normal 14 18 4 2" xfId="21133"/>
    <cellStyle name="Normal 14 18 4 2 2" xfId="33112"/>
    <cellStyle name="Normal 14 18 4 2 3" xfId="45091"/>
    <cellStyle name="Normal 14 18 4 3" xfId="27156"/>
    <cellStyle name="Normal 14 18 4 4" xfId="39137"/>
    <cellStyle name="Normal 14 18 5" xfId="21126"/>
    <cellStyle name="Normal 14 18 5 2" xfId="33105"/>
    <cellStyle name="Normal 14 18 5 3" xfId="45084"/>
    <cellStyle name="Normal 14 18 6" xfId="27149"/>
    <cellStyle name="Normal 14 18 7" xfId="39130"/>
    <cellStyle name="Normal 14 19" xfId="12759"/>
    <cellStyle name="Normal 14 19 2" xfId="21134"/>
    <cellStyle name="Normal 14 19 2 2" xfId="33113"/>
    <cellStyle name="Normal 14 19 2 3" xfId="45092"/>
    <cellStyle name="Normal 14 19 3" xfId="27157"/>
    <cellStyle name="Normal 14 19 4" xfId="39138"/>
    <cellStyle name="Normal 14 2" xfId="12760"/>
    <cellStyle name="Normal 14 2 10" xfId="27158"/>
    <cellStyle name="Normal 14 2 11" xfId="39139"/>
    <cellStyle name="Normal 14 2 2" xfId="12761"/>
    <cellStyle name="Normal 14 2 2 10" xfId="39140"/>
    <cellStyle name="Normal 14 2 2 2" xfId="12762"/>
    <cellStyle name="Normal 14 2 2 2 2" xfId="12763"/>
    <cellStyle name="Normal 14 2 2 2 2 2" xfId="21138"/>
    <cellStyle name="Normal 14 2 2 2 2 2 2" xfId="33117"/>
    <cellStyle name="Normal 14 2 2 2 2 2 3" xfId="45096"/>
    <cellStyle name="Normal 14 2 2 2 2 3" xfId="27161"/>
    <cellStyle name="Normal 14 2 2 2 2 4" xfId="39142"/>
    <cellStyle name="Normal 14 2 2 2 3" xfId="12764"/>
    <cellStyle name="Normal 14 2 2 2 3 2" xfId="21139"/>
    <cellStyle name="Normal 14 2 2 2 3 2 2" xfId="33118"/>
    <cellStyle name="Normal 14 2 2 2 3 2 3" xfId="45097"/>
    <cellStyle name="Normal 14 2 2 2 3 3" xfId="27162"/>
    <cellStyle name="Normal 14 2 2 2 3 4" xfId="39143"/>
    <cellStyle name="Normal 14 2 2 2 4" xfId="21137"/>
    <cellStyle name="Normal 14 2 2 2 4 2" xfId="33116"/>
    <cellStyle name="Normal 14 2 2 2 4 3" xfId="45095"/>
    <cellStyle name="Normal 14 2 2 2 5" xfId="27160"/>
    <cellStyle name="Normal 14 2 2 2 6" xfId="39141"/>
    <cellStyle name="Normal 14 2 2 3" xfId="12765"/>
    <cellStyle name="Normal 14 2 2 3 2" xfId="12766"/>
    <cellStyle name="Normal 14 2 2 3 2 2" xfId="21141"/>
    <cellStyle name="Normal 14 2 2 3 2 2 2" xfId="33120"/>
    <cellStyle name="Normal 14 2 2 3 2 2 3" xfId="45099"/>
    <cellStyle name="Normal 14 2 2 3 2 3" xfId="27164"/>
    <cellStyle name="Normal 14 2 2 3 2 4" xfId="39145"/>
    <cellStyle name="Normal 14 2 2 3 3" xfId="21140"/>
    <cellStyle name="Normal 14 2 2 3 3 2" xfId="33119"/>
    <cellStyle name="Normal 14 2 2 3 3 3" xfId="45098"/>
    <cellStyle name="Normal 14 2 2 3 4" xfId="27163"/>
    <cellStyle name="Normal 14 2 2 3 5" xfId="39144"/>
    <cellStyle name="Normal 14 2 2 4" xfId="12767"/>
    <cellStyle name="Normal 14 2 2 4 2" xfId="21142"/>
    <cellStyle name="Normal 14 2 2 4 2 2" xfId="33121"/>
    <cellStyle name="Normal 14 2 2 4 2 3" xfId="45100"/>
    <cellStyle name="Normal 14 2 2 4 3" xfId="27165"/>
    <cellStyle name="Normal 14 2 2 4 4" xfId="39146"/>
    <cellStyle name="Normal 14 2 2 5" xfId="12768"/>
    <cellStyle name="Normal 14 2 2 5 2" xfId="21143"/>
    <cellStyle name="Normal 14 2 2 5 2 2" xfId="33122"/>
    <cellStyle name="Normal 14 2 2 5 2 3" xfId="45101"/>
    <cellStyle name="Normal 14 2 2 5 3" xfId="27166"/>
    <cellStyle name="Normal 14 2 2 5 4" xfId="39147"/>
    <cellStyle name="Normal 14 2 2 6" xfId="12769"/>
    <cellStyle name="Normal 14 2 2 6 2" xfId="21144"/>
    <cellStyle name="Normal 14 2 2 6 2 2" xfId="33123"/>
    <cellStyle name="Normal 14 2 2 6 2 3" xfId="45102"/>
    <cellStyle name="Normal 14 2 2 6 3" xfId="27167"/>
    <cellStyle name="Normal 14 2 2 6 4" xfId="39148"/>
    <cellStyle name="Normal 14 2 2 7" xfId="12770"/>
    <cellStyle name="Normal 14 2 2 7 2" xfId="21145"/>
    <cellStyle name="Normal 14 2 2 7 2 2" xfId="33124"/>
    <cellStyle name="Normal 14 2 2 7 2 3" xfId="45103"/>
    <cellStyle name="Normal 14 2 2 7 3" xfId="27168"/>
    <cellStyle name="Normal 14 2 2 7 4" xfId="39149"/>
    <cellStyle name="Normal 14 2 2 8" xfId="21136"/>
    <cellStyle name="Normal 14 2 2 8 2" xfId="33115"/>
    <cellStyle name="Normal 14 2 2 8 3" xfId="45094"/>
    <cellStyle name="Normal 14 2 2 9" xfId="27159"/>
    <cellStyle name="Normal 14 2 3" xfId="12771"/>
    <cellStyle name="Normal 14 2 3 2" xfId="12772"/>
    <cellStyle name="Normal 14 2 3 2 2" xfId="12773"/>
    <cellStyle name="Normal 14 2 3 2 2 2" xfId="21148"/>
    <cellStyle name="Normal 14 2 3 2 2 2 2" xfId="33127"/>
    <cellStyle name="Normal 14 2 3 2 2 2 3" xfId="45106"/>
    <cellStyle name="Normal 14 2 3 2 2 3" xfId="27171"/>
    <cellStyle name="Normal 14 2 3 2 2 4" xfId="39152"/>
    <cellStyle name="Normal 14 2 3 2 3" xfId="21147"/>
    <cellStyle name="Normal 14 2 3 2 3 2" xfId="33126"/>
    <cellStyle name="Normal 14 2 3 2 3 3" xfId="45105"/>
    <cellStyle name="Normal 14 2 3 2 4" xfId="27170"/>
    <cellStyle name="Normal 14 2 3 2 5" xfId="39151"/>
    <cellStyle name="Normal 14 2 3 3" xfId="12774"/>
    <cellStyle name="Normal 14 2 3 3 2" xfId="21149"/>
    <cellStyle name="Normal 14 2 3 3 2 2" xfId="33128"/>
    <cellStyle name="Normal 14 2 3 3 2 3" xfId="45107"/>
    <cellStyle name="Normal 14 2 3 3 3" xfId="27172"/>
    <cellStyle name="Normal 14 2 3 3 4" xfId="39153"/>
    <cellStyle name="Normal 14 2 3 4" xfId="12775"/>
    <cellStyle name="Normal 14 2 3 4 2" xfId="21150"/>
    <cellStyle name="Normal 14 2 3 4 2 2" xfId="33129"/>
    <cellStyle name="Normal 14 2 3 4 2 3" xfId="45108"/>
    <cellStyle name="Normal 14 2 3 4 3" xfId="27173"/>
    <cellStyle name="Normal 14 2 3 4 4" xfId="39154"/>
    <cellStyle name="Normal 14 2 3 5" xfId="21146"/>
    <cellStyle name="Normal 14 2 3 5 2" xfId="33125"/>
    <cellStyle name="Normal 14 2 3 5 3" xfId="45104"/>
    <cellStyle name="Normal 14 2 3 6" xfId="27169"/>
    <cellStyle name="Normal 14 2 3 7" xfId="39150"/>
    <cellStyle name="Normal 14 2 4" xfId="12776"/>
    <cellStyle name="Normal 14 2 4 2" xfId="12777"/>
    <cellStyle name="Normal 14 2 4 2 2" xfId="21152"/>
    <cellStyle name="Normal 14 2 4 2 2 2" xfId="33131"/>
    <cellStyle name="Normal 14 2 4 2 2 3" xfId="45110"/>
    <cellStyle name="Normal 14 2 4 2 3" xfId="27175"/>
    <cellStyle name="Normal 14 2 4 2 4" xfId="39156"/>
    <cellStyle name="Normal 14 2 4 3" xfId="12778"/>
    <cellStyle name="Normal 14 2 4 3 2" xfId="21153"/>
    <cellStyle name="Normal 14 2 4 3 2 2" xfId="33132"/>
    <cellStyle name="Normal 14 2 4 3 2 3" xfId="45111"/>
    <cellStyle name="Normal 14 2 4 3 3" xfId="27176"/>
    <cellStyle name="Normal 14 2 4 3 4" xfId="39157"/>
    <cellStyle name="Normal 14 2 4 4" xfId="21151"/>
    <cellStyle name="Normal 14 2 4 4 2" xfId="33130"/>
    <cellStyle name="Normal 14 2 4 4 3" xfId="45109"/>
    <cellStyle name="Normal 14 2 4 5" xfId="27174"/>
    <cellStyle name="Normal 14 2 4 6" xfId="39155"/>
    <cellStyle name="Normal 14 2 5" xfId="12779"/>
    <cellStyle name="Normal 14 2 5 2" xfId="21154"/>
    <cellStyle name="Normal 14 2 5 2 2" xfId="33133"/>
    <cellStyle name="Normal 14 2 5 2 3" xfId="45112"/>
    <cellStyle name="Normal 14 2 5 3" xfId="27177"/>
    <cellStyle name="Normal 14 2 5 4" xfId="39158"/>
    <cellStyle name="Normal 14 2 6" xfId="12780"/>
    <cellStyle name="Normal 14 2 6 2" xfId="21155"/>
    <cellStyle name="Normal 14 2 6 2 2" xfId="33134"/>
    <cellStyle name="Normal 14 2 6 2 3" xfId="45113"/>
    <cellStyle name="Normal 14 2 6 3" xfId="27178"/>
    <cellStyle name="Normal 14 2 6 4" xfId="39159"/>
    <cellStyle name="Normal 14 2 7" xfId="12781"/>
    <cellStyle name="Normal 14 2 7 2" xfId="21156"/>
    <cellStyle name="Normal 14 2 7 2 2" xfId="33135"/>
    <cellStyle name="Normal 14 2 7 2 3" xfId="45114"/>
    <cellStyle name="Normal 14 2 7 3" xfId="27179"/>
    <cellStyle name="Normal 14 2 7 4" xfId="39160"/>
    <cellStyle name="Normal 14 2 8" xfId="12782"/>
    <cellStyle name="Normal 14 2 8 2" xfId="21157"/>
    <cellStyle name="Normal 14 2 8 2 2" xfId="33136"/>
    <cellStyle name="Normal 14 2 8 2 3" xfId="45115"/>
    <cellStyle name="Normal 14 2 8 3" xfId="27180"/>
    <cellStyle name="Normal 14 2 8 4" xfId="39161"/>
    <cellStyle name="Normal 14 2 9" xfId="21135"/>
    <cellStyle name="Normal 14 2 9 2" xfId="33114"/>
    <cellStyle name="Normal 14 2 9 3" xfId="45093"/>
    <cellStyle name="Normal 14 20" xfId="12783"/>
    <cellStyle name="Normal 14 20 2" xfId="21158"/>
    <cellStyle name="Normal 14 20 2 2" xfId="33137"/>
    <cellStyle name="Normal 14 20 2 3" xfId="45116"/>
    <cellStyle name="Normal 14 20 3" xfId="27181"/>
    <cellStyle name="Normal 14 20 4" xfId="39162"/>
    <cellStyle name="Normal 14 21" xfId="12784"/>
    <cellStyle name="Normal 14 21 2" xfId="21159"/>
    <cellStyle name="Normal 14 21 2 2" xfId="33138"/>
    <cellStyle name="Normal 14 21 2 3" xfId="45117"/>
    <cellStyle name="Normal 14 21 3" xfId="27182"/>
    <cellStyle name="Normal 14 21 4" xfId="39163"/>
    <cellStyle name="Normal 14 3" xfId="12785"/>
    <cellStyle name="Normal 14 3 10" xfId="39164"/>
    <cellStyle name="Normal 14 3 2" xfId="12786"/>
    <cellStyle name="Normal 14 3 2 2" xfId="12787"/>
    <cellStyle name="Normal 14 3 2 2 2" xfId="21162"/>
    <cellStyle name="Normal 14 3 2 2 2 2" xfId="33141"/>
    <cellStyle name="Normal 14 3 2 2 2 3" xfId="45120"/>
    <cellStyle name="Normal 14 3 2 2 3" xfId="27185"/>
    <cellStyle name="Normal 14 3 2 2 4" xfId="39166"/>
    <cellStyle name="Normal 14 3 2 3" xfId="12788"/>
    <cellStyle name="Normal 14 3 2 3 2" xfId="21163"/>
    <cellStyle name="Normal 14 3 2 3 2 2" xfId="33142"/>
    <cellStyle name="Normal 14 3 2 3 2 3" xfId="45121"/>
    <cellStyle name="Normal 14 3 2 3 3" xfId="27186"/>
    <cellStyle name="Normal 14 3 2 3 4" xfId="39167"/>
    <cellStyle name="Normal 14 3 2 4" xfId="12789"/>
    <cellStyle name="Normal 14 3 2 4 2" xfId="21164"/>
    <cellStyle name="Normal 14 3 2 4 2 2" xfId="33143"/>
    <cellStyle name="Normal 14 3 2 4 2 3" xfId="45122"/>
    <cellStyle name="Normal 14 3 2 4 3" xfId="27187"/>
    <cellStyle name="Normal 14 3 2 4 4" xfId="39168"/>
    <cellStyle name="Normal 14 3 2 5" xfId="12790"/>
    <cellStyle name="Normal 14 3 2 5 2" xfId="21165"/>
    <cellStyle name="Normal 14 3 2 5 2 2" xfId="33144"/>
    <cellStyle name="Normal 14 3 2 5 2 3" xfId="45123"/>
    <cellStyle name="Normal 14 3 2 5 3" xfId="27188"/>
    <cellStyle name="Normal 14 3 2 5 4" xfId="39169"/>
    <cellStyle name="Normal 14 3 2 6" xfId="12791"/>
    <cellStyle name="Normal 14 3 2 6 2" xfId="21166"/>
    <cellStyle name="Normal 14 3 2 6 2 2" xfId="33145"/>
    <cellStyle name="Normal 14 3 2 6 2 3" xfId="45124"/>
    <cellStyle name="Normal 14 3 2 6 3" xfId="27189"/>
    <cellStyle name="Normal 14 3 2 6 4" xfId="39170"/>
    <cellStyle name="Normal 14 3 2 7" xfId="21161"/>
    <cellStyle name="Normal 14 3 2 7 2" xfId="33140"/>
    <cellStyle name="Normal 14 3 2 7 3" xfId="45119"/>
    <cellStyle name="Normal 14 3 2 8" xfId="27184"/>
    <cellStyle name="Normal 14 3 2 9" xfId="39165"/>
    <cellStyle name="Normal 14 3 3" xfId="12792"/>
    <cellStyle name="Normal 14 3 3 2" xfId="12793"/>
    <cellStyle name="Normal 14 3 3 2 2" xfId="21168"/>
    <cellStyle name="Normal 14 3 3 2 2 2" xfId="33147"/>
    <cellStyle name="Normal 14 3 3 2 2 3" xfId="45126"/>
    <cellStyle name="Normal 14 3 3 2 3" xfId="27191"/>
    <cellStyle name="Normal 14 3 3 2 4" xfId="39172"/>
    <cellStyle name="Normal 14 3 3 3" xfId="12794"/>
    <cellStyle name="Normal 14 3 3 3 2" xfId="21169"/>
    <cellStyle name="Normal 14 3 3 3 2 2" xfId="33148"/>
    <cellStyle name="Normal 14 3 3 3 2 3" xfId="45127"/>
    <cellStyle name="Normal 14 3 3 3 3" xfId="27192"/>
    <cellStyle name="Normal 14 3 3 3 4" xfId="39173"/>
    <cellStyle name="Normal 14 3 3 4" xfId="21167"/>
    <cellStyle name="Normal 14 3 3 4 2" xfId="33146"/>
    <cellStyle name="Normal 14 3 3 4 3" xfId="45125"/>
    <cellStyle name="Normal 14 3 3 5" xfId="27190"/>
    <cellStyle name="Normal 14 3 3 6" xfId="39171"/>
    <cellStyle name="Normal 14 3 4" xfId="12795"/>
    <cellStyle name="Normal 14 3 4 2" xfId="12796"/>
    <cellStyle name="Normal 14 3 4 2 2" xfId="21171"/>
    <cellStyle name="Normal 14 3 4 2 2 2" xfId="33150"/>
    <cellStyle name="Normal 14 3 4 2 2 3" xfId="45129"/>
    <cellStyle name="Normal 14 3 4 2 3" xfId="27194"/>
    <cellStyle name="Normal 14 3 4 2 4" xfId="39175"/>
    <cellStyle name="Normal 14 3 4 3" xfId="21170"/>
    <cellStyle name="Normal 14 3 4 3 2" xfId="33149"/>
    <cellStyle name="Normal 14 3 4 3 3" xfId="45128"/>
    <cellStyle name="Normal 14 3 4 4" xfId="27193"/>
    <cellStyle name="Normal 14 3 4 5" xfId="39174"/>
    <cellStyle name="Normal 14 3 5" xfId="12797"/>
    <cellStyle name="Normal 14 3 5 2" xfId="21172"/>
    <cellStyle name="Normal 14 3 5 2 2" xfId="33151"/>
    <cellStyle name="Normal 14 3 5 2 3" xfId="45130"/>
    <cellStyle name="Normal 14 3 5 3" xfId="27195"/>
    <cellStyle name="Normal 14 3 5 4" xfId="39176"/>
    <cellStyle name="Normal 14 3 6" xfId="12798"/>
    <cellStyle name="Normal 14 3 6 2" xfId="21173"/>
    <cellStyle name="Normal 14 3 6 2 2" xfId="33152"/>
    <cellStyle name="Normal 14 3 6 2 3" xfId="45131"/>
    <cellStyle name="Normal 14 3 6 3" xfId="27196"/>
    <cellStyle name="Normal 14 3 6 4" xfId="39177"/>
    <cellStyle name="Normal 14 3 7" xfId="12799"/>
    <cellStyle name="Normal 14 3 7 2" xfId="21174"/>
    <cellStyle name="Normal 14 3 7 2 2" xfId="33153"/>
    <cellStyle name="Normal 14 3 7 2 3" xfId="45132"/>
    <cellStyle name="Normal 14 3 7 3" xfId="27197"/>
    <cellStyle name="Normal 14 3 7 4" xfId="39178"/>
    <cellStyle name="Normal 14 3 8" xfId="21160"/>
    <cellStyle name="Normal 14 3 8 2" xfId="33139"/>
    <cellStyle name="Normal 14 3 8 3" xfId="45118"/>
    <cellStyle name="Normal 14 3 9" xfId="27183"/>
    <cellStyle name="Normal 14 4" xfId="12800"/>
    <cellStyle name="Normal 14 4 10" xfId="39179"/>
    <cellStyle name="Normal 14 4 2" xfId="12801"/>
    <cellStyle name="Normal 14 4 2 2" xfId="12802"/>
    <cellStyle name="Normal 14 4 2 2 2" xfId="21177"/>
    <cellStyle name="Normal 14 4 2 2 2 2" xfId="33156"/>
    <cellStyle name="Normal 14 4 2 2 2 3" xfId="45135"/>
    <cellStyle name="Normal 14 4 2 2 3" xfId="27200"/>
    <cellStyle name="Normal 14 4 2 2 4" xfId="39181"/>
    <cellStyle name="Normal 14 4 2 3" xfId="12803"/>
    <cellStyle name="Normal 14 4 2 3 2" xfId="21178"/>
    <cellStyle name="Normal 14 4 2 3 2 2" xfId="33157"/>
    <cellStyle name="Normal 14 4 2 3 2 3" xfId="45136"/>
    <cellStyle name="Normal 14 4 2 3 3" xfId="27201"/>
    <cellStyle name="Normal 14 4 2 3 4" xfId="39182"/>
    <cellStyle name="Normal 14 4 2 4" xfId="12804"/>
    <cellStyle name="Normal 14 4 2 4 2" xfId="21179"/>
    <cellStyle name="Normal 14 4 2 4 2 2" xfId="33158"/>
    <cellStyle name="Normal 14 4 2 4 2 3" xfId="45137"/>
    <cellStyle name="Normal 14 4 2 4 3" xfId="27202"/>
    <cellStyle name="Normal 14 4 2 4 4" xfId="39183"/>
    <cellStyle name="Normal 14 4 2 5" xfId="12805"/>
    <cellStyle name="Normal 14 4 2 5 2" xfId="21180"/>
    <cellStyle name="Normal 14 4 2 5 2 2" xfId="33159"/>
    <cellStyle name="Normal 14 4 2 5 2 3" xfId="45138"/>
    <cellStyle name="Normal 14 4 2 5 3" xfId="27203"/>
    <cellStyle name="Normal 14 4 2 5 4" xfId="39184"/>
    <cellStyle name="Normal 14 4 2 6" xfId="12806"/>
    <cellStyle name="Normal 14 4 2 6 2" xfId="21181"/>
    <cellStyle name="Normal 14 4 2 6 2 2" xfId="33160"/>
    <cellStyle name="Normal 14 4 2 6 2 3" xfId="45139"/>
    <cellStyle name="Normal 14 4 2 6 3" xfId="27204"/>
    <cellStyle name="Normal 14 4 2 6 4" xfId="39185"/>
    <cellStyle name="Normal 14 4 2 7" xfId="21176"/>
    <cellStyle name="Normal 14 4 2 7 2" xfId="33155"/>
    <cellStyle name="Normal 14 4 2 7 3" xfId="45134"/>
    <cellStyle name="Normal 14 4 2 8" xfId="27199"/>
    <cellStyle name="Normal 14 4 2 9" xfId="39180"/>
    <cellStyle name="Normal 14 4 3" xfId="12807"/>
    <cellStyle name="Normal 14 4 3 2" xfId="12808"/>
    <cellStyle name="Normal 14 4 3 2 2" xfId="21183"/>
    <cellStyle name="Normal 14 4 3 2 2 2" xfId="33162"/>
    <cellStyle name="Normal 14 4 3 2 2 3" xfId="45141"/>
    <cellStyle name="Normal 14 4 3 2 3" xfId="27206"/>
    <cellStyle name="Normal 14 4 3 2 4" xfId="39187"/>
    <cellStyle name="Normal 14 4 3 3" xfId="21182"/>
    <cellStyle name="Normal 14 4 3 3 2" xfId="33161"/>
    <cellStyle name="Normal 14 4 3 3 3" xfId="45140"/>
    <cellStyle name="Normal 14 4 3 4" xfId="27205"/>
    <cellStyle name="Normal 14 4 3 5" xfId="39186"/>
    <cellStyle name="Normal 14 4 4" xfId="12809"/>
    <cellStyle name="Normal 14 4 4 2" xfId="12810"/>
    <cellStyle name="Normal 14 4 4 2 2" xfId="21185"/>
    <cellStyle name="Normal 14 4 4 2 2 2" xfId="33164"/>
    <cellStyle name="Normal 14 4 4 2 2 3" xfId="45143"/>
    <cellStyle name="Normal 14 4 4 2 3" xfId="27208"/>
    <cellStyle name="Normal 14 4 4 2 4" xfId="39189"/>
    <cellStyle name="Normal 14 4 4 3" xfId="21184"/>
    <cellStyle name="Normal 14 4 4 3 2" xfId="33163"/>
    <cellStyle name="Normal 14 4 4 3 3" xfId="45142"/>
    <cellStyle name="Normal 14 4 4 4" xfId="27207"/>
    <cellStyle name="Normal 14 4 4 5" xfId="39188"/>
    <cellStyle name="Normal 14 4 5" xfId="12811"/>
    <cellStyle name="Normal 14 4 5 2" xfId="21186"/>
    <cellStyle name="Normal 14 4 5 2 2" xfId="33165"/>
    <cellStyle name="Normal 14 4 5 2 3" xfId="45144"/>
    <cellStyle name="Normal 14 4 5 3" xfId="27209"/>
    <cellStyle name="Normal 14 4 5 4" xfId="39190"/>
    <cellStyle name="Normal 14 4 6" xfId="12812"/>
    <cellStyle name="Normal 14 4 6 2" xfId="21187"/>
    <cellStyle name="Normal 14 4 6 2 2" xfId="33166"/>
    <cellStyle name="Normal 14 4 6 2 3" xfId="45145"/>
    <cellStyle name="Normal 14 4 6 3" xfId="27210"/>
    <cellStyle name="Normal 14 4 6 4" xfId="39191"/>
    <cellStyle name="Normal 14 4 7" xfId="12813"/>
    <cellStyle name="Normal 14 4 8" xfId="21175"/>
    <cellStyle name="Normal 14 4 8 2" xfId="33154"/>
    <cellStyle name="Normal 14 4 8 3" xfId="45133"/>
    <cellStyle name="Normal 14 4 9" xfId="27198"/>
    <cellStyle name="Normal 14 5" xfId="12814"/>
    <cellStyle name="Normal 14 5 10" xfId="39192"/>
    <cellStyle name="Normal 14 5 2" xfId="12815"/>
    <cellStyle name="Normal 14 5 2 2" xfId="12816"/>
    <cellStyle name="Normal 14 5 2 2 2" xfId="21190"/>
    <cellStyle name="Normal 14 5 2 2 2 2" xfId="33169"/>
    <cellStyle name="Normal 14 5 2 2 2 3" xfId="45148"/>
    <cellStyle name="Normal 14 5 2 2 3" xfId="27213"/>
    <cellStyle name="Normal 14 5 2 2 4" xfId="39194"/>
    <cellStyle name="Normal 14 5 2 3" xfId="12817"/>
    <cellStyle name="Normal 14 5 2 3 2" xfId="21191"/>
    <cellStyle name="Normal 14 5 2 3 2 2" xfId="33170"/>
    <cellStyle name="Normal 14 5 2 3 2 3" xfId="45149"/>
    <cellStyle name="Normal 14 5 2 3 3" xfId="27214"/>
    <cellStyle name="Normal 14 5 2 3 4" xfId="39195"/>
    <cellStyle name="Normal 14 5 2 4" xfId="12818"/>
    <cellStyle name="Normal 14 5 2 4 2" xfId="21192"/>
    <cellStyle name="Normal 14 5 2 4 2 2" xfId="33171"/>
    <cellStyle name="Normal 14 5 2 4 2 3" xfId="45150"/>
    <cellStyle name="Normal 14 5 2 4 3" xfId="27215"/>
    <cellStyle name="Normal 14 5 2 4 4" xfId="39196"/>
    <cellStyle name="Normal 14 5 2 5" xfId="12819"/>
    <cellStyle name="Normal 14 5 2 5 2" xfId="21193"/>
    <cellStyle name="Normal 14 5 2 5 2 2" xfId="33172"/>
    <cellStyle name="Normal 14 5 2 5 2 3" xfId="45151"/>
    <cellStyle name="Normal 14 5 2 5 3" xfId="27216"/>
    <cellStyle name="Normal 14 5 2 5 4" xfId="39197"/>
    <cellStyle name="Normal 14 5 2 6" xfId="21189"/>
    <cellStyle name="Normal 14 5 2 6 2" xfId="33168"/>
    <cellStyle name="Normal 14 5 2 6 3" xfId="45147"/>
    <cellStyle name="Normal 14 5 2 7" xfId="27212"/>
    <cellStyle name="Normal 14 5 2 8" xfId="39193"/>
    <cellStyle name="Normal 14 5 3" xfId="12820"/>
    <cellStyle name="Normal 14 5 3 2" xfId="12821"/>
    <cellStyle name="Normal 14 5 3 2 2" xfId="21195"/>
    <cellStyle name="Normal 14 5 3 2 2 2" xfId="33174"/>
    <cellStyle name="Normal 14 5 3 2 2 3" xfId="45153"/>
    <cellStyle name="Normal 14 5 3 2 3" xfId="27218"/>
    <cellStyle name="Normal 14 5 3 2 4" xfId="39199"/>
    <cellStyle name="Normal 14 5 3 3" xfId="21194"/>
    <cellStyle name="Normal 14 5 3 3 2" xfId="33173"/>
    <cellStyle name="Normal 14 5 3 3 3" xfId="45152"/>
    <cellStyle name="Normal 14 5 3 4" xfId="27217"/>
    <cellStyle name="Normal 14 5 3 5" xfId="39198"/>
    <cellStyle name="Normal 14 5 4" xfId="12822"/>
    <cellStyle name="Normal 14 5 4 2" xfId="12823"/>
    <cellStyle name="Normal 14 5 4 2 2" xfId="21197"/>
    <cellStyle name="Normal 14 5 4 2 2 2" xfId="33176"/>
    <cellStyle name="Normal 14 5 4 2 2 3" xfId="45155"/>
    <cellStyle name="Normal 14 5 4 2 3" xfId="27220"/>
    <cellStyle name="Normal 14 5 4 2 4" xfId="39201"/>
    <cellStyle name="Normal 14 5 4 3" xfId="21196"/>
    <cellStyle name="Normal 14 5 4 3 2" xfId="33175"/>
    <cellStyle name="Normal 14 5 4 3 3" xfId="45154"/>
    <cellStyle name="Normal 14 5 4 4" xfId="27219"/>
    <cellStyle name="Normal 14 5 4 5" xfId="39200"/>
    <cellStyle name="Normal 14 5 5" xfId="12824"/>
    <cellStyle name="Normal 14 5 5 2" xfId="21198"/>
    <cellStyle name="Normal 14 5 5 2 2" xfId="33177"/>
    <cellStyle name="Normal 14 5 5 2 3" xfId="45156"/>
    <cellStyle name="Normal 14 5 5 3" xfId="27221"/>
    <cellStyle name="Normal 14 5 5 4" xfId="39202"/>
    <cellStyle name="Normal 14 5 6" xfId="12825"/>
    <cellStyle name="Normal 14 5 6 2" xfId="21199"/>
    <cellStyle name="Normal 14 5 6 2 2" xfId="33178"/>
    <cellStyle name="Normal 14 5 6 2 3" xfId="45157"/>
    <cellStyle name="Normal 14 5 6 3" xfId="27222"/>
    <cellStyle name="Normal 14 5 6 4" xfId="39203"/>
    <cellStyle name="Normal 14 5 7" xfId="12826"/>
    <cellStyle name="Normal 14 5 8" xfId="21188"/>
    <cellStyle name="Normal 14 5 8 2" xfId="33167"/>
    <cellStyle name="Normal 14 5 8 3" xfId="45146"/>
    <cellStyle name="Normal 14 5 9" xfId="27211"/>
    <cellStyle name="Normal 14 6" xfId="12827"/>
    <cellStyle name="Normal 14 6 2" xfId="12828"/>
    <cellStyle name="Normal 14 6 2 2" xfId="21201"/>
    <cellStyle name="Normal 14 6 2 2 2" xfId="33180"/>
    <cellStyle name="Normal 14 6 2 2 3" xfId="45159"/>
    <cellStyle name="Normal 14 6 2 3" xfId="27224"/>
    <cellStyle name="Normal 14 6 2 4" xfId="39205"/>
    <cellStyle name="Normal 14 6 3" xfId="12829"/>
    <cellStyle name="Normal 14 6 3 2" xfId="21202"/>
    <cellStyle name="Normal 14 6 3 2 2" xfId="33181"/>
    <cellStyle name="Normal 14 6 3 2 3" xfId="45160"/>
    <cellStyle name="Normal 14 6 3 3" xfId="27225"/>
    <cellStyle name="Normal 14 6 3 4" xfId="39206"/>
    <cellStyle name="Normal 14 6 4" xfId="12830"/>
    <cellStyle name="Normal 14 6 4 2" xfId="21203"/>
    <cellStyle name="Normal 14 6 4 2 2" xfId="33182"/>
    <cellStyle name="Normal 14 6 4 2 3" xfId="45161"/>
    <cellStyle name="Normal 14 6 4 3" xfId="27226"/>
    <cellStyle name="Normal 14 6 4 4" xfId="39207"/>
    <cellStyle name="Normal 14 6 5" xfId="12831"/>
    <cellStyle name="Normal 14 6 5 2" xfId="21204"/>
    <cellStyle name="Normal 14 6 5 2 2" xfId="33183"/>
    <cellStyle name="Normal 14 6 5 2 3" xfId="45162"/>
    <cellStyle name="Normal 14 6 5 3" xfId="27227"/>
    <cellStyle name="Normal 14 6 5 4" xfId="39208"/>
    <cellStyle name="Normal 14 6 6" xfId="21200"/>
    <cellStyle name="Normal 14 6 6 2" xfId="33179"/>
    <cellStyle name="Normal 14 6 6 3" xfId="45158"/>
    <cellStyle name="Normal 14 6 7" xfId="27223"/>
    <cellStyle name="Normal 14 6 8" xfId="39204"/>
    <cellStyle name="Normal 14 7" xfId="12832"/>
    <cellStyle name="Normal 14 7 2" xfId="12833"/>
    <cellStyle name="Normal 14 7 2 2" xfId="21206"/>
    <cellStyle name="Normal 14 7 2 2 2" xfId="33185"/>
    <cellStyle name="Normal 14 7 2 2 3" xfId="45164"/>
    <cellStyle name="Normal 14 7 2 3" xfId="27229"/>
    <cellStyle name="Normal 14 7 2 4" xfId="39210"/>
    <cellStyle name="Normal 14 7 3" xfId="12834"/>
    <cellStyle name="Normal 14 7 3 2" xfId="21207"/>
    <cellStyle name="Normal 14 7 3 2 2" xfId="33186"/>
    <cellStyle name="Normal 14 7 3 2 3" xfId="45165"/>
    <cellStyle name="Normal 14 7 3 3" xfId="27230"/>
    <cellStyle name="Normal 14 7 3 4" xfId="39211"/>
    <cellStyle name="Normal 14 7 4" xfId="12835"/>
    <cellStyle name="Normal 14 7 4 2" xfId="21208"/>
    <cellStyle name="Normal 14 7 4 2 2" xfId="33187"/>
    <cellStyle name="Normal 14 7 4 2 3" xfId="45166"/>
    <cellStyle name="Normal 14 7 4 3" xfId="27231"/>
    <cellStyle name="Normal 14 7 4 4" xfId="39212"/>
    <cellStyle name="Normal 14 7 5" xfId="21205"/>
    <cellStyle name="Normal 14 7 5 2" xfId="33184"/>
    <cellStyle name="Normal 14 7 5 3" xfId="45163"/>
    <cellStyle name="Normal 14 7 6" xfId="27228"/>
    <cellStyle name="Normal 14 7 7" xfId="39209"/>
    <cellStyle name="Normal 14 8" xfId="12836"/>
    <cellStyle name="Normal 14 8 2" xfId="12837"/>
    <cellStyle name="Normal 14 8 2 2" xfId="21210"/>
    <cellStyle name="Normal 14 8 2 2 2" xfId="33189"/>
    <cellStyle name="Normal 14 8 2 2 3" xfId="45168"/>
    <cellStyle name="Normal 14 8 2 3" xfId="27233"/>
    <cellStyle name="Normal 14 8 2 4" xfId="39214"/>
    <cellStyle name="Normal 14 8 3" xfId="12838"/>
    <cellStyle name="Normal 14 8 3 2" xfId="21211"/>
    <cellStyle name="Normal 14 8 3 2 2" xfId="33190"/>
    <cellStyle name="Normal 14 8 3 2 3" xfId="45169"/>
    <cellStyle name="Normal 14 8 3 3" xfId="27234"/>
    <cellStyle name="Normal 14 8 3 4" xfId="39215"/>
    <cellStyle name="Normal 14 8 4" xfId="12839"/>
    <cellStyle name="Normal 14 8 4 2" xfId="21212"/>
    <cellStyle name="Normal 14 8 4 2 2" xfId="33191"/>
    <cellStyle name="Normal 14 8 4 2 3" xfId="45170"/>
    <cellStyle name="Normal 14 8 4 3" xfId="27235"/>
    <cellStyle name="Normal 14 8 4 4" xfId="39216"/>
    <cellStyle name="Normal 14 8 5" xfId="21209"/>
    <cellStyle name="Normal 14 8 5 2" xfId="33188"/>
    <cellStyle name="Normal 14 8 5 3" xfId="45167"/>
    <cellStyle name="Normal 14 8 6" xfId="27232"/>
    <cellStyle name="Normal 14 8 7" xfId="39213"/>
    <cellStyle name="Normal 14 9" xfId="12840"/>
    <cellStyle name="Normal 14 9 2" xfId="12841"/>
    <cellStyle name="Normal 14 9 2 2" xfId="21214"/>
    <cellStyle name="Normal 14 9 2 2 2" xfId="33193"/>
    <cellStyle name="Normal 14 9 2 2 3" xfId="45172"/>
    <cellStyle name="Normal 14 9 2 3" xfId="27237"/>
    <cellStyle name="Normal 14 9 2 4" xfId="39218"/>
    <cellStyle name="Normal 14 9 3" xfId="12842"/>
    <cellStyle name="Normal 14 9 3 2" xfId="21215"/>
    <cellStyle name="Normal 14 9 3 2 2" xfId="33194"/>
    <cellStyle name="Normal 14 9 3 2 3" xfId="45173"/>
    <cellStyle name="Normal 14 9 3 3" xfId="27238"/>
    <cellStyle name="Normal 14 9 3 4" xfId="39219"/>
    <cellStyle name="Normal 14 9 4" xfId="12843"/>
    <cellStyle name="Normal 14 9 4 2" xfId="21216"/>
    <cellStyle name="Normal 14 9 4 2 2" xfId="33195"/>
    <cellStyle name="Normal 14 9 4 2 3" xfId="45174"/>
    <cellStyle name="Normal 14 9 4 3" xfId="27239"/>
    <cellStyle name="Normal 14 9 4 4" xfId="39220"/>
    <cellStyle name="Normal 14 9 5" xfId="21213"/>
    <cellStyle name="Normal 14 9 5 2" xfId="33192"/>
    <cellStyle name="Normal 14 9 5 3" xfId="45171"/>
    <cellStyle name="Normal 14 9 6" xfId="27236"/>
    <cellStyle name="Normal 14 9 7" xfId="39217"/>
    <cellStyle name="Normal 140" xfId="12844"/>
    <cellStyle name="Normal 140 2" xfId="12845"/>
    <cellStyle name="Normal 140 3" xfId="12846"/>
    <cellStyle name="Normal 140 4" xfId="21217"/>
    <cellStyle name="Normal 140 4 2" xfId="33196"/>
    <cellStyle name="Normal 140 4 3" xfId="45175"/>
    <cellStyle name="Normal 140 5" xfId="27240"/>
    <cellStyle name="Normal 140 6" xfId="39221"/>
    <cellStyle name="Normal 141" xfId="12847"/>
    <cellStyle name="Normal 141 2" xfId="12848"/>
    <cellStyle name="Normal 141 3" xfId="12849"/>
    <cellStyle name="Normal 141 4" xfId="21218"/>
    <cellStyle name="Normal 141 4 2" xfId="33197"/>
    <cellStyle name="Normal 141 4 3" xfId="45176"/>
    <cellStyle name="Normal 141 5" xfId="27241"/>
    <cellStyle name="Normal 141 6" xfId="39222"/>
    <cellStyle name="Normal 142" xfId="12850"/>
    <cellStyle name="Normal 142 2" xfId="12851"/>
    <cellStyle name="Normal 142 3" xfId="12852"/>
    <cellStyle name="Normal 142 4" xfId="21219"/>
    <cellStyle name="Normal 142 4 2" xfId="33198"/>
    <cellStyle name="Normal 142 4 3" xfId="45177"/>
    <cellStyle name="Normal 142 5" xfId="27242"/>
    <cellStyle name="Normal 142 6" xfId="39223"/>
    <cellStyle name="Normal 143" xfId="12853"/>
    <cellStyle name="Normal 143 2" xfId="12854"/>
    <cellStyle name="Normal 143 3" xfId="12855"/>
    <cellStyle name="Normal 143 4" xfId="21220"/>
    <cellStyle name="Normal 143 4 2" xfId="33199"/>
    <cellStyle name="Normal 143 4 3" xfId="45178"/>
    <cellStyle name="Normal 143 5" xfId="27243"/>
    <cellStyle name="Normal 143 6" xfId="39224"/>
    <cellStyle name="Normal 144" xfId="12856"/>
    <cellStyle name="Normal 144 2" xfId="12857"/>
    <cellStyle name="Normal 144 3" xfId="12858"/>
    <cellStyle name="Normal 144 4" xfId="21221"/>
    <cellStyle name="Normal 144 4 2" xfId="33200"/>
    <cellStyle name="Normal 144 4 3" xfId="45179"/>
    <cellStyle name="Normal 144 5" xfId="27244"/>
    <cellStyle name="Normal 144 6" xfId="39225"/>
    <cellStyle name="Normal 145" xfId="12859"/>
    <cellStyle name="Normal 145 2" xfId="12860"/>
    <cellStyle name="Normal 145 3" xfId="12861"/>
    <cellStyle name="Normal 145 4" xfId="21222"/>
    <cellStyle name="Normal 145 4 2" xfId="33201"/>
    <cellStyle name="Normal 145 4 3" xfId="45180"/>
    <cellStyle name="Normal 145 5" xfId="27245"/>
    <cellStyle name="Normal 145 6" xfId="39226"/>
    <cellStyle name="Normal 146" xfId="12862"/>
    <cellStyle name="Normal 146 2" xfId="12863"/>
    <cellStyle name="Normal 146 3" xfId="12864"/>
    <cellStyle name="Normal 146 4" xfId="21223"/>
    <cellStyle name="Normal 146 4 2" xfId="33202"/>
    <cellStyle name="Normal 146 4 3" xfId="45181"/>
    <cellStyle name="Normal 146 5" xfId="27246"/>
    <cellStyle name="Normal 146 6" xfId="39227"/>
    <cellStyle name="Normal 147" xfId="12865"/>
    <cellStyle name="Normal 147 2" xfId="12866"/>
    <cellStyle name="Normal 147 3" xfId="12867"/>
    <cellStyle name="Normal 147 4" xfId="21224"/>
    <cellStyle name="Normal 147 4 2" xfId="33203"/>
    <cellStyle name="Normal 147 4 3" xfId="45182"/>
    <cellStyle name="Normal 147 5" xfId="27247"/>
    <cellStyle name="Normal 147 6" xfId="39228"/>
    <cellStyle name="Normal 148" xfId="12868"/>
    <cellStyle name="Normal 148 2" xfId="12869"/>
    <cellStyle name="Normal 148 3" xfId="12870"/>
    <cellStyle name="Normal 148 4" xfId="21225"/>
    <cellStyle name="Normal 148 4 2" xfId="33204"/>
    <cellStyle name="Normal 148 4 3" xfId="45183"/>
    <cellStyle name="Normal 148 5" xfId="27248"/>
    <cellStyle name="Normal 148 6" xfId="39229"/>
    <cellStyle name="Normal 149" xfId="12871"/>
    <cellStyle name="Normal 149 2" xfId="12872"/>
    <cellStyle name="Normal 149 3" xfId="12873"/>
    <cellStyle name="Normal 149 4" xfId="21226"/>
    <cellStyle name="Normal 149 4 2" xfId="33205"/>
    <cellStyle name="Normal 149 4 3" xfId="45184"/>
    <cellStyle name="Normal 149 5" xfId="27249"/>
    <cellStyle name="Normal 149 6" xfId="39230"/>
    <cellStyle name="Normal 15" xfId="12874"/>
    <cellStyle name="Normal 15 10" xfId="12875"/>
    <cellStyle name="Normal 15 10 2" xfId="21227"/>
    <cellStyle name="Normal 15 10 2 2" xfId="33206"/>
    <cellStyle name="Normal 15 10 2 3" xfId="45185"/>
    <cellStyle name="Normal 15 10 3" xfId="27250"/>
    <cellStyle name="Normal 15 10 4" xfId="39231"/>
    <cellStyle name="Normal 15 2" xfId="12876"/>
    <cellStyle name="Normal 15 2 2" xfId="12877"/>
    <cellStyle name="Normal 15 2 2 2" xfId="12878"/>
    <cellStyle name="Normal 15 2 2 2 2" xfId="12879"/>
    <cellStyle name="Normal 15 2 2 2 2 2" xfId="21231"/>
    <cellStyle name="Normal 15 2 2 2 2 2 2" xfId="33210"/>
    <cellStyle name="Normal 15 2 2 2 2 2 3" xfId="45189"/>
    <cellStyle name="Normal 15 2 2 2 2 3" xfId="27254"/>
    <cellStyle name="Normal 15 2 2 2 2 4" xfId="39235"/>
    <cellStyle name="Normal 15 2 2 2 3" xfId="21230"/>
    <cellStyle name="Normal 15 2 2 2 3 2" xfId="33209"/>
    <cellStyle name="Normal 15 2 2 2 3 3" xfId="45188"/>
    <cellStyle name="Normal 15 2 2 2 4" xfId="27253"/>
    <cellStyle name="Normal 15 2 2 2 5" xfId="39234"/>
    <cellStyle name="Normal 15 2 2 3" xfId="12880"/>
    <cellStyle name="Normal 15 2 2 3 2" xfId="21232"/>
    <cellStyle name="Normal 15 2 2 3 2 2" xfId="33211"/>
    <cellStyle name="Normal 15 2 2 3 2 3" xfId="45190"/>
    <cellStyle name="Normal 15 2 2 3 3" xfId="27255"/>
    <cellStyle name="Normal 15 2 2 3 4" xfId="39236"/>
    <cellStyle name="Normal 15 2 2 4" xfId="12881"/>
    <cellStyle name="Normal 15 2 2 4 2" xfId="21233"/>
    <cellStyle name="Normal 15 2 2 4 2 2" xfId="33212"/>
    <cellStyle name="Normal 15 2 2 4 2 3" xfId="45191"/>
    <cellStyle name="Normal 15 2 2 4 3" xfId="27256"/>
    <cellStyle name="Normal 15 2 2 4 4" xfId="39237"/>
    <cellStyle name="Normal 15 2 2 5" xfId="21229"/>
    <cellStyle name="Normal 15 2 2 5 2" xfId="33208"/>
    <cellStyle name="Normal 15 2 2 5 3" xfId="45187"/>
    <cellStyle name="Normal 15 2 2 6" xfId="27252"/>
    <cellStyle name="Normal 15 2 2 7" xfId="39233"/>
    <cellStyle name="Normal 15 2 3" xfId="12882"/>
    <cellStyle name="Normal 15 2 3 2" xfId="12883"/>
    <cellStyle name="Normal 15 2 3 2 2" xfId="21235"/>
    <cellStyle name="Normal 15 2 3 2 2 2" xfId="33214"/>
    <cellStyle name="Normal 15 2 3 2 2 3" xfId="45193"/>
    <cellStyle name="Normal 15 2 3 2 3" xfId="27258"/>
    <cellStyle name="Normal 15 2 3 2 4" xfId="39239"/>
    <cellStyle name="Normal 15 2 3 3" xfId="21234"/>
    <cellStyle name="Normal 15 2 3 3 2" xfId="33213"/>
    <cellStyle name="Normal 15 2 3 3 3" xfId="45192"/>
    <cellStyle name="Normal 15 2 3 4" xfId="27257"/>
    <cellStyle name="Normal 15 2 3 5" xfId="39238"/>
    <cellStyle name="Normal 15 2 4" xfId="12884"/>
    <cellStyle name="Normal 15 2 4 2" xfId="21236"/>
    <cellStyle name="Normal 15 2 4 2 2" xfId="33215"/>
    <cellStyle name="Normal 15 2 4 2 3" xfId="45194"/>
    <cellStyle name="Normal 15 2 4 3" xfId="27259"/>
    <cellStyle name="Normal 15 2 4 4" xfId="39240"/>
    <cellStyle name="Normal 15 2 5" xfId="12885"/>
    <cellStyle name="Normal 15 2 5 2" xfId="21237"/>
    <cellStyle name="Normal 15 2 5 2 2" xfId="33216"/>
    <cellStyle name="Normal 15 2 5 2 3" xfId="45195"/>
    <cellStyle name="Normal 15 2 5 3" xfId="27260"/>
    <cellStyle name="Normal 15 2 5 4" xfId="39241"/>
    <cellStyle name="Normal 15 2 6" xfId="21228"/>
    <cellStyle name="Normal 15 2 6 2" xfId="33207"/>
    <cellStyle name="Normal 15 2 6 3" xfId="45186"/>
    <cellStyle name="Normal 15 2 7" xfId="27251"/>
    <cellStyle name="Normal 15 2 8" xfId="39232"/>
    <cellStyle name="Normal 15 3" xfId="12886"/>
    <cellStyle name="Normal 15 3 2" xfId="12887"/>
    <cellStyle name="Normal 15 3 2 2" xfId="12888"/>
    <cellStyle name="Normal 15 3 2 2 2" xfId="12889"/>
    <cellStyle name="Normal 15 3 2 2 2 2" xfId="21241"/>
    <cellStyle name="Normal 15 3 2 2 2 2 2" xfId="33220"/>
    <cellStyle name="Normal 15 3 2 2 2 2 3" xfId="45199"/>
    <cellStyle name="Normal 15 3 2 2 2 3" xfId="27264"/>
    <cellStyle name="Normal 15 3 2 2 2 4" xfId="39245"/>
    <cellStyle name="Normal 15 3 2 2 3" xfId="21240"/>
    <cellStyle name="Normal 15 3 2 2 3 2" xfId="33219"/>
    <cellStyle name="Normal 15 3 2 2 3 3" xfId="45198"/>
    <cellStyle name="Normal 15 3 2 2 4" xfId="27263"/>
    <cellStyle name="Normal 15 3 2 2 5" xfId="39244"/>
    <cellStyle name="Normal 15 3 2 3" xfId="12890"/>
    <cellStyle name="Normal 15 3 2 3 2" xfId="21242"/>
    <cellStyle name="Normal 15 3 2 3 2 2" xfId="33221"/>
    <cellStyle name="Normal 15 3 2 3 2 3" xfId="45200"/>
    <cellStyle name="Normal 15 3 2 3 3" xfId="27265"/>
    <cellStyle name="Normal 15 3 2 3 4" xfId="39246"/>
    <cellStyle name="Normal 15 3 2 4" xfId="12891"/>
    <cellStyle name="Normal 15 3 2 4 2" xfId="21243"/>
    <cellStyle name="Normal 15 3 2 4 2 2" xfId="33222"/>
    <cellStyle name="Normal 15 3 2 4 2 3" xfId="45201"/>
    <cellStyle name="Normal 15 3 2 4 3" xfId="27266"/>
    <cellStyle name="Normal 15 3 2 4 4" xfId="39247"/>
    <cellStyle name="Normal 15 3 2 5" xfId="21239"/>
    <cellStyle name="Normal 15 3 2 5 2" xfId="33218"/>
    <cellStyle name="Normal 15 3 2 5 3" xfId="45197"/>
    <cellStyle name="Normal 15 3 2 6" xfId="27262"/>
    <cellStyle name="Normal 15 3 2 7" xfId="39243"/>
    <cellStyle name="Normal 15 3 3" xfId="12892"/>
    <cellStyle name="Normal 15 3 3 2" xfId="12893"/>
    <cellStyle name="Normal 15 3 3 2 2" xfId="21245"/>
    <cellStyle name="Normal 15 3 3 2 2 2" xfId="33224"/>
    <cellStyle name="Normal 15 3 3 2 2 3" xfId="45203"/>
    <cellStyle name="Normal 15 3 3 2 3" xfId="27268"/>
    <cellStyle name="Normal 15 3 3 2 4" xfId="39249"/>
    <cellStyle name="Normal 15 3 3 3" xfId="21244"/>
    <cellStyle name="Normal 15 3 3 3 2" xfId="33223"/>
    <cellStyle name="Normal 15 3 3 3 3" xfId="45202"/>
    <cellStyle name="Normal 15 3 3 4" xfId="27267"/>
    <cellStyle name="Normal 15 3 3 5" xfId="39248"/>
    <cellStyle name="Normal 15 3 4" xfId="12894"/>
    <cellStyle name="Normal 15 3 4 2" xfId="21246"/>
    <cellStyle name="Normal 15 3 4 2 2" xfId="33225"/>
    <cellStyle name="Normal 15 3 4 2 3" xfId="45204"/>
    <cellStyle name="Normal 15 3 4 3" xfId="27269"/>
    <cellStyle name="Normal 15 3 4 4" xfId="39250"/>
    <cellStyle name="Normal 15 3 5" xfId="12895"/>
    <cellStyle name="Normal 15 3 5 2" xfId="21247"/>
    <cellStyle name="Normal 15 3 5 2 2" xfId="33226"/>
    <cellStyle name="Normal 15 3 5 2 3" xfId="45205"/>
    <cellStyle name="Normal 15 3 5 3" xfId="27270"/>
    <cellStyle name="Normal 15 3 5 4" xfId="39251"/>
    <cellStyle name="Normal 15 3 6" xfId="21238"/>
    <cellStyle name="Normal 15 3 6 2" xfId="33217"/>
    <cellStyle name="Normal 15 3 6 3" xfId="45196"/>
    <cellStyle name="Normal 15 3 7" xfId="27261"/>
    <cellStyle name="Normal 15 3 8" xfId="39242"/>
    <cellStyle name="Normal 15 4" xfId="12896"/>
    <cellStyle name="Normal 15 4 2" xfId="12897"/>
    <cellStyle name="Normal 15 4 2 2" xfId="12898"/>
    <cellStyle name="Normal 15 4 2 2 2" xfId="12899"/>
    <cellStyle name="Normal 15 4 2 2 2 2" xfId="21251"/>
    <cellStyle name="Normal 15 4 2 2 2 2 2" xfId="33230"/>
    <cellStyle name="Normal 15 4 2 2 2 2 3" xfId="45209"/>
    <cellStyle name="Normal 15 4 2 2 2 3" xfId="27274"/>
    <cellStyle name="Normal 15 4 2 2 2 4" xfId="39255"/>
    <cellStyle name="Normal 15 4 2 2 3" xfId="21250"/>
    <cellStyle name="Normal 15 4 2 2 3 2" xfId="33229"/>
    <cellStyle name="Normal 15 4 2 2 3 3" xfId="45208"/>
    <cellStyle name="Normal 15 4 2 2 4" xfId="27273"/>
    <cellStyle name="Normal 15 4 2 2 5" xfId="39254"/>
    <cellStyle name="Normal 15 4 2 3" xfId="12900"/>
    <cellStyle name="Normal 15 4 2 3 2" xfId="21252"/>
    <cellStyle name="Normal 15 4 2 3 2 2" xfId="33231"/>
    <cellStyle name="Normal 15 4 2 3 2 3" xfId="45210"/>
    <cellStyle name="Normal 15 4 2 3 3" xfId="27275"/>
    <cellStyle name="Normal 15 4 2 3 4" xfId="39256"/>
    <cellStyle name="Normal 15 4 2 4" xfId="12901"/>
    <cellStyle name="Normal 15 4 2 4 2" xfId="21253"/>
    <cellStyle name="Normal 15 4 2 4 2 2" xfId="33232"/>
    <cellStyle name="Normal 15 4 2 4 2 3" xfId="45211"/>
    <cellStyle name="Normal 15 4 2 4 3" xfId="27276"/>
    <cellStyle name="Normal 15 4 2 4 4" xfId="39257"/>
    <cellStyle name="Normal 15 4 2 5" xfId="21249"/>
    <cellStyle name="Normal 15 4 2 5 2" xfId="33228"/>
    <cellStyle name="Normal 15 4 2 5 3" xfId="45207"/>
    <cellStyle name="Normal 15 4 2 6" xfId="27272"/>
    <cellStyle name="Normal 15 4 2 7" xfId="39253"/>
    <cellStyle name="Normal 15 4 3" xfId="12902"/>
    <cellStyle name="Normal 15 4 3 2" xfId="12903"/>
    <cellStyle name="Normal 15 4 3 2 2" xfId="21255"/>
    <cellStyle name="Normal 15 4 3 2 2 2" xfId="33234"/>
    <cellStyle name="Normal 15 4 3 2 2 3" xfId="45213"/>
    <cellStyle name="Normal 15 4 3 2 3" xfId="27278"/>
    <cellStyle name="Normal 15 4 3 2 4" xfId="39259"/>
    <cellStyle name="Normal 15 4 3 3" xfId="21254"/>
    <cellStyle name="Normal 15 4 3 3 2" xfId="33233"/>
    <cellStyle name="Normal 15 4 3 3 3" xfId="45212"/>
    <cellStyle name="Normal 15 4 3 4" xfId="27277"/>
    <cellStyle name="Normal 15 4 3 5" xfId="39258"/>
    <cellStyle name="Normal 15 4 4" xfId="12904"/>
    <cellStyle name="Normal 15 4 4 2" xfId="21256"/>
    <cellStyle name="Normal 15 4 4 2 2" xfId="33235"/>
    <cellStyle name="Normal 15 4 4 2 3" xfId="45214"/>
    <cellStyle name="Normal 15 4 4 3" xfId="27279"/>
    <cellStyle name="Normal 15 4 4 4" xfId="39260"/>
    <cellStyle name="Normal 15 4 5" xfId="12905"/>
    <cellStyle name="Normal 15 4 5 2" xfId="21257"/>
    <cellStyle name="Normal 15 4 5 2 2" xfId="33236"/>
    <cellStyle name="Normal 15 4 5 2 3" xfId="45215"/>
    <cellStyle name="Normal 15 4 5 3" xfId="27280"/>
    <cellStyle name="Normal 15 4 5 4" xfId="39261"/>
    <cellStyle name="Normal 15 4 6" xfId="12906"/>
    <cellStyle name="Normal 15 4 7" xfId="21248"/>
    <cellStyle name="Normal 15 4 7 2" xfId="33227"/>
    <cellStyle name="Normal 15 4 7 3" xfId="45206"/>
    <cellStyle name="Normal 15 4 8" xfId="27271"/>
    <cellStyle name="Normal 15 4 9" xfId="39252"/>
    <cellStyle name="Normal 15 5" xfId="12907"/>
    <cellStyle name="Normal 15 5 2" xfId="12908"/>
    <cellStyle name="Normal 15 5 2 2" xfId="12909"/>
    <cellStyle name="Normal 15 5 2 2 2" xfId="21260"/>
    <cellStyle name="Normal 15 5 2 2 2 2" xfId="33239"/>
    <cellStyle name="Normal 15 5 2 2 2 3" xfId="45218"/>
    <cellStyle name="Normal 15 5 2 2 3" xfId="27283"/>
    <cellStyle name="Normal 15 5 2 2 4" xfId="39264"/>
    <cellStyle name="Normal 15 5 2 3" xfId="12910"/>
    <cellStyle name="Normal 15 5 2 3 2" xfId="21261"/>
    <cellStyle name="Normal 15 5 2 3 2 2" xfId="33240"/>
    <cellStyle name="Normal 15 5 2 3 2 3" xfId="45219"/>
    <cellStyle name="Normal 15 5 2 3 3" xfId="27284"/>
    <cellStyle name="Normal 15 5 2 3 4" xfId="39265"/>
    <cellStyle name="Normal 15 5 2 4" xfId="21259"/>
    <cellStyle name="Normal 15 5 2 4 2" xfId="33238"/>
    <cellStyle name="Normal 15 5 2 4 3" xfId="45217"/>
    <cellStyle name="Normal 15 5 2 5" xfId="27282"/>
    <cellStyle name="Normal 15 5 2 6" xfId="39263"/>
    <cellStyle name="Normal 15 5 3" xfId="12911"/>
    <cellStyle name="Normal 15 5 3 2" xfId="21262"/>
    <cellStyle name="Normal 15 5 3 2 2" xfId="33241"/>
    <cellStyle name="Normal 15 5 3 2 3" xfId="45220"/>
    <cellStyle name="Normal 15 5 3 3" xfId="27285"/>
    <cellStyle name="Normal 15 5 3 4" xfId="39266"/>
    <cellStyle name="Normal 15 5 4" xfId="12912"/>
    <cellStyle name="Normal 15 5 4 2" xfId="21263"/>
    <cellStyle name="Normal 15 5 4 2 2" xfId="33242"/>
    <cellStyle name="Normal 15 5 4 2 3" xfId="45221"/>
    <cellStyle name="Normal 15 5 4 3" xfId="27286"/>
    <cellStyle name="Normal 15 5 4 4" xfId="39267"/>
    <cellStyle name="Normal 15 5 5" xfId="12913"/>
    <cellStyle name="Normal 15 5 6" xfId="21258"/>
    <cellStyle name="Normal 15 5 6 2" xfId="33237"/>
    <cellStyle name="Normal 15 5 6 3" xfId="45216"/>
    <cellStyle name="Normal 15 5 7" xfId="27281"/>
    <cellStyle name="Normal 15 5 8" xfId="39262"/>
    <cellStyle name="Normal 15 6" xfId="12914"/>
    <cellStyle name="Normal 15 6 2" xfId="12915"/>
    <cellStyle name="Normal 15 6 2 2" xfId="21265"/>
    <cellStyle name="Normal 15 6 2 2 2" xfId="33244"/>
    <cellStyle name="Normal 15 6 2 2 3" xfId="45223"/>
    <cellStyle name="Normal 15 6 2 3" xfId="27288"/>
    <cellStyle name="Normal 15 6 2 4" xfId="39269"/>
    <cellStyle name="Normal 15 6 3" xfId="21264"/>
    <cellStyle name="Normal 15 6 3 2" xfId="33243"/>
    <cellStyle name="Normal 15 6 3 3" xfId="45222"/>
    <cellStyle name="Normal 15 6 4" xfId="27287"/>
    <cellStyle name="Normal 15 6 5" xfId="39268"/>
    <cellStyle name="Normal 15 7" xfId="12916"/>
    <cellStyle name="Normal 15 7 2" xfId="21266"/>
    <cellStyle name="Normal 15 7 2 2" xfId="33245"/>
    <cellStyle name="Normal 15 7 2 3" xfId="45224"/>
    <cellStyle name="Normal 15 7 3" xfId="27289"/>
    <cellStyle name="Normal 15 7 4" xfId="39270"/>
    <cellStyle name="Normal 15 8" xfId="12917"/>
    <cellStyle name="Normal 15 8 2" xfId="21267"/>
    <cellStyle name="Normal 15 8 2 2" xfId="33246"/>
    <cellStyle name="Normal 15 8 2 3" xfId="45225"/>
    <cellStyle name="Normal 15 8 3" xfId="27290"/>
    <cellStyle name="Normal 15 8 4" xfId="39271"/>
    <cellStyle name="Normal 15 9" xfId="12918"/>
    <cellStyle name="Normal 15 9 2" xfId="21268"/>
    <cellStyle name="Normal 15 9 2 2" xfId="33247"/>
    <cellStyle name="Normal 15 9 2 3" xfId="45226"/>
    <cellStyle name="Normal 15 9 3" xfId="27291"/>
    <cellStyle name="Normal 15 9 4" xfId="39272"/>
    <cellStyle name="Normal 150" xfId="12919"/>
    <cellStyle name="Normal 150 2" xfId="12920"/>
    <cellStyle name="Normal 150 3" xfId="12921"/>
    <cellStyle name="Normal 150 4" xfId="21269"/>
    <cellStyle name="Normal 150 4 2" xfId="33248"/>
    <cellStyle name="Normal 150 4 3" xfId="45227"/>
    <cellStyle name="Normal 150 5" xfId="27292"/>
    <cellStyle name="Normal 150 6" xfId="39273"/>
    <cellStyle name="Normal 151" xfId="12922"/>
    <cellStyle name="Normal 151 2" xfId="12923"/>
    <cellStyle name="Normal 151 3" xfId="12924"/>
    <cellStyle name="Normal 151 4" xfId="21270"/>
    <cellStyle name="Normal 151 4 2" xfId="33249"/>
    <cellStyle name="Normal 151 4 3" xfId="45228"/>
    <cellStyle name="Normal 151 5" xfId="27293"/>
    <cellStyle name="Normal 151 6" xfId="39274"/>
    <cellStyle name="Normal 152" xfId="12925"/>
    <cellStyle name="Normal 152 2" xfId="12926"/>
    <cellStyle name="Normal 152 3" xfId="12927"/>
    <cellStyle name="Normal 152 4" xfId="21271"/>
    <cellStyle name="Normal 152 4 2" xfId="33250"/>
    <cellStyle name="Normal 152 4 3" xfId="45229"/>
    <cellStyle name="Normal 152 5" xfId="27294"/>
    <cellStyle name="Normal 152 6" xfId="39275"/>
    <cellStyle name="Normal 153" xfId="12928"/>
    <cellStyle name="Normal 153 2" xfId="12929"/>
    <cellStyle name="Normal 153 3" xfId="12930"/>
    <cellStyle name="Normal 153 4" xfId="21272"/>
    <cellStyle name="Normal 153 4 2" xfId="33251"/>
    <cellStyle name="Normal 153 4 3" xfId="45230"/>
    <cellStyle name="Normal 153 5" xfId="27295"/>
    <cellStyle name="Normal 153 6" xfId="39276"/>
    <cellStyle name="Normal 154" xfId="12931"/>
    <cellStyle name="Normal 154 2" xfId="12932"/>
    <cellStyle name="Normal 154 3" xfId="12933"/>
    <cellStyle name="Normal 154 4" xfId="21273"/>
    <cellStyle name="Normal 154 4 2" xfId="33252"/>
    <cellStyle name="Normal 154 4 3" xfId="45231"/>
    <cellStyle name="Normal 154 5" xfId="27296"/>
    <cellStyle name="Normal 154 6" xfId="39277"/>
    <cellStyle name="Normal 155" xfId="12934"/>
    <cellStyle name="Normal 155 2" xfId="12935"/>
    <cellStyle name="Normal 155 3" xfId="12936"/>
    <cellStyle name="Normal 155 4" xfId="21274"/>
    <cellStyle name="Normal 155 4 2" xfId="33253"/>
    <cellStyle name="Normal 155 4 3" xfId="45232"/>
    <cellStyle name="Normal 155 5" xfId="27297"/>
    <cellStyle name="Normal 155 6" xfId="39278"/>
    <cellStyle name="Normal 156" xfId="12937"/>
    <cellStyle name="Normal 156 2" xfId="12938"/>
    <cellStyle name="Normal 156 3" xfId="12939"/>
    <cellStyle name="Normal 156 4" xfId="21275"/>
    <cellStyle name="Normal 156 4 2" xfId="33254"/>
    <cellStyle name="Normal 156 4 3" xfId="45233"/>
    <cellStyle name="Normal 156 5" xfId="27298"/>
    <cellStyle name="Normal 156 6" xfId="39279"/>
    <cellStyle name="Normal 157" xfId="12940"/>
    <cellStyle name="Normal 157 2" xfId="12941"/>
    <cellStyle name="Normal 157 3" xfId="12942"/>
    <cellStyle name="Normal 157 4" xfId="21276"/>
    <cellStyle name="Normal 157 4 2" xfId="33255"/>
    <cellStyle name="Normal 157 4 3" xfId="45234"/>
    <cellStyle name="Normal 157 5" xfId="27299"/>
    <cellStyle name="Normal 157 6" xfId="39280"/>
    <cellStyle name="Normal 158" xfId="12943"/>
    <cellStyle name="Normal 158 2" xfId="12944"/>
    <cellStyle name="Normal 158 3" xfId="12945"/>
    <cellStyle name="Normal 158 4" xfId="21277"/>
    <cellStyle name="Normal 158 4 2" xfId="33256"/>
    <cellStyle name="Normal 158 4 3" xfId="45235"/>
    <cellStyle name="Normal 158 5" xfId="27300"/>
    <cellStyle name="Normal 158 6" xfId="39281"/>
    <cellStyle name="Normal 159" xfId="12946"/>
    <cellStyle name="Normal 159 2" xfId="12947"/>
    <cellStyle name="Normal 159 3" xfId="12948"/>
    <cellStyle name="Normal 159 4" xfId="21278"/>
    <cellStyle name="Normal 159 4 2" xfId="33257"/>
    <cellStyle name="Normal 159 4 3" xfId="45236"/>
    <cellStyle name="Normal 159 5" xfId="27301"/>
    <cellStyle name="Normal 159 6" xfId="39282"/>
    <cellStyle name="Normal 16" xfId="12949"/>
    <cellStyle name="Normal 16 2" xfId="12950"/>
    <cellStyle name="Normal 16 2 2" xfId="12951"/>
    <cellStyle name="Normal 16 2 2 2" xfId="12952"/>
    <cellStyle name="Normal 16 2 2 2 2" xfId="12953"/>
    <cellStyle name="Normal 16 2 2 2 2 2" xfId="21282"/>
    <cellStyle name="Normal 16 2 2 2 2 2 2" xfId="33261"/>
    <cellStyle name="Normal 16 2 2 2 2 2 3" xfId="45240"/>
    <cellStyle name="Normal 16 2 2 2 2 3" xfId="27305"/>
    <cellStyle name="Normal 16 2 2 2 2 4" xfId="39286"/>
    <cellStyle name="Normal 16 2 2 2 3" xfId="21281"/>
    <cellStyle name="Normal 16 2 2 2 3 2" xfId="33260"/>
    <cellStyle name="Normal 16 2 2 2 3 3" xfId="45239"/>
    <cellStyle name="Normal 16 2 2 2 4" xfId="27304"/>
    <cellStyle name="Normal 16 2 2 2 5" xfId="39285"/>
    <cellStyle name="Normal 16 2 2 3" xfId="12954"/>
    <cellStyle name="Normal 16 2 2 3 2" xfId="21283"/>
    <cellStyle name="Normal 16 2 2 3 2 2" xfId="33262"/>
    <cellStyle name="Normal 16 2 2 3 2 3" xfId="45241"/>
    <cellStyle name="Normal 16 2 2 3 3" xfId="27306"/>
    <cellStyle name="Normal 16 2 2 3 4" xfId="39287"/>
    <cellStyle name="Normal 16 2 2 4" xfId="21280"/>
    <cellStyle name="Normal 16 2 2 4 2" xfId="33259"/>
    <cellStyle name="Normal 16 2 2 4 3" xfId="45238"/>
    <cellStyle name="Normal 16 2 2 5" xfId="27303"/>
    <cellStyle name="Normal 16 2 2 6" xfId="39284"/>
    <cellStyle name="Normal 16 2 3" xfId="12955"/>
    <cellStyle name="Normal 16 2 3 2" xfId="12956"/>
    <cellStyle name="Normal 16 2 3 2 2" xfId="21285"/>
    <cellStyle name="Normal 16 2 3 2 2 2" xfId="33264"/>
    <cellStyle name="Normal 16 2 3 2 2 3" xfId="45243"/>
    <cellStyle name="Normal 16 2 3 2 3" xfId="27308"/>
    <cellStyle name="Normal 16 2 3 2 4" xfId="39289"/>
    <cellStyle name="Normal 16 2 3 3" xfId="21284"/>
    <cellStyle name="Normal 16 2 3 3 2" xfId="33263"/>
    <cellStyle name="Normal 16 2 3 3 3" xfId="45242"/>
    <cellStyle name="Normal 16 2 3 4" xfId="27307"/>
    <cellStyle name="Normal 16 2 3 5" xfId="39288"/>
    <cellStyle name="Normal 16 2 4" xfId="12957"/>
    <cellStyle name="Normal 16 2 4 2" xfId="21286"/>
    <cellStyle name="Normal 16 2 4 2 2" xfId="33265"/>
    <cellStyle name="Normal 16 2 4 2 3" xfId="45244"/>
    <cellStyle name="Normal 16 2 4 3" xfId="27309"/>
    <cellStyle name="Normal 16 2 4 4" xfId="39290"/>
    <cellStyle name="Normal 16 2 5" xfId="12958"/>
    <cellStyle name="Normal 16 2 5 2" xfId="21287"/>
    <cellStyle name="Normal 16 2 5 2 2" xfId="33266"/>
    <cellStyle name="Normal 16 2 5 2 3" xfId="45245"/>
    <cellStyle name="Normal 16 2 5 3" xfId="27310"/>
    <cellStyle name="Normal 16 2 5 4" xfId="39291"/>
    <cellStyle name="Normal 16 2 6" xfId="21279"/>
    <cellStyle name="Normal 16 2 6 2" xfId="33258"/>
    <cellStyle name="Normal 16 2 6 3" xfId="45237"/>
    <cellStyle name="Normal 16 2 7" xfId="27302"/>
    <cellStyle name="Normal 16 2 8" xfId="39283"/>
    <cellStyle name="Normal 16 3" xfId="12959"/>
    <cellStyle name="Normal 16 3 2" xfId="21288"/>
    <cellStyle name="Normal 16 3 2 2" xfId="33267"/>
    <cellStyle name="Normal 16 3 2 3" xfId="45246"/>
    <cellStyle name="Normal 16 3 3" xfId="27311"/>
    <cellStyle name="Normal 16 3 4" xfId="39292"/>
    <cellStyle name="Normal 16 4" xfId="12960"/>
    <cellStyle name="Normal 16 4 2" xfId="21289"/>
    <cellStyle name="Normal 16 4 2 2" xfId="33268"/>
    <cellStyle name="Normal 16 4 2 3" xfId="45247"/>
    <cellStyle name="Normal 16 4 3" xfId="27312"/>
    <cellStyle name="Normal 16 4 4" xfId="39293"/>
    <cellStyle name="Normal 16 5" xfId="12961"/>
    <cellStyle name="Normal 16 5 2" xfId="21290"/>
    <cellStyle name="Normal 16 5 2 2" xfId="33269"/>
    <cellStyle name="Normal 16 5 2 3" xfId="45248"/>
    <cellStyle name="Normal 16 5 3" xfId="27313"/>
    <cellStyle name="Normal 16 5 4" xfId="39294"/>
    <cellStyle name="Normal 16 6" xfId="12962"/>
    <cellStyle name="Normal 16 6 2" xfId="21291"/>
    <cellStyle name="Normal 16 6 2 2" xfId="33270"/>
    <cellStyle name="Normal 16 6 2 3" xfId="45249"/>
    <cellStyle name="Normal 16 6 3" xfId="27314"/>
    <cellStyle name="Normal 16 6 4" xfId="39295"/>
    <cellStyle name="Normal 16 7" xfId="12963"/>
    <cellStyle name="Normal 16 7 2" xfId="21292"/>
    <cellStyle name="Normal 16 7 2 2" xfId="33271"/>
    <cellStyle name="Normal 16 7 2 3" xfId="45250"/>
    <cellStyle name="Normal 16 7 3" xfId="27315"/>
    <cellStyle name="Normal 16 7 4" xfId="39296"/>
    <cellStyle name="Normal 16 8" xfId="12964"/>
    <cellStyle name="Normal 16 8 2" xfId="21293"/>
    <cellStyle name="Normal 16 8 2 2" xfId="33272"/>
    <cellStyle name="Normal 16 8 2 3" xfId="45251"/>
    <cellStyle name="Normal 16 8 3" xfId="27316"/>
    <cellStyle name="Normal 16 8 4" xfId="39297"/>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4 4 2 2" xfId="33273"/>
    <cellStyle name="Normal 164 4 2 3" xfId="45252"/>
    <cellStyle name="Normal 164 4 3" xfId="27317"/>
    <cellStyle name="Normal 164 4 4" xfId="39298"/>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2" xfId="12997"/>
    <cellStyle name="Normal 17 2 2" xfId="12998"/>
    <cellStyle name="Normal 17 2 2 2" xfId="12999"/>
    <cellStyle name="Normal 17 2 2 2 2" xfId="13000"/>
    <cellStyle name="Normal 17 2 2 2 2 2" xfId="21298"/>
    <cellStyle name="Normal 17 2 2 2 2 2 2" xfId="33277"/>
    <cellStyle name="Normal 17 2 2 2 2 2 3" xfId="45256"/>
    <cellStyle name="Normal 17 2 2 2 2 3" xfId="27321"/>
    <cellStyle name="Normal 17 2 2 2 2 4" xfId="39302"/>
    <cellStyle name="Normal 17 2 2 2 3" xfId="21297"/>
    <cellStyle name="Normal 17 2 2 2 3 2" xfId="33276"/>
    <cellStyle name="Normal 17 2 2 2 3 3" xfId="45255"/>
    <cellStyle name="Normal 17 2 2 2 4" xfId="27320"/>
    <cellStyle name="Normal 17 2 2 2 5" xfId="39301"/>
    <cellStyle name="Normal 17 2 2 3" xfId="13001"/>
    <cellStyle name="Normal 17 2 2 3 2" xfId="21299"/>
    <cellStyle name="Normal 17 2 2 3 2 2" xfId="33278"/>
    <cellStyle name="Normal 17 2 2 3 2 3" xfId="45257"/>
    <cellStyle name="Normal 17 2 2 3 3" xfId="27322"/>
    <cellStyle name="Normal 17 2 2 3 4" xfId="39303"/>
    <cellStyle name="Normal 17 2 2 4" xfId="21296"/>
    <cellStyle name="Normal 17 2 2 4 2" xfId="33275"/>
    <cellStyle name="Normal 17 2 2 4 3" xfId="45254"/>
    <cellStyle name="Normal 17 2 2 5" xfId="27319"/>
    <cellStyle name="Normal 17 2 2 6" xfId="39300"/>
    <cellStyle name="Normal 17 2 3" xfId="13002"/>
    <cellStyle name="Normal 17 2 3 2" xfId="13003"/>
    <cellStyle name="Normal 17 2 3 2 2" xfId="21301"/>
    <cellStyle name="Normal 17 2 3 2 2 2" xfId="33280"/>
    <cellStyle name="Normal 17 2 3 2 2 3" xfId="45259"/>
    <cellStyle name="Normal 17 2 3 2 3" xfId="27324"/>
    <cellStyle name="Normal 17 2 3 2 4" xfId="39305"/>
    <cellStyle name="Normal 17 2 3 3" xfId="21300"/>
    <cellStyle name="Normal 17 2 3 3 2" xfId="33279"/>
    <cellStyle name="Normal 17 2 3 3 3" xfId="45258"/>
    <cellStyle name="Normal 17 2 3 4" xfId="27323"/>
    <cellStyle name="Normal 17 2 3 5" xfId="39304"/>
    <cellStyle name="Normal 17 2 4" xfId="13004"/>
    <cellStyle name="Normal 17 2 4 2" xfId="21302"/>
    <cellStyle name="Normal 17 2 4 2 2" xfId="33281"/>
    <cellStyle name="Normal 17 2 4 2 3" xfId="45260"/>
    <cellStyle name="Normal 17 2 4 3" xfId="27325"/>
    <cellStyle name="Normal 17 2 4 4" xfId="39306"/>
    <cellStyle name="Normal 17 2 5" xfId="13005"/>
    <cellStyle name="Normal 17 2 5 2" xfId="21303"/>
    <cellStyle name="Normal 17 2 5 2 2" xfId="33282"/>
    <cellStyle name="Normal 17 2 5 2 3" xfId="45261"/>
    <cellStyle name="Normal 17 2 5 3" xfId="27326"/>
    <cellStyle name="Normal 17 2 5 4" xfId="39307"/>
    <cellStyle name="Normal 17 2 6" xfId="13006"/>
    <cellStyle name="Normal 17 2 7" xfId="21295"/>
    <cellStyle name="Normal 17 2 7 2" xfId="33274"/>
    <cellStyle name="Normal 17 2 7 3" xfId="45253"/>
    <cellStyle name="Normal 17 2 8" xfId="27318"/>
    <cellStyle name="Normal 17 2 9" xfId="39299"/>
    <cellStyle name="Normal 17 3" xfId="13007"/>
    <cellStyle name="Normal 17 3 2" xfId="21304"/>
    <cellStyle name="Normal 17 3 2 2" xfId="33283"/>
    <cellStyle name="Normal 17 3 2 3" xfId="45262"/>
    <cellStyle name="Normal 17 3 3" xfId="27327"/>
    <cellStyle name="Normal 17 3 4" xfId="39308"/>
    <cellStyle name="Normal 17 4" xfId="13008"/>
    <cellStyle name="Normal 17 4 2" xfId="21305"/>
    <cellStyle name="Normal 17 4 2 2" xfId="33284"/>
    <cellStyle name="Normal 17 4 2 3" xfId="45263"/>
    <cellStyle name="Normal 17 4 3" xfId="27328"/>
    <cellStyle name="Normal 17 4 4" xfId="39309"/>
    <cellStyle name="Normal 17 5" xfId="13009"/>
    <cellStyle name="Normal 17 5 2" xfId="21306"/>
    <cellStyle name="Normal 17 5 2 2" xfId="33285"/>
    <cellStyle name="Normal 17 5 2 3" xfId="45264"/>
    <cellStyle name="Normal 17 5 3" xfId="27329"/>
    <cellStyle name="Normal 17 5 4" xfId="39310"/>
    <cellStyle name="Normal 17 6" xfId="13010"/>
    <cellStyle name="Normal 17 6 2" xfId="21307"/>
    <cellStyle name="Normal 17 6 2 2" xfId="33286"/>
    <cellStyle name="Normal 17 6 2 3" xfId="45265"/>
    <cellStyle name="Normal 17 6 3" xfId="27330"/>
    <cellStyle name="Normal 17 6 4" xfId="39311"/>
    <cellStyle name="Normal 17 7" xfId="13011"/>
    <cellStyle name="Normal 17 7 2" xfId="21308"/>
    <cellStyle name="Normal 17 7 2 2" xfId="33287"/>
    <cellStyle name="Normal 17 7 2 3" xfId="45266"/>
    <cellStyle name="Normal 17 7 3" xfId="27331"/>
    <cellStyle name="Normal 17 7 4" xfId="39312"/>
    <cellStyle name="Normal 17 8" xfId="13012"/>
    <cellStyle name="Normal 17 8 2" xfId="21309"/>
    <cellStyle name="Normal 17 8 2 2" xfId="33288"/>
    <cellStyle name="Normal 17 8 2 3" xfId="45267"/>
    <cellStyle name="Normal 17 8 3" xfId="27332"/>
    <cellStyle name="Normal 17 8 4" xfId="39313"/>
    <cellStyle name="Normal 17 9" xfId="13013"/>
    <cellStyle name="Normal 17 9 2" xfId="21310"/>
    <cellStyle name="Normal 17 9 2 2" xfId="33289"/>
    <cellStyle name="Normal 17 9 2 3" xfId="45268"/>
    <cellStyle name="Normal 17 9 3" xfId="27333"/>
    <cellStyle name="Normal 17 9 4" xfId="39314"/>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2 2 2" xfId="33290"/>
    <cellStyle name="Normal 173 2 2 3" xfId="45269"/>
    <cellStyle name="Normal 173 2 3" xfId="27334"/>
    <cellStyle name="Normal 173 2 4" xfId="39315"/>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2" xfId="13057"/>
    <cellStyle name="Normal 18 2 2" xfId="21312"/>
    <cellStyle name="Normal 18 2 2 2" xfId="33291"/>
    <cellStyle name="Normal 18 2 2 3" xfId="45270"/>
    <cellStyle name="Normal 18 2 3" xfId="27335"/>
    <cellStyle name="Normal 18 2 4" xfId="39316"/>
    <cellStyle name="Normal 18 3" xfId="13058"/>
    <cellStyle name="Normal 18 3 2" xfId="21313"/>
    <cellStyle name="Normal 18 3 2 2" xfId="33292"/>
    <cellStyle name="Normal 18 3 2 3" xfId="45271"/>
    <cellStyle name="Normal 18 3 3" xfId="27336"/>
    <cellStyle name="Normal 18 3 4" xfId="39317"/>
    <cellStyle name="Normal 18 4" xfId="13059"/>
    <cellStyle name="Normal 18 4 2" xfId="21314"/>
    <cellStyle name="Normal 18 4 2 2" xfId="33293"/>
    <cellStyle name="Normal 18 4 2 3" xfId="45272"/>
    <cellStyle name="Normal 18 4 3" xfId="27337"/>
    <cellStyle name="Normal 18 4 4" xfId="39318"/>
    <cellStyle name="Normal 18 5" xfId="13060"/>
    <cellStyle name="Normal 18 5 2" xfId="21315"/>
    <cellStyle name="Normal 18 5 2 2" xfId="33294"/>
    <cellStyle name="Normal 18 5 2 3" xfId="45273"/>
    <cellStyle name="Normal 18 5 3" xfId="27338"/>
    <cellStyle name="Normal 18 5 4" xfId="39319"/>
    <cellStyle name="Normal 18 6" xfId="13061"/>
    <cellStyle name="Normal 18 6 2" xfId="21316"/>
    <cellStyle name="Normal 18 6 2 2" xfId="33295"/>
    <cellStyle name="Normal 18 6 2 3" xfId="45274"/>
    <cellStyle name="Normal 18 6 3" xfId="27339"/>
    <cellStyle name="Normal 18 6 4" xfId="39320"/>
    <cellStyle name="Normal 18 7" xfId="13062"/>
    <cellStyle name="Normal 18 7 2" xfId="21317"/>
    <cellStyle name="Normal 18 7 2 2" xfId="33296"/>
    <cellStyle name="Normal 18 7 2 3" xfId="45275"/>
    <cellStyle name="Normal 18 7 3" xfId="27340"/>
    <cellStyle name="Normal 18 7 4" xfId="39321"/>
    <cellStyle name="Normal 18 8" xfId="13063"/>
    <cellStyle name="Normal 18 8 2" xfId="21318"/>
    <cellStyle name="Normal 18 8 2 2" xfId="33297"/>
    <cellStyle name="Normal 18 8 2 3" xfId="45276"/>
    <cellStyle name="Normal 18 8 3" xfId="27341"/>
    <cellStyle name="Normal 18 8 4" xfId="39322"/>
    <cellStyle name="Normal 18 9" xfId="13064"/>
    <cellStyle name="Normal 18 9 2" xfId="21319"/>
    <cellStyle name="Normal 18 9 2 2" xfId="33298"/>
    <cellStyle name="Normal 18 9 2 3" xfId="45277"/>
    <cellStyle name="Normal 18 9 3" xfId="27342"/>
    <cellStyle name="Normal 18 9 4" xfId="39323"/>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2" xfId="13113"/>
    <cellStyle name="Normal 19 2 10" xfId="39324"/>
    <cellStyle name="Normal 19 2 2" xfId="13114"/>
    <cellStyle name="Normal 19 2 2 2" xfId="13115"/>
    <cellStyle name="Normal 19 2 2 2 2" xfId="13116"/>
    <cellStyle name="Normal 19 2 2 2 2 2" xfId="21323"/>
    <cellStyle name="Normal 19 2 2 2 2 2 2" xfId="33302"/>
    <cellStyle name="Normal 19 2 2 2 2 2 3" xfId="45281"/>
    <cellStyle name="Normal 19 2 2 2 2 3" xfId="27346"/>
    <cellStyle name="Normal 19 2 2 2 2 4" xfId="39327"/>
    <cellStyle name="Normal 19 2 2 2 3" xfId="13117"/>
    <cellStyle name="Normal 19 2 2 2 4" xfId="21322"/>
    <cellStyle name="Normal 19 2 2 2 4 2" xfId="33301"/>
    <cellStyle name="Normal 19 2 2 2 4 3" xfId="45280"/>
    <cellStyle name="Normal 19 2 2 2 5" xfId="27345"/>
    <cellStyle name="Normal 19 2 2 2 6" xfId="39326"/>
    <cellStyle name="Normal 19 2 2 3" xfId="13118"/>
    <cellStyle name="Normal 19 2 2 3 2" xfId="13119"/>
    <cellStyle name="Normal 19 2 2 3 3" xfId="21324"/>
    <cellStyle name="Normal 19 2 2 3 3 2" xfId="33303"/>
    <cellStyle name="Normal 19 2 2 3 3 3" xfId="45282"/>
    <cellStyle name="Normal 19 2 2 3 4" xfId="27347"/>
    <cellStyle name="Normal 19 2 2 3 5" xfId="39328"/>
    <cellStyle name="Normal 19 2 2 4" xfId="13120"/>
    <cellStyle name="Normal 19 2 2 5" xfId="21321"/>
    <cellStyle name="Normal 19 2 2 5 2" xfId="33300"/>
    <cellStyle name="Normal 19 2 2 5 3" xfId="45279"/>
    <cellStyle name="Normal 19 2 2 6" xfId="27344"/>
    <cellStyle name="Normal 19 2 2 7" xfId="39325"/>
    <cellStyle name="Normal 19 2 3" xfId="13121"/>
    <cellStyle name="Normal 19 2 3 2" xfId="13122"/>
    <cellStyle name="Normal 19 2 3 2 2" xfId="21326"/>
    <cellStyle name="Normal 19 2 3 2 2 2" xfId="33305"/>
    <cellStyle name="Normal 19 2 3 2 2 3" xfId="45284"/>
    <cellStyle name="Normal 19 2 3 2 3" xfId="27349"/>
    <cellStyle name="Normal 19 2 3 2 4" xfId="39330"/>
    <cellStyle name="Normal 19 2 3 3" xfId="13123"/>
    <cellStyle name="Normal 19 2 3 4" xfId="21325"/>
    <cellStyle name="Normal 19 2 3 4 2" xfId="33304"/>
    <cellStyle name="Normal 19 2 3 4 3" xfId="45283"/>
    <cellStyle name="Normal 19 2 3 5" xfId="27348"/>
    <cellStyle name="Normal 19 2 3 6" xfId="39329"/>
    <cellStyle name="Normal 19 2 4" xfId="13124"/>
    <cellStyle name="Normal 19 2 4 2" xfId="13125"/>
    <cellStyle name="Normal 19 2 4 3" xfId="21327"/>
    <cellStyle name="Normal 19 2 4 3 2" xfId="33306"/>
    <cellStyle name="Normal 19 2 4 3 3" xfId="45285"/>
    <cellStyle name="Normal 19 2 4 4" xfId="27350"/>
    <cellStyle name="Normal 19 2 4 5" xfId="39331"/>
    <cellStyle name="Normal 19 2 5" xfId="13126"/>
    <cellStyle name="Normal 19 2 5 2" xfId="13127"/>
    <cellStyle name="Normal 19 2 5 3" xfId="21328"/>
    <cellStyle name="Normal 19 2 5 3 2" xfId="33307"/>
    <cellStyle name="Normal 19 2 5 3 3" xfId="45286"/>
    <cellStyle name="Normal 19 2 5 4" xfId="27351"/>
    <cellStyle name="Normal 19 2 5 5" xfId="39332"/>
    <cellStyle name="Normal 19 2 6" xfId="13128"/>
    <cellStyle name="Normal 19 2 7" xfId="13129"/>
    <cellStyle name="Normal 19 2 8" xfId="21320"/>
    <cellStyle name="Normal 19 2 8 2" xfId="33299"/>
    <cellStyle name="Normal 19 2 8 3" xfId="45278"/>
    <cellStyle name="Normal 19 2 9" xfId="27343"/>
    <cellStyle name="Normal 19 3" xfId="13130"/>
    <cellStyle name="Normal 19 3 2" xfId="13131"/>
    <cellStyle name="Normal 19 3 2 2" xfId="13132"/>
    <cellStyle name="Normal 19 3 2 2 2" xfId="13133"/>
    <cellStyle name="Normal 19 3 2 2 2 2" xfId="21332"/>
    <cellStyle name="Normal 19 3 2 2 2 2 2" xfId="33311"/>
    <cellStyle name="Normal 19 3 2 2 2 2 3" xfId="45290"/>
    <cellStyle name="Normal 19 3 2 2 2 3" xfId="27355"/>
    <cellStyle name="Normal 19 3 2 2 2 4" xfId="39336"/>
    <cellStyle name="Normal 19 3 2 2 3" xfId="13134"/>
    <cellStyle name="Normal 19 3 2 2 4" xfId="21331"/>
    <cellStyle name="Normal 19 3 2 2 4 2" xfId="33310"/>
    <cellStyle name="Normal 19 3 2 2 4 3" xfId="45289"/>
    <cellStyle name="Normal 19 3 2 2 5" xfId="27354"/>
    <cellStyle name="Normal 19 3 2 2 6" xfId="39335"/>
    <cellStyle name="Normal 19 3 2 3" xfId="13135"/>
    <cellStyle name="Normal 19 3 2 3 2" xfId="13136"/>
    <cellStyle name="Normal 19 3 2 3 3" xfId="21333"/>
    <cellStyle name="Normal 19 3 2 3 3 2" xfId="33312"/>
    <cellStyle name="Normal 19 3 2 3 3 3" xfId="45291"/>
    <cellStyle name="Normal 19 3 2 3 4" xfId="27356"/>
    <cellStyle name="Normal 19 3 2 3 5" xfId="39337"/>
    <cellStyle name="Normal 19 3 2 4" xfId="13137"/>
    <cellStyle name="Normal 19 3 2 5" xfId="21330"/>
    <cellStyle name="Normal 19 3 2 5 2" xfId="33309"/>
    <cellStyle name="Normal 19 3 2 5 3" xfId="45288"/>
    <cellStyle name="Normal 19 3 2 6" xfId="27353"/>
    <cellStyle name="Normal 19 3 2 7" xfId="39334"/>
    <cellStyle name="Normal 19 3 3" xfId="13138"/>
    <cellStyle name="Normal 19 3 3 2" xfId="13139"/>
    <cellStyle name="Normal 19 3 3 2 2" xfId="21335"/>
    <cellStyle name="Normal 19 3 3 2 2 2" xfId="33314"/>
    <cellStyle name="Normal 19 3 3 2 2 3" xfId="45293"/>
    <cellStyle name="Normal 19 3 3 2 3" xfId="27358"/>
    <cellStyle name="Normal 19 3 3 2 4" xfId="39339"/>
    <cellStyle name="Normal 19 3 3 3" xfId="13140"/>
    <cellStyle name="Normal 19 3 3 4" xfId="21334"/>
    <cellStyle name="Normal 19 3 3 4 2" xfId="33313"/>
    <cellStyle name="Normal 19 3 3 4 3" xfId="45292"/>
    <cellStyle name="Normal 19 3 3 5" xfId="27357"/>
    <cellStyle name="Normal 19 3 3 6" xfId="39338"/>
    <cellStyle name="Normal 19 3 4" xfId="13141"/>
    <cellStyle name="Normal 19 3 4 2" xfId="13142"/>
    <cellStyle name="Normal 19 3 4 3" xfId="21336"/>
    <cellStyle name="Normal 19 3 4 3 2" xfId="33315"/>
    <cellStyle name="Normal 19 3 4 3 3" xfId="45294"/>
    <cellStyle name="Normal 19 3 4 4" xfId="27359"/>
    <cellStyle name="Normal 19 3 4 5" xfId="39340"/>
    <cellStyle name="Normal 19 3 5" xfId="13143"/>
    <cellStyle name="Normal 19 3 5 2" xfId="21337"/>
    <cellStyle name="Normal 19 3 5 2 2" xfId="33316"/>
    <cellStyle name="Normal 19 3 5 2 3" xfId="45295"/>
    <cellStyle name="Normal 19 3 5 3" xfId="27360"/>
    <cellStyle name="Normal 19 3 5 4" xfId="39341"/>
    <cellStyle name="Normal 19 3 6" xfId="13144"/>
    <cellStyle name="Normal 19 3 7" xfId="21329"/>
    <cellStyle name="Normal 19 3 7 2" xfId="33308"/>
    <cellStyle name="Normal 19 3 7 3" xfId="45287"/>
    <cellStyle name="Normal 19 3 8" xfId="27352"/>
    <cellStyle name="Normal 19 3 9" xfId="39333"/>
    <cellStyle name="Normal 19 4" xfId="13145"/>
    <cellStyle name="Normal 19 4 2" xfId="13146"/>
    <cellStyle name="Normal 19 4 2 2" xfId="13147"/>
    <cellStyle name="Normal 19 4 2 2 2" xfId="13148"/>
    <cellStyle name="Normal 19 4 2 2 2 2" xfId="21341"/>
    <cellStyle name="Normal 19 4 2 2 2 2 2" xfId="33320"/>
    <cellStyle name="Normal 19 4 2 2 2 2 3" xfId="45299"/>
    <cellStyle name="Normal 19 4 2 2 2 3" xfId="27364"/>
    <cellStyle name="Normal 19 4 2 2 2 4" xfId="39345"/>
    <cellStyle name="Normal 19 4 2 2 3" xfId="21340"/>
    <cellStyle name="Normal 19 4 2 2 3 2" xfId="33319"/>
    <cellStyle name="Normal 19 4 2 2 3 3" xfId="45298"/>
    <cellStyle name="Normal 19 4 2 2 4" xfId="27363"/>
    <cellStyle name="Normal 19 4 2 2 5" xfId="39344"/>
    <cellStyle name="Normal 19 4 2 3" xfId="13149"/>
    <cellStyle name="Normal 19 4 2 3 2" xfId="21342"/>
    <cellStyle name="Normal 19 4 2 3 2 2" xfId="33321"/>
    <cellStyle name="Normal 19 4 2 3 2 3" xfId="45300"/>
    <cellStyle name="Normal 19 4 2 3 3" xfId="27365"/>
    <cellStyle name="Normal 19 4 2 3 4" xfId="39346"/>
    <cellStyle name="Normal 19 4 2 4" xfId="21339"/>
    <cellStyle name="Normal 19 4 2 4 2" xfId="33318"/>
    <cellStyle name="Normal 19 4 2 4 3" xfId="45297"/>
    <cellStyle name="Normal 19 4 2 5" xfId="27362"/>
    <cellStyle name="Normal 19 4 2 6" xfId="39343"/>
    <cellStyle name="Normal 19 4 3" xfId="13150"/>
    <cellStyle name="Normal 19 4 3 2" xfId="13151"/>
    <cellStyle name="Normal 19 4 3 2 2" xfId="21344"/>
    <cellStyle name="Normal 19 4 3 2 2 2" xfId="33323"/>
    <cellStyle name="Normal 19 4 3 2 2 3" xfId="45302"/>
    <cellStyle name="Normal 19 4 3 2 3" xfId="27367"/>
    <cellStyle name="Normal 19 4 3 2 4" xfId="39348"/>
    <cellStyle name="Normal 19 4 3 3" xfId="21343"/>
    <cellStyle name="Normal 19 4 3 3 2" xfId="33322"/>
    <cellStyle name="Normal 19 4 3 3 3" xfId="45301"/>
    <cellStyle name="Normal 19 4 3 4" xfId="27366"/>
    <cellStyle name="Normal 19 4 3 5" xfId="39347"/>
    <cellStyle name="Normal 19 4 4" xfId="13152"/>
    <cellStyle name="Normal 19 4 4 2" xfId="21345"/>
    <cellStyle name="Normal 19 4 4 2 2" xfId="33324"/>
    <cellStyle name="Normal 19 4 4 2 3" xfId="45303"/>
    <cellStyle name="Normal 19 4 4 3" xfId="27368"/>
    <cellStyle name="Normal 19 4 4 4" xfId="39349"/>
    <cellStyle name="Normal 19 4 5" xfId="13153"/>
    <cellStyle name="Normal 19 4 5 2" xfId="21346"/>
    <cellStyle name="Normal 19 4 5 2 2" xfId="33325"/>
    <cellStyle name="Normal 19 4 5 2 3" xfId="45304"/>
    <cellStyle name="Normal 19 4 5 3" xfId="27369"/>
    <cellStyle name="Normal 19 4 5 4" xfId="39350"/>
    <cellStyle name="Normal 19 4 6" xfId="13154"/>
    <cellStyle name="Normal 19 4 7" xfId="21338"/>
    <cellStyle name="Normal 19 4 7 2" xfId="33317"/>
    <cellStyle name="Normal 19 4 7 3" xfId="45296"/>
    <cellStyle name="Normal 19 4 8" xfId="27361"/>
    <cellStyle name="Normal 19 4 9" xfId="39342"/>
    <cellStyle name="Normal 19 5" xfId="13155"/>
    <cellStyle name="Normal 19 5 2" xfId="13156"/>
    <cellStyle name="Normal 19 5 2 2" xfId="13157"/>
    <cellStyle name="Normal 19 5 2 2 2" xfId="21349"/>
    <cellStyle name="Normal 19 5 2 2 2 2" xfId="33328"/>
    <cellStyle name="Normal 19 5 2 2 2 3" xfId="45307"/>
    <cellStyle name="Normal 19 5 2 2 3" xfId="27372"/>
    <cellStyle name="Normal 19 5 2 2 4" xfId="39353"/>
    <cellStyle name="Normal 19 5 2 3" xfId="21348"/>
    <cellStyle name="Normal 19 5 2 3 2" xfId="33327"/>
    <cellStyle name="Normal 19 5 2 3 3" xfId="45306"/>
    <cellStyle name="Normal 19 5 2 4" xfId="27371"/>
    <cellStyle name="Normal 19 5 2 5" xfId="39352"/>
    <cellStyle name="Normal 19 5 3" xfId="13158"/>
    <cellStyle name="Normal 19 5 3 2" xfId="21350"/>
    <cellStyle name="Normal 19 5 3 2 2" xfId="33329"/>
    <cellStyle name="Normal 19 5 3 2 3" xfId="45308"/>
    <cellStyle name="Normal 19 5 3 3" xfId="27373"/>
    <cellStyle name="Normal 19 5 3 4" xfId="39354"/>
    <cellStyle name="Normal 19 5 4" xfId="13159"/>
    <cellStyle name="Normal 19 5 4 2" xfId="21351"/>
    <cellStyle name="Normal 19 5 4 2 2" xfId="33330"/>
    <cellStyle name="Normal 19 5 4 2 3" xfId="45309"/>
    <cellStyle name="Normal 19 5 4 3" xfId="27374"/>
    <cellStyle name="Normal 19 5 4 4" xfId="39355"/>
    <cellStyle name="Normal 19 5 5" xfId="13160"/>
    <cellStyle name="Normal 19 5 6" xfId="21347"/>
    <cellStyle name="Normal 19 5 6 2" xfId="33326"/>
    <cellStyle name="Normal 19 5 6 3" xfId="45305"/>
    <cellStyle name="Normal 19 5 7" xfId="27370"/>
    <cellStyle name="Normal 19 5 8" xfId="39351"/>
    <cellStyle name="Normal 19 6" xfId="13161"/>
    <cellStyle name="Normal 19 6 2" xfId="13162"/>
    <cellStyle name="Normal 19 6 2 2" xfId="21353"/>
    <cellStyle name="Normal 19 6 2 2 2" xfId="33332"/>
    <cellStyle name="Normal 19 6 2 2 3" xfId="45311"/>
    <cellStyle name="Normal 19 6 2 3" xfId="27376"/>
    <cellStyle name="Normal 19 6 2 4" xfId="39357"/>
    <cellStyle name="Normal 19 6 3" xfId="13163"/>
    <cellStyle name="Normal 19 6 3 2" xfId="21354"/>
    <cellStyle name="Normal 19 6 3 2 2" xfId="33333"/>
    <cellStyle name="Normal 19 6 3 2 3" xfId="45312"/>
    <cellStyle name="Normal 19 6 3 3" xfId="27377"/>
    <cellStyle name="Normal 19 6 3 4" xfId="39358"/>
    <cellStyle name="Normal 19 6 4" xfId="13164"/>
    <cellStyle name="Normal 19 6 5" xfId="21352"/>
    <cellStyle name="Normal 19 6 5 2" xfId="33331"/>
    <cellStyle name="Normal 19 6 5 3" xfId="45310"/>
    <cellStyle name="Normal 19 6 6" xfId="27375"/>
    <cellStyle name="Normal 19 6 7" xfId="39356"/>
    <cellStyle name="Normal 19 7" xfId="13165"/>
    <cellStyle name="Normal 19 7 2" xfId="21355"/>
    <cellStyle name="Normal 19 7 2 2" xfId="33334"/>
    <cellStyle name="Normal 19 7 2 3" xfId="45313"/>
    <cellStyle name="Normal 19 7 3" xfId="27378"/>
    <cellStyle name="Normal 19 7 4" xfId="39359"/>
    <cellStyle name="Normal 19 8" xfId="13166"/>
    <cellStyle name="Normal 19 8 2" xfId="21356"/>
    <cellStyle name="Normal 19 8 2 2" xfId="33335"/>
    <cellStyle name="Normal 19 8 2 3" xfId="45314"/>
    <cellStyle name="Normal 19 8 3" xfId="27379"/>
    <cellStyle name="Normal 19 8 4" xfId="39360"/>
    <cellStyle name="Normal 19 9" xfId="13167"/>
    <cellStyle name="Normal 19 9 2" xfId="21357"/>
    <cellStyle name="Normal 19 9 2 2" xfId="33336"/>
    <cellStyle name="Normal 19 9 2 3" xfId="45315"/>
    <cellStyle name="Normal 19 9 3" xfId="27380"/>
    <cellStyle name="Normal 19 9 4" xfId="39361"/>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0 2 2" xfId="33337"/>
    <cellStyle name="Normal 2 10 10 2 3" xfId="45316"/>
    <cellStyle name="Normal 2 10 10 3" xfId="27381"/>
    <cellStyle name="Normal 2 10 10 4" xfId="39362"/>
    <cellStyle name="Normal 2 10 11" xfId="13204"/>
    <cellStyle name="Normal 2 10 11 2" xfId="21359"/>
    <cellStyle name="Normal 2 10 11 2 2" xfId="33338"/>
    <cellStyle name="Normal 2 10 11 2 3" xfId="45317"/>
    <cellStyle name="Normal 2 10 11 3" xfId="27382"/>
    <cellStyle name="Normal 2 10 11 4" xfId="39363"/>
    <cellStyle name="Normal 2 10 12" xfId="13205"/>
    <cellStyle name="Normal 2 10 2" xfId="13206"/>
    <cellStyle name="Normal 2 10 2 2" xfId="13207"/>
    <cellStyle name="Normal 2 10 2 2 2" xfId="13208"/>
    <cellStyle name="Normal 2 10 2 2 2 2" xfId="21362"/>
    <cellStyle name="Normal 2 10 2 2 2 2 2" xfId="33341"/>
    <cellStyle name="Normal 2 10 2 2 2 2 3" xfId="45320"/>
    <cellStyle name="Normal 2 10 2 2 2 3" xfId="27385"/>
    <cellStyle name="Normal 2 10 2 2 2 4" xfId="39366"/>
    <cellStyle name="Normal 2 10 2 2 3" xfId="21361"/>
    <cellStyle name="Normal 2 10 2 2 3 2" xfId="33340"/>
    <cellStyle name="Normal 2 10 2 2 3 3" xfId="45319"/>
    <cellStyle name="Normal 2 10 2 2 4" xfId="27384"/>
    <cellStyle name="Normal 2 10 2 2 5" xfId="39365"/>
    <cellStyle name="Normal 2 10 2 3" xfId="13209"/>
    <cellStyle name="Normal 2 10 2 3 2" xfId="21363"/>
    <cellStyle name="Normal 2 10 2 3 2 2" xfId="33342"/>
    <cellStyle name="Normal 2 10 2 3 2 3" xfId="45321"/>
    <cellStyle name="Normal 2 10 2 3 3" xfId="27386"/>
    <cellStyle name="Normal 2 10 2 3 4" xfId="39367"/>
    <cellStyle name="Normal 2 10 2 4" xfId="13210"/>
    <cellStyle name="Normal 2 10 2 4 2" xfId="21364"/>
    <cellStyle name="Normal 2 10 2 4 2 2" xfId="33343"/>
    <cellStyle name="Normal 2 10 2 4 2 3" xfId="45322"/>
    <cellStyle name="Normal 2 10 2 4 3" xfId="27387"/>
    <cellStyle name="Normal 2 10 2 4 4" xfId="39368"/>
    <cellStyle name="Normal 2 10 2 5" xfId="13211"/>
    <cellStyle name="Normal 2 10 2 5 2" xfId="21365"/>
    <cellStyle name="Normal 2 10 2 5 2 2" xfId="33344"/>
    <cellStyle name="Normal 2 10 2 5 2 3" xfId="45323"/>
    <cellStyle name="Normal 2 10 2 5 3" xfId="27388"/>
    <cellStyle name="Normal 2 10 2 5 4" xfId="39369"/>
    <cellStyle name="Normal 2 10 2 6" xfId="21360"/>
    <cellStyle name="Normal 2 10 2 6 2" xfId="33339"/>
    <cellStyle name="Normal 2 10 2 6 3" xfId="45318"/>
    <cellStyle name="Normal 2 10 2 7" xfId="27383"/>
    <cellStyle name="Normal 2 10 2 8" xfId="39364"/>
    <cellStyle name="Normal 2 10 3" xfId="13212"/>
    <cellStyle name="Normal 2 10 3 2" xfId="13213"/>
    <cellStyle name="Normal 2 10 3 2 2" xfId="21367"/>
    <cellStyle name="Normal 2 10 3 2 2 2" xfId="33346"/>
    <cellStyle name="Normal 2 10 3 2 2 3" xfId="45325"/>
    <cellStyle name="Normal 2 10 3 2 3" xfId="27390"/>
    <cellStyle name="Normal 2 10 3 2 4" xfId="39371"/>
    <cellStyle name="Normal 2 10 3 3" xfId="21366"/>
    <cellStyle name="Normal 2 10 3 3 2" xfId="33345"/>
    <cellStyle name="Normal 2 10 3 3 3" xfId="45324"/>
    <cellStyle name="Normal 2 10 3 4" xfId="27389"/>
    <cellStyle name="Normal 2 10 3 5" xfId="39370"/>
    <cellStyle name="Normal 2 10 4" xfId="13214"/>
    <cellStyle name="Normal 2 10 4 2" xfId="13215"/>
    <cellStyle name="Normal 2 10 4 2 2" xfId="21369"/>
    <cellStyle name="Normal 2 10 4 2 2 2" xfId="33348"/>
    <cellStyle name="Normal 2 10 4 2 2 3" xfId="45327"/>
    <cellStyle name="Normal 2 10 4 2 3" xfId="27392"/>
    <cellStyle name="Normal 2 10 4 2 4" xfId="39373"/>
    <cellStyle name="Normal 2 10 4 3" xfId="21368"/>
    <cellStyle name="Normal 2 10 4 3 2" xfId="33347"/>
    <cellStyle name="Normal 2 10 4 3 3" xfId="45326"/>
    <cellStyle name="Normal 2 10 4 4" xfId="27391"/>
    <cellStyle name="Normal 2 10 4 5" xfId="39372"/>
    <cellStyle name="Normal 2 10 5" xfId="13216"/>
    <cellStyle name="Normal 2 10 5 2" xfId="21370"/>
    <cellStyle name="Normal 2 10 5 2 2" xfId="33349"/>
    <cellStyle name="Normal 2 10 5 2 3" xfId="45328"/>
    <cellStyle name="Normal 2 10 5 3" xfId="27393"/>
    <cellStyle name="Normal 2 10 5 4" xfId="39374"/>
    <cellStyle name="Normal 2 10 6" xfId="13217"/>
    <cellStyle name="Normal 2 10 6 2" xfId="21371"/>
    <cellStyle name="Normal 2 10 6 2 2" xfId="33350"/>
    <cellStyle name="Normal 2 10 6 2 3" xfId="45329"/>
    <cellStyle name="Normal 2 10 6 3" xfId="27394"/>
    <cellStyle name="Normal 2 10 6 4" xfId="39375"/>
    <cellStyle name="Normal 2 10 7" xfId="13218"/>
    <cellStyle name="Normal 2 10 7 2" xfId="21372"/>
    <cellStyle name="Normal 2 10 7 2 2" xfId="33351"/>
    <cellStyle name="Normal 2 10 7 2 3" xfId="45330"/>
    <cellStyle name="Normal 2 10 7 3" xfId="27395"/>
    <cellStyle name="Normal 2 10 7 4" xfId="39376"/>
    <cellStyle name="Normal 2 10 8" xfId="13219"/>
    <cellStyle name="Normal 2 10 8 2" xfId="21373"/>
    <cellStyle name="Normal 2 10 8 2 2" xfId="33352"/>
    <cellStyle name="Normal 2 10 8 2 3" xfId="45331"/>
    <cellStyle name="Normal 2 10 8 3" xfId="27396"/>
    <cellStyle name="Normal 2 10 8 4" xfId="39377"/>
    <cellStyle name="Normal 2 10 9" xfId="13220"/>
    <cellStyle name="Normal 2 10 9 2" xfId="21374"/>
    <cellStyle name="Normal 2 10 9 2 2" xfId="33353"/>
    <cellStyle name="Normal 2 10 9 2 3" xfId="45332"/>
    <cellStyle name="Normal 2 10 9 3" xfId="27397"/>
    <cellStyle name="Normal 2 10 9 4" xfId="39378"/>
    <cellStyle name="Normal 2 11" xfId="13221"/>
    <cellStyle name="Normal 2 11 2" xfId="13222"/>
    <cellStyle name="Normal 2 11 2 2" xfId="13223"/>
    <cellStyle name="Normal 2 11 2 2 2" xfId="21376"/>
    <cellStyle name="Normal 2 11 2 2 2 2" xfId="33355"/>
    <cellStyle name="Normal 2 11 2 2 2 3" xfId="45334"/>
    <cellStyle name="Normal 2 11 2 2 3" xfId="27399"/>
    <cellStyle name="Normal 2 11 2 2 4" xfId="39380"/>
    <cellStyle name="Normal 2 11 2 3" xfId="13224"/>
    <cellStyle name="Normal 2 11 2 3 2" xfId="21377"/>
    <cellStyle name="Normal 2 11 2 3 2 2" xfId="33356"/>
    <cellStyle name="Normal 2 11 2 3 2 3" xfId="45335"/>
    <cellStyle name="Normal 2 11 2 3 3" xfId="27400"/>
    <cellStyle name="Normal 2 11 2 3 4" xfId="39381"/>
    <cellStyle name="Normal 2 11 2 4" xfId="21375"/>
    <cellStyle name="Normal 2 11 2 4 2" xfId="33354"/>
    <cellStyle name="Normal 2 11 2 4 3" xfId="45333"/>
    <cellStyle name="Normal 2 11 2 5" xfId="27398"/>
    <cellStyle name="Normal 2 11 2 6" xfId="39379"/>
    <cellStyle name="Normal 2 11 3" xfId="13225"/>
    <cellStyle name="Normal 2 11 3 2" xfId="13226"/>
    <cellStyle name="Normal 2 11 3 2 2" xfId="21379"/>
    <cellStyle name="Normal 2 11 3 2 2 2" xfId="33358"/>
    <cellStyle name="Normal 2 11 3 2 2 3" xfId="45337"/>
    <cellStyle name="Normal 2 11 3 2 3" xfId="27402"/>
    <cellStyle name="Normal 2 11 3 2 4" xfId="39383"/>
    <cellStyle name="Normal 2 11 3 3" xfId="21378"/>
    <cellStyle name="Normal 2 11 3 3 2" xfId="33357"/>
    <cellStyle name="Normal 2 11 3 3 3" xfId="45336"/>
    <cellStyle name="Normal 2 11 3 4" xfId="27401"/>
    <cellStyle name="Normal 2 11 3 5" xfId="39382"/>
    <cellStyle name="Normal 2 11 4" xfId="13227"/>
    <cellStyle name="Normal 2 11 4 2" xfId="13228"/>
    <cellStyle name="Normal 2 11 4 2 2" xfId="21381"/>
    <cellStyle name="Normal 2 11 4 2 2 2" xfId="33360"/>
    <cellStyle name="Normal 2 11 4 2 2 3" xfId="45339"/>
    <cellStyle name="Normal 2 11 4 2 3" xfId="27404"/>
    <cellStyle name="Normal 2 11 4 2 4" xfId="39385"/>
    <cellStyle name="Normal 2 11 4 3" xfId="21380"/>
    <cellStyle name="Normal 2 11 4 3 2" xfId="33359"/>
    <cellStyle name="Normal 2 11 4 3 3" xfId="45338"/>
    <cellStyle name="Normal 2 11 4 4" xfId="27403"/>
    <cellStyle name="Normal 2 11 4 5" xfId="39384"/>
    <cellStyle name="Normal 2 11 5" xfId="13229"/>
    <cellStyle name="Normal 2 11 5 2" xfId="21382"/>
    <cellStyle name="Normal 2 11 5 2 2" xfId="33361"/>
    <cellStyle name="Normal 2 11 5 2 3" xfId="45340"/>
    <cellStyle name="Normal 2 11 5 3" xfId="27405"/>
    <cellStyle name="Normal 2 11 5 4" xfId="39386"/>
    <cellStyle name="Normal 2 11 6" xfId="13230"/>
    <cellStyle name="Normal 2 11 6 2" xfId="21383"/>
    <cellStyle name="Normal 2 11 6 2 2" xfId="33362"/>
    <cellStyle name="Normal 2 11 6 2 3" xfId="45341"/>
    <cellStyle name="Normal 2 11 6 3" xfId="27406"/>
    <cellStyle name="Normal 2 11 6 4" xfId="39387"/>
    <cellStyle name="Normal 2 11 7" xfId="13231"/>
    <cellStyle name="Normal 2 11 7 2" xfId="21384"/>
    <cellStyle name="Normal 2 11 7 2 2" xfId="33363"/>
    <cellStyle name="Normal 2 11 7 2 3" xfId="45342"/>
    <cellStyle name="Normal 2 11 7 3" xfId="27407"/>
    <cellStyle name="Normal 2 11 7 4" xfId="39388"/>
    <cellStyle name="Normal 2 11 8" xfId="13232"/>
    <cellStyle name="Normal 2 12" xfId="13233"/>
    <cellStyle name="Normal 2 12 2" xfId="13234"/>
    <cellStyle name="Normal 2 12 2 2" xfId="13235"/>
    <cellStyle name="Normal 2 12 2 2 2" xfId="21386"/>
    <cellStyle name="Normal 2 12 2 2 2 2" xfId="33365"/>
    <cellStyle name="Normal 2 12 2 2 2 3" xfId="45344"/>
    <cellStyle name="Normal 2 12 2 2 3" xfId="27409"/>
    <cellStyle name="Normal 2 12 2 2 4" xfId="39390"/>
    <cellStyle name="Normal 2 12 2 3" xfId="21385"/>
    <cellStyle name="Normal 2 12 2 3 2" xfId="33364"/>
    <cellStyle name="Normal 2 12 2 3 3" xfId="45343"/>
    <cellStyle name="Normal 2 12 2 4" xfId="27408"/>
    <cellStyle name="Normal 2 12 2 5" xfId="39389"/>
    <cellStyle name="Normal 2 12 3" xfId="13236"/>
    <cellStyle name="Normal 2 12 3 2" xfId="13237"/>
    <cellStyle name="Normal 2 12 3 2 2" xfId="21388"/>
    <cellStyle name="Normal 2 12 3 2 2 2" xfId="33367"/>
    <cellStyle name="Normal 2 12 3 2 2 3" xfId="45346"/>
    <cellStyle name="Normal 2 12 3 2 3" xfId="27411"/>
    <cellStyle name="Normal 2 12 3 2 4" xfId="39392"/>
    <cellStyle name="Normal 2 12 3 3" xfId="21387"/>
    <cellStyle name="Normal 2 12 3 3 2" xfId="33366"/>
    <cellStyle name="Normal 2 12 3 3 3" xfId="45345"/>
    <cellStyle name="Normal 2 12 3 4" xfId="27410"/>
    <cellStyle name="Normal 2 12 3 5" xfId="39391"/>
    <cellStyle name="Normal 2 12 4" xfId="13238"/>
    <cellStyle name="Normal 2 12 4 2" xfId="13239"/>
    <cellStyle name="Normal 2 12 4 2 2" xfId="21390"/>
    <cellStyle name="Normal 2 12 4 2 2 2" xfId="33369"/>
    <cellStyle name="Normal 2 12 4 2 2 3" xfId="45348"/>
    <cellStyle name="Normal 2 12 4 2 3" xfId="27413"/>
    <cellStyle name="Normal 2 12 4 2 4" xfId="39394"/>
    <cellStyle name="Normal 2 12 4 3" xfId="21389"/>
    <cellStyle name="Normal 2 12 4 3 2" xfId="33368"/>
    <cellStyle name="Normal 2 12 4 3 3" xfId="45347"/>
    <cellStyle name="Normal 2 12 4 4" xfId="27412"/>
    <cellStyle name="Normal 2 12 4 5" xfId="39393"/>
    <cellStyle name="Normal 2 12 5" xfId="13240"/>
    <cellStyle name="Normal 2 12 5 2" xfId="21391"/>
    <cellStyle name="Normal 2 12 5 2 2" xfId="33370"/>
    <cellStyle name="Normal 2 12 5 2 3" xfId="45349"/>
    <cellStyle name="Normal 2 12 5 3" xfId="27414"/>
    <cellStyle name="Normal 2 12 5 4" xfId="39395"/>
    <cellStyle name="Normal 2 12 6" xfId="13241"/>
    <cellStyle name="Normal 2 12 6 2" xfId="21392"/>
    <cellStyle name="Normal 2 12 6 2 2" xfId="33371"/>
    <cellStyle name="Normal 2 12 6 2 3" xfId="45350"/>
    <cellStyle name="Normal 2 12 6 3" xfId="27415"/>
    <cellStyle name="Normal 2 12 6 4" xfId="39396"/>
    <cellStyle name="Normal 2 12 7" xfId="13242"/>
    <cellStyle name="Normal 2 12 7 2" xfId="21393"/>
    <cellStyle name="Normal 2 12 7 2 2" xfId="33372"/>
    <cellStyle name="Normal 2 12 7 2 3" xfId="45351"/>
    <cellStyle name="Normal 2 12 7 3" xfId="27416"/>
    <cellStyle name="Normal 2 12 7 4" xfId="39397"/>
    <cellStyle name="Normal 2 12 8" xfId="13243"/>
    <cellStyle name="Normal 2 12 8 2" xfId="21394"/>
    <cellStyle name="Normal 2 12 8 2 2" xfId="33373"/>
    <cellStyle name="Normal 2 12 8 2 3" xfId="45352"/>
    <cellStyle name="Normal 2 12 8 3" xfId="27417"/>
    <cellStyle name="Normal 2 12 8 4" xfId="39398"/>
    <cellStyle name="Normal 2 13" xfId="13244"/>
    <cellStyle name="Normal 2 13 2" xfId="13245"/>
    <cellStyle name="Normal 2 13 2 2" xfId="21395"/>
    <cellStyle name="Normal 2 13 2 2 2" xfId="33374"/>
    <cellStyle name="Normal 2 13 2 2 3" xfId="45353"/>
    <cellStyle name="Normal 2 13 2 3" xfId="27418"/>
    <cellStyle name="Normal 2 13 2 4" xfId="39399"/>
    <cellStyle name="Normal 2 13 3" xfId="13246"/>
    <cellStyle name="Normal 2 13 3 2" xfId="21396"/>
    <cellStyle name="Normal 2 13 3 2 2" xfId="33375"/>
    <cellStyle name="Normal 2 13 3 2 3" xfId="45354"/>
    <cellStyle name="Normal 2 13 3 3" xfId="27419"/>
    <cellStyle name="Normal 2 13 3 4" xfId="39400"/>
    <cellStyle name="Normal 2 13 4" xfId="13247"/>
    <cellStyle name="Normal 2 13 4 2" xfId="21397"/>
    <cellStyle name="Normal 2 13 4 2 2" xfId="33376"/>
    <cellStyle name="Normal 2 13 4 2 3" xfId="45355"/>
    <cellStyle name="Normal 2 13 4 3" xfId="27420"/>
    <cellStyle name="Normal 2 13 4 4" xfId="39401"/>
    <cellStyle name="Normal 2 13 5" xfId="13248"/>
    <cellStyle name="Normal 2 13 5 2" xfId="21398"/>
    <cellStyle name="Normal 2 13 5 2 2" xfId="33377"/>
    <cellStyle name="Normal 2 13 5 2 3" xfId="45356"/>
    <cellStyle name="Normal 2 13 5 3" xfId="27421"/>
    <cellStyle name="Normal 2 13 5 4" xfId="39402"/>
    <cellStyle name="Normal 2 13 6" xfId="13249"/>
    <cellStyle name="Normal 2 13 6 2" xfId="21399"/>
    <cellStyle name="Normal 2 13 6 2 2" xfId="33378"/>
    <cellStyle name="Normal 2 13 6 2 3" xfId="45357"/>
    <cellStyle name="Normal 2 13 6 3" xfId="27422"/>
    <cellStyle name="Normal 2 13 6 4" xfId="39403"/>
    <cellStyle name="Normal 2 13 7" xfId="13250"/>
    <cellStyle name="Normal 2 13 7 2" xfId="21400"/>
    <cellStyle name="Normal 2 13 7 2 2" xfId="33379"/>
    <cellStyle name="Normal 2 13 7 2 3" xfId="45358"/>
    <cellStyle name="Normal 2 13 7 3" xfId="27423"/>
    <cellStyle name="Normal 2 13 7 4" xfId="39404"/>
    <cellStyle name="Normal 2 14" xfId="13251"/>
    <cellStyle name="Normal 2 14 2" xfId="13252"/>
    <cellStyle name="Normal 2 14 2 2" xfId="21401"/>
    <cellStyle name="Normal 2 14 2 2 2" xfId="33380"/>
    <cellStyle name="Normal 2 14 2 2 3" xfId="45359"/>
    <cellStyle name="Normal 2 14 2 3" xfId="27424"/>
    <cellStyle name="Normal 2 14 2 4" xfId="39405"/>
    <cellStyle name="Normal 2 14 3" xfId="13253"/>
    <cellStyle name="Normal 2 14 3 2" xfId="21402"/>
    <cellStyle name="Normal 2 14 3 2 2" xfId="33381"/>
    <cellStyle name="Normal 2 14 3 2 3" xfId="45360"/>
    <cellStyle name="Normal 2 14 3 3" xfId="27425"/>
    <cellStyle name="Normal 2 14 3 4" xfId="39406"/>
    <cellStyle name="Normal 2 14 4" xfId="13254"/>
    <cellStyle name="Normal 2 14 4 2" xfId="21403"/>
    <cellStyle name="Normal 2 14 4 2 2" xfId="33382"/>
    <cellStyle name="Normal 2 14 4 2 3" xfId="45361"/>
    <cellStyle name="Normal 2 14 4 3" xfId="27426"/>
    <cellStyle name="Normal 2 14 4 4" xfId="39407"/>
    <cellStyle name="Normal 2 14 5" xfId="13255"/>
    <cellStyle name="Normal 2 14 5 2" xfId="21404"/>
    <cellStyle name="Normal 2 14 5 2 2" xfId="33383"/>
    <cellStyle name="Normal 2 14 5 2 3" xfId="45362"/>
    <cellStyle name="Normal 2 14 5 3" xfId="27427"/>
    <cellStyle name="Normal 2 14 5 4" xfId="39408"/>
    <cellStyle name="Normal 2 14 6" xfId="13256"/>
    <cellStyle name="Normal 2 14 6 2" xfId="21405"/>
    <cellStyle name="Normal 2 14 6 2 2" xfId="33384"/>
    <cellStyle name="Normal 2 14 6 2 3" xfId="45363"/>
    <cellStyle name="Normal 2 14 6 3" xfId="27428"/>
    <cellStyle name="Normal 2 14 6 4" xfId="39409"/>
    <cellStyle name="Normal 2 14 7" xfId="13257"/>
    <cellStyle name="Normal 2 14 7 2" xfId="21406"/>
    <cellStyle name="Normal 2 14 7 2 2" xfId="33385"/>
    <cellStyle name="Normal 2 14 7 2 3" xfId="45364"/>
    <cellStyle name="Normal 2 14 7 3" xfId="27429"/>
    <cellStyle name="Normal 2 14 7 4" xfId="39410"/>
    <cellStyle name="Normal 2 15" xfId="13258"/>
    <cellStyle name="Normal 2 15 2" xfId="13259"/>
    <cellStyle name="Normal 2 15 2 2" xfId="21407"/>
    <cellStyle name="Normal 2 15 2 2 2" xfId="33386"/>
    <cellStyle name="Normal 2 15 2 2 3" xfId="45365"/>
    <cellStyle name="Normal 2 15 2 3" xfId="27430"/>
    <cellStyle name="Normal 2 15 2 4" xfId="39411"/>
    <cellStyle name="Normal 2 15 3" xfId="13260"/>
    <cellStyle name="Normal 2 15 3 2" xfId="21408"/>
    <cellStyle name="Normal 2 15 3 2 2" xfId="33387"/>
    <cellStyle name="Normal 2 15 3 2 3" xfId="45366"/>
    <cellStyle name="Normal 2 15 3 3" xfId="27431"/>
    <cellStyle name="Normal 2 15 3 4" xfId="39412"/>
    <cellStyle name="Normal 2 15 4" xfId="13261"/>
    <cellStyle name="Normal 2 15 4 2" xfId="21409"/>
    <cellStyle name="Normal 2 15 4 2 2" xfId="33388"/>
    <cellStyle name="Normal 2 15 4 2 3" xfId="45367"/>
    <cellStyle name="Normal 2 15 4 3" xfId="27432"/>
    <cellStyle name="Normal 2 15 4 4" xfId="39413"/>
    <cellStyle name="Normal 2 15 5" xfId="13262"/>
    <cellStyle name="Normal 2 15 5 2" xfId="21410"/>
    <cellStyle name="Normal 2 15 5 2 2" xfId="33389"/>
    <cellStyle name="Normal 2 15 5 2 3" xfId="45368"/>
    <cellStyle name="Normal 2 15 5 3" xfId="27433"/>
    <cellStyle name="Normal 2 15 5 4" xfId="39414"/>
    <cellStyle name="Normal 2 15 6" xfId="13263"/>
    <cellStyle name="Normal 2 15 6 2" xfId="21411"/>
    <cellStyle name="Normal 2 15 6 2 2" xfId="33390"/>
    <cellStyle name="Normal 2 15 6 2 3" xfId="45369"/>
    <cellStyle name="Normal 2 15 6 3" xfId="27434"/>
    <cellStyle name="Normal 2 15 6 4" xfId="39415"/>
    <cellStyle name="Normal 2 15 7" xfId="13264"/>
    <cellStyle name="Normal 2 15 7 2" xfId="21412"/>
    <cellStyle name="Normal 2 15 7 2 2" xfId="33391"/>
    <cellStyle name="Normal 2 15 7 2 3" xfId="45370"/>
    <cellStyle name="Normal 2 15 7 3" xfId="27435"/>
    <cellStyle name="Normal 2 15 7 4" xfId="39416"/>
    <cellStyle name="Normal 2 16" xfId="13265"/>
    <cellStyle name="Normal 2 16 2" xfId="13266"/>
    <cellStyle name="Normal 2 16 2 2" xfId="21413"/>
    <cellStyle name="Normal 2 16 2 2 2" xfId="33392"/>
    <cellStyle name="Normal 2 16 2 2 3" xfId="45371"/>
    <cellStyle name="Normal 2 16 2 3" xfId="27436"/>
    <cellStyle name="Normal 2 16 2 4" xfId="39417"/>
    <cellStyle name="Normal 2 16 3" xfId="13267"/>
    <cellStyle name="Normal 2 16 3 2" xfId="21414"/>
    <cellStyle name="Normal 2 16 3 2 2" xfId="33393"/>
    <cellStyle name="Normal 2 16 3 2 3" xfId="45372"/>
    <cellStyle name="Normal 2 16 3 3" xfId="27437"/>
    <cellStyle name="Normal 2 16 3 4" xfId="39418"/>
    <cellStyle name="Normal 2 16 4" xfId="13268"/>
    <cellStyle name="Normal 2 16 4 2" xfId="21415"/>
    <cellStyle name="Normal 2 16 4 2 2" xfId="33394"/>
    <cellStyle name="Normal 2 16 4 2 3" xfId="45373"/>
    <cellStyle name="Normal 2 16 4 3" xfId="27438"/>
    <cellStyle name="Normal 2 16 4 4" xfId="39419"/>
    <cellStyle name="Normal 2 16 5" xfId="13269"/>
    <cellStyle name="Normal 2 16 5 2" xfId="21416"/>
    <cellStyle name="Normal 2 16 5 2 2" xfId="33395"/>
    <cellStyle name="Normal 2 16 5 2 3" xfId="45374"/>
    <cellStyle name="Normal 2 16 5 3" xfId="27439"/>
    <cellStyle name="Normal 2 16 5 4" xfId="39420"/>
    <cellStyle name="Normal 2 16 6" xfId="13270"/>
    <cellStyle name="Normal 2 16 6 2" xfId="21417"/>
    <cellStyle name="Normal 2 16 6 2 2" xfId="33396"/>
    <cellStyle name="Normal 2 16 6 2 3" xfId="45375"/>
    <cellStyle name="Normal 2 16 6 3" xfId="27440"/>
    <cellStyle name="Normal 2 16 6 4" xfId="39421"/>
    <cellStyle name="Normal 2 16 7" xfId="13271"/>
    <cellStyle name="Normal 2 16 7 2" xfId="21418"/>
    <cellStyle name="Normal 2 16 7 2 2" xfId="33397"/>
    <cellStyle name="Normal 2 16 7 2 3" xfId="45376"/>
    <cellStyle name="Normal 2 16 7 3" xfId="27441"/>
    <cellStyle name="Normal 2 16 7 4" xfId="39422"/>
    <cellStyle name="Normal 2 17" xfId="13272"/>
    <cellStyle name="Normal 2 17 2" xfId="13273"/>
    <cellStyle name="Normal 2 17 2 2" xfId="21419"/>
    <cellStyle name="Normal 2 17 2 2 2" xfId="33398"/>
    <cellStyle name="Normal 2 17 2 2 3" xfId="45377"/>
    <cellStyle name="Normal 2 17 2 3" xfId="27442"/>
    <cellStyle name="Normal 2 17 2 4" xfId="39423"/>
    <cellStyle name="Normal 2 17 3" xfId="13274"/>
    <cellStyle name="Normal 2 17 3 2" xfId="21420"/>
    <cellStyle name="Normal 2 17 3 2 2" xfId="33399"/>
    <cellStyle name="Normal 2 17 3 2 3" xfId="45378"/>
    <cellStyle name="Normal 2 17 3 3" xfId="27443"/>
    <cellStyle name="Normal 2 17 3 4" xfId="39424"/>
    <cellStyle name="Normal 2 17 4" xfId="13275"/>
    <cellStyle name="Normal 2 17 4 2" xfId="21421"/>
    <cellStyle name="Normal 2 17 4 2 2" xfId="33400"/>
    <cellStyle name="Normal 2 17 4 2 3" xfId="45379"/>
    <cellStyle name="Normal 2 17 4 3" xfId="27444"/>
    <cellStyle name="Normal 2 17 4 4" xfId="39425"/>
    <cellStyle name="Normal 2 17 5" xfId="13276"/>
    <cellStyle name="Normal 2 17 5 2" xfId="21422"/>
    <cellStyle name="Normal 2 17 5 2 2" xfId="33401"/>
    <cellStyle name="Normal 2 17 5 2 3" xfId="45380"/>
    <cellStyle name="Normal 2 17 5 3" xfId="27445"/>
    <cellStyle name="Normal 2 17 5 4" xfId="39426"/>
    <cellStyle name="Normal 2 17 6" xfId="13277"/>
    <cellStyle name="Normal 2 17 6 2" xfId="21423"/>
    <cellStyle name="Normal 2 17 6 2 2" xfId="33402"/>
    <cellStyle name="Normal 2 17 6 2 3" xfId="45381"/>
    <cellStyle name="Normal 2 17 6 3" xfId="27446"/>
    <cellStyle name="Normal 2 17 6 4" xfId="39427"/>
    <cellStyle name="Normal 2 17 7" xfId="13278"/>
    <cellStyle name="Normal 2 17 7 2" xfId="21424"/>
    <cellStyle name="Normal 2 17 7 2 2" xfId="33403"/>
    <cellStyle name="Normal 2 17 7 2 3" xfId="45382"/>
    <cellStyle name="Normal 2 17 7 3" xfId="27447"/>
    <cellStyle name="Normal 2 17 7 4" xfId="39428"/>
    <cellStyle name="Normal 2 18" xfId="13279"/>
    <cellStyle name="Normal 2 18 2" xfId="13280"/>
    <cellStyle name="Normal 2 18 2 2" xfId="13281"/>
    <cellStyle name="Normal 2 18 2 2 2" xfId="21426"/>
    <cellStyle name="Normal 2 18 2 2 2 2" xfId="33405"/>
    <cellStyle name="Normal 2 18 2 2 2 3" xfId="45384"/>
    <cellStyle name="Normal 2 18 2 2 3" xfId="27449"/>
    <cellStyle name="Normal 2 18 2 2 4" xfId="39430"/>
    <cellStyle name="Normal 2 18 2 3" xfId="21425"/>
    <cellStyle name="Normal 2 18 2 3 2" xfId="33404"/>
    <cellStyle name="Normal 2 18 2 3 3" xfId="45383"/>
    <cellStyle name="Normal 2 18 2 4" xfId="27448"/>
    <cellStyle name="Normal 2 18 2 5" xfId="39429"/>
    <cellStyle name="Normal 2 18 3" xfId="13282"/>
    <cellStyle name="Normal 2 18 3 2" xfId="21427"/>
    <cellStyle name="Normal 2 18 3 2 2" xfId="33406"/>
    <cellStyle name="Normal 2 18 3 2 3" xfId="45385"/>
    <cellStyle name="Normal 2 18 3 3" xfId="27450"/>
    <cellStyle name="Normal 2 18 3 4" xfId="39431"/>
    <cellStyle name="Normal 2 18 4" xfId="13283"/>
    <cellStyle name="Normal 2 18 4 2" xfId="21428"/>
    <cellStyle name="Normal 2 18 4 2 2" xfId="33407"/>
    <cellStyle name="Normal 2 18 4 2 3" xfId="45386"/>
    <cellStyle name="Normal 2 18 4 3" xfId="27451"/>
    <cellStyle name="Normal 2 18 4 4" xfId="39432"/>
    <cellStyle name="Normal 2 18 5" xfId="13284"/>
    <cellStyle name="Normal 2 18 5 2" xfId="21429"/>
    <cellStyle name="Normal 2 18 5 2 2" xfId="33408"/>
    <cellStyle name="Normal 2 18 5 2 3" xfId="45387"/>
    <cellStyle name="Normal 2 18 5 3" xfId="27452"/>
    <cellStyle name="Normal 2 18 5 4" xfId="39433"/>
    <cellStyle name="Normal 2 18 6" xfId="13285"/>
    <cellStyle name="Normal 2 18 6 2" xfId="21430"/>
    <cellStyle name="Normal 2 18 6 2 2" xfId="33409"/>
    <cellStyle name="Normal 2 18 6 2 3" xfId="45388"/>
    <cellStyle name="Normal 2 18 6 3" xfId="27453"/>
    <cellStyle name="Normal 2 18 6 4" xfId="39434"/>
    <cellStyle name="Normal 2 18 7" xfId="13286"/>
    <cellStyle name="Normal 2 18 7 2" xfId="21431"/>
    <cellStyle name="Normal 2 18 7 2 2" xfId="33410"/>
    <cellStyle name="Normal 2 18 7 2 3" xfId="45389"/>
    <cellStyle name="Normal 2 18 7 3" xfId="27454"/>
    <cellStyle name="Normal 2 18 7 4" xfId="39435"/>
    <cellStyle name="Normal 2 19" xfId="13287"/>
    <cellStyle name="Normal 2 19 2" xfId="13288"/>
    <cellStyle name="Normal 2 19 2 2" xfId="13289"/>
    <cellStyle name="Normal 2 19 2 2 2" xfId="21433"/>
    <cellStyle name="Normal 2 19 2 2 2 2" xfId="33412"/>
    <cellStyle name="Normal 2 19 2 2 2 3" xfId="45391"/>
    <cellStyle name="Normal 2 19 2 2 3" xfId="27456"/>
    <cellStyle name="Normal 2 19 2 2 4" xfId="39437"/>
    <cellStyle name="Normal 2 19 2 3" xfId="21432"/>
    <cellStyle name="Normal 2 19 2 3 2" xfId="33411"/>
    <cellStyle name="Normal 2 19 2 3 3" xfId="45390"/>
    <cellStyle name="Normal 2 19 2 4" xfId="27455"/>
    <cellStyle name="Normal 2 19 2 5" xfId="39436"/>
    <cellStyle name="Normal 2 19 3" xfId="13290"/>
    <cellStyle name="Normal 2 19 3 2" xfId="13291"/>
    <cellStyle name="Normal 2 19 3 2 2" xfId="21435"/>
    <cellStyle name="Normal 2 19 3 2 2 2" xfId="33414"/>
    <cellStyle name="Normal 2 19 3 2 2 3" xfId="45393"/>
    <cellStyle name="Normal 2 19 3 2 3" xfId="27458"/>
    <cellStyle name="Normal 2 19 3 2 4" xfId="39439"/>
    <cellStyle name="Normal 2 19 3 3" xfId="13292"/>
    <cellStyle name="Normal 2 19 3 3 2" xfId="21436"/>
    <cellStyle name="Normal 2 19 3 3 2 2" xfId="33415"/>
    <cellStyle name="Normal 2 19 3 3 2 3" xfId="45394"/>
    <cellStyle name="Normal 2 19 3 3 3" xfId="27459"/>
    <cellStyle name="Normal 2 19 3 3 4" xfId="39440"/>
    <cellStyle name="Normal 2 19 3 4" xfId="21434"/>
    <cellStyle name="Normal 2 19 3 4 2" xfId="33413"/>
    <cellStyle name="Normal 2 19 3 4 3" xfId="45392"/>
    <cellStyle name="Normal 2 19 3 5" xfId="27457"/>
    <cellStyle name="Normal 2 19 3 6" xfId="39438"/>
    <cellStyle name="Normal 2 19 4" xfId="13293"/>
    <cellStyle name="Normal 2 19 4 2" xfId="21437"/>
    <cellStyle name="Normal 2 19 4 2 2" xfId="33416"/>
    <cellStyle name="Normal 2 19 4 2 3" xfId="45395"/>
    <cellStyle name="Normal 2 19 4 3" xfId="27460"/>
    <cellStyle name="Normal 2 19 4 4" xfId="39441"/>
    <cellStyle name="Normal 2 19 5" xfId="13294"/>
    <cellStyle name="Normal 2 19 5 2" xfId="21438"/>
    <cellStyle name="Normal 2 19 5 2 2" xfId="33417"/>
    <cellStyle name="Normal 2 19 5 2 3" xfId="45396"/>
    <cellStyle name="Normal 2 19 5 3" xfId="27461"/>
    <cellStyle name="Normal 2 19 5 4" xfId="39442"/>
    <cellStyle name="Normal 2 19 6" xfId="13295"/>
    <cellStyle name="Normal 2 19 6 2" xfId="21439"/>
    <cellStyle name="Normal 2 19 6 2 2" xfId="33418"/>
    <cellStyle name="Normal 2 19 6 2 3" xfId="45397"/>
    <cellStyle name="Normal 2 19 6 3" xfId="27462"/>
    <cellStyle name="Normal 2 19 6 4" xfId="39443"/>
    <cellStyle name="Normal 2 19 7" xfId="13296"/>
    <cellStyle name="Normal 2 19 7 2" xfId="21440"/>
    <cellStyle name="Normal 2 19 7 2 2" xfId="33419"/>
    <cellStyle name="Normal 2 19 7 2 3" xfId="45398"/>
    <cellStyle name="Normal 2 19 7 3" xfId="27463"/>
    <cellStyle name="Normal 2 19 7 4" xfId="39444"/>
    <cellStyle name="Normal 2 2" xfId="13297"/>
    <cellStyle name="Normal 2 2 10" xfId="13298"/>
    <cellStyle name="Normal 2 2 10 2" xfId="21441"/>
    <cellStyle name="Normal 2 2 10 2 2" xfId="33420"/>
    <cellStyle name="Normal 2 2 10 2 3" xfId="45399"/>
    <cellStyle name="Normal 2 2 10 3" xfId="27464"/>
    <cellStyle name="Normal 2 2 10 4" xfId="39445"/>
    <cellStyle name="Normal 2 2 11" xfId="13299"/>
    <cellStyle name="Normal 2 2 11 2" xfId="21442"/>
    <cellStyle name="Normal 2 2 11 2 2" xfId="33421"/>
    <cellStyle name="Normal 2 2 11 2 3" xfId="45400"/>
    <cellStyle name="Normal 2 2 11 3" xfId="27465"/>
    <cellStyle name="Normal 2 2 11 4" xfId="39446"/>
    <cellStyle name="Normal 2 2 12" xfId="13300"/>
    <cellStyle name="Normal 2 2 12 2" xfId="21443"/>
    <cellStyle name="Normal 2 2 12 2 2" xfId="33422"/>
    <cellStyle name="Normal 2 2 12 2 3" xfId="45401"/>
    <cellStyle name="Normal 2 2 12 3" xfId="27466"/>
    <cellStyle name="Normal 2 2 12 4" xfId="39447"/>
    <cellStyle name="Normal 2 2 13" xfId="13301"/>
    <cellStyle name="Normal 2 2 13 2" xfId="21444"/>
    <cellStyle name="Normal 2 2 13 2 2" xfId="33423"/>
    <cellStyle name="Normal 2 2 13 2 3" xfId="45402"/>
    <cellStyle name="Normal 2 2 13 3" xfId="27467"/>
    <cellStyle name="Normal 2 2 13 4" xfId="39448"/>
    <cellStyle name="Normal 2 2 14" xfId="13302"/>
    <cellStyle name="Normal 2 2 14 2" xfId="21445"/>
    <cellStyle name="Normal 2 2 14 2 2" xfId="33424"/>
    <cellStyle name="Normal 2 2 14 2 3" xfId="45403"/>
    <cellStyle name="Normal 2 2 14 3" xfId="27468"/>
    <cellStyle name="Normal 2 2 14 4" xfId="39449"/>
    <cellStyle name="Normal 2 2 15" xfId="13303"/>
    <cellStyle name="Normal 2 2 15 2" xfId="21446"/>
    <cellStyle name="Normal 2 2 15 2 2" xfId="33425"/>
    <cellStyle name="Normal 2 2 15 2 3" xfId="45404"/>
    <cellStyle name="Normal 2 2 15 3" xfId="27469"/>
    <cellStyle name="Normal 2 2 15 4" xfId="39450"/>
    <cellStyle name="Normal 2 2 16" xfId="13304"/>
    <cellStyle name="Normal 2 2 16 2" xfId="21447"/>
    <cellStyle name="Normal 2 2 16 2 2" xfId="33426"/>
    <cellStyle name="Normal 2 2 16 2 3" xfId="45405"/>
    <cellStyle name="Normal 2 2 16 3" xfId="27470"/>
    <cellStyle name="Normal 2 2 16 4" xfId="39451"/>
    <cellStyle name="Normal 2 2 17" xfId="13305"/>
    <cellStyle name="Normal 2 2 17 2" xfId="21448"/>
    <cellStyle name="Normal 2 2 17 2 2" xfId="33427"/>
    <cellStyle name="Normal 2 2 17 2 3" xfId="45406"/>
    <cellStyle name="Normal 2 2 17 3" xfId="27471"/>
    <cellStyle name="Normal 2 2 17 4" xfId="39452"/>
    <cellStyle name="Normal 2 2 18" xfId="13306"/>
    <cellStyle name="Normal 2 2 2" xfId="13307"/>
    <cellStyle name="Normal 2 2 2 10" xfId="13308"/>
    <cellStyle name="Normal 2 2 2 10 2" xfId="21449"/>
    <cellStyle name="Normal 2 2 2 10 2 2" xfId="33428"/>
    <cellStyle name="Normal 2 2 2 10 2 3" xfId="45407"/>
    <cellStyle name="Normal 2 2 2 10 3" xfId="27472"/>
    <cellStyle name="Normal 2 2 2 10 4" xfId="39453"/>
    <cellStyle name="Normal 2 2 2 11" xfId="13309"/>
    <cellStyle name="Normal 2 2 2 2" xfId="13310"/>
    <cellStyle name="Normal 2 2 2 2 2" xfId="13311"/>
    <cellStyle name="Normal 2 2 2 2 2 2" xfId="13312"/>
    <cellStyle name="Normal 2 2 2 2 2 2 2" xfId="21451"/>
    <cellStyle name="Normal 2 2 2 2 2 2 2 2" xfId="33430"/>
    <cellStyle name="Normal 2 2 2 2 2 2 2 3" xfId="45409"/>
    <cellStyle name="Normal 2 2 2 2 2 2 3" xfId="27474"/>
    <cellStyle name="Normal 2 2 2 2 2 2 4" xfId="39455"/>
    <cellStyle name="Normal 2 2 2 2 2 3" xfId="13313"/>
    <cellStyle name="Normal 2 2 2 2 2 3 2" xfId="21452"/>
    <cellStyle name="Normal 2 2 2 2 2 3 2 2" xfId="33431"/>
    <cellStyle name="Normal 2 2 2 2 2 3 2 3" xfId="45410"/>
    <cellStyle name="Normal 2 2 2 2 2 3 3" xfId="27475"/>
    <cellStyle name="Normal 2 2 2 2 2 3 4" xfId="39456"/>
    <cellStyle name="Normal 2 2 2 2 2 4" xfId="21450"/>
    <cellStyle name="Normal 2 2 2 2 2 4 2" xfId="33429"/>
    <cellStyle name="Normal 2 2 2 2 2 4 3" xfId="45408"/>
    <cellStyle name="Normal 2 2 2 2 2 5" xfId="27473"/>
    <cellStyle name="Normal 2 2 2 2 2 6" xfId="39454"/>
    <cellStyle name="Normal 2 2 2 2 3" xfId="13314"/>
    <cellStyle name="Normal 2 2 2 2 3 2" xfId="13315"/>
    <cellStyle name="Normal 2 2 2 2 3 2 2" xfId="21454"/>
    <cellStyle name="Normal 2 2 2 2 3 2 2 2" xfId="33433"/>
    <cellStyle name="Normal 2 2 2 2 3 2 2 3" xfId="45412"/>
    <cellStyle name="Normal 2 2 2 2 3 2 3" xfId="27477"/>
    <cellStyle name="Normal 2 2 2 2 3 2 4" xfId="39458"/>
    <cellStyle name="Normal 2 2 2 2 3 3" xfId="21453"/>
    <cellStyle name="Normal 2 2 2 2 3 3 2" xfId="33432"/>
    <cellStyle name="Normal 2 2 2 2 3 3 3" xfId="45411"/>
    <cellStyle name="Normal 2 2 2 2 3 4" xfId="27476"/>
    <cellStyle name="Normal 2 2 2 2 3 5" xfId="39457"/>
    <cellStyle name="Normal 2 2 2 2 4" xfId="13316"/>
    <cellStyle name="Normal 2 2 2 2 4 2" xfId="21455"/>
    <cellStyle name="Normal 2 2 2 2 4 2 2" xfId="33434"/>
    <cellStyle name="Normal 2 2 2 2 4 2 3" xfId="45413"/>
    <cellStyle name="Normal 2 2 2 2 4 3" xfId="27478"/>
    <cellStyle name="Normal 2 2 2 2 4 4" xfId="39459"/>
    <cellStyle name="Normal 2 2 2 2 5" xfId="13317"/>
    <cellStyle name="Normal 2 2 2 2 5 2" xfId="21456"/>
    <cellStyle name="Normal 2 2 2 2 5 2 2" xfId="33435"/>
    <cellStyle name="Normal 2 2 2 2 5 2 3" xfId="45414"/>
    <cellStyle name="Normal 2 2 2 2 5 3" xfId="27479"/>
    <cellStyle name="Normal 2 2 2 2 5 4" xfId="39460"/>
    <cellStyle name="Normal 2 2 2 2 6" xfId="13318"/>
    <cellStyle name="Normal 2 2 2 2 6 2" xfId="21457"/>
    <cellStyle name="Normal 2 2 2 2 6 2 2" xfId="33436"/>
    <cellStyle name="Normal 2 2 2 2 6 2 3" xfId="45415"/>
    <cellStyle name="Normal 2 2 2 2 6 3" xfId="27480"/>
    <cellStyle name="Normal 2 2 2 2 6 4" xfId="39461"/>
    <cellStyle name="Normal 2 2 2 3" xfId="13319"/>
    <cellStyle name="Normal 2 2 2 3 2" xfId="13320"/>
    <cellStyle name="Normal 2 2 2 3 2 2" xfId="13321"/>
    <cellStyle name="Normal 2 2 2 3 2 2 2" xfId="21460"/>
    <cellStyle name="Normal 2 2 2 3 2 2 2 2" xfId="33439"/>
    <cellStyle name="Normal 2 2 2 3 2 2 2 3" xfId="45418"/>
    <cellStyle name="Normal 2 2 2 3 2 2 3" xfId="27483"/>
    <cellStyle name="Normal 2 2 2 3 2 2 4" xfId="39464"/>
    <cellStyle name="Normal 2 2 2 3 2 3" xfId="21459"/>
    <cellStyle name="Normal 2 2 2 3 2 3 2" xfId="33438"/>
    <cellStyle name="Normal 2 2 2 3 2 3 3" xfId="45417"/>
    <cellStyle name="Normal 2 2 2 3 2 4" xfId="27482"/>
    <cellStyle name="Normal 2 2 2 3 2 5" xfId="39463"/>
    <cellStyle name="Normal 2 2 2 3 3" xfId="13322"/>
    <cellStyle name="Normal 2 2 2 3 3 2" xfId="21461"/>
    <cellStyle name="Normal 2 2 2 3 3 2 2" xfId="33440"/>
    <cellStyle name="Normal 2 2 2 3 3 2 3" xfId="45419"/>
    <cellStyle name="Normal 2 2 2 3 3 3" xfId="27484"/>
    <cellStyle name="Normal 2 2 2 3 3 4" xfId="39465"/>
    <cellStyle name="Normal 2 2 2 3 4" xfId="13323"/>
    <cellStyle name="Normal 2 2 2 3 5" xfId="21458"/>
    <cellStyle name="Normal 2 2 2 3 5 2" xfId="33437"/>
    <cellStyle name="Normal 2 2 2 3 5 3" xfId="45416"/>
    <cellStyle name="Normal 2 2 2 3 6" xfId="27481"/>
    <cellStyle name="Normal 2 2 2 3 7" xfId="39462"/>
    <cellStyle name="Normal 2 2 2 4" xfId="13324"/>
    <cellStyle name="Normal 2 2 2 4 2" xfId="13325"/>
    <cellStyle name="Normal 2 2 2 4 2 2" xfId="21463"/>
    <cellStyle name="Normal 2 2 2 4 2 2 2" xfId="33442"/>
    <cellStyle name="Normal 2 2 2 4 2 2 3" xfId="45421"/>
    <cellStyle name="Normal 2 2 2 4 2 3" xfId="27486"/>
    <cellStyle name="Normal 2 2 2 4 2 4" xfId="39467"/>
    <cellStyle name="Normal 2 2 2 4 3" xfId="13326"/>
    <cellStyle name="Normal 2 2 2 4 4" xfId="21462"/>
    <cellStyle name="Normal 2 2 2 4 4 2" xfId="33441"/>
    <cellStyle name="Normal 2 2 2 4 4 3" xfId="45420"/>
    <cellStyle name="Normal 2 2 2 4 5" xfId="27485"/>
    <cellStyle name="Normal 2 2 2 4 6" xfId="39466"/>
    <cellStyle name="Normal 2 2 2 5" xfId="13327"/>
    <cellStyle name="Normal 2 2 2 5 2" xfId="13328"/>
    <cellStyle name="Normal 2 2 2 5 3" xfId="21464"/>
    <cellStyle name="Normal 2 2 2 5 3 2" xfId="33443"/>
    <cellStyle name="Normal 2 2 2 5 3 3" xfId="45422"/>
    <cellStyle name="Normal 2 2 2 5 4" xfId="27487"/>
    <cellStyle name="Normal 2 2 2 5 5" xfId="39468"/>
    <cellStyle name="Normal 2 2 2 6" xfId="13329"/>
    <cellStyle name="Normal 2 2 2 6 2" xfId="21465"/>
    <cellStyle name="Normal 2 2 2 6 2 2" xfId="33444"/>
    <cellStyle name="Normal 2 2 2 6 2 3" xfId="45423"/>
    <cellStyle name="Normal 2 2 2 6 3" xfId="27488"/>
    <cellStyle name="Normal 2 2 2 6 4" xfId="39469"/>
    <cellStyle name="Normal 2 2 2 7" xfId="13330"/>
    <cellStyle name="Normal 2 2 2 7 2" xfId="21466"/>
    <cellStyle name="Normal 2 2 2 7 2 2" xfId="33445"/>
    <cellStyle name="Normal 2 2 2 7 2 3" xfId="45424"/>
    <cellStyle name="Normal 2 2 2 7 3" xfId="27489"/>
    <cellStyle name="Normal 2 2 2 7 4" xfId="39470"/>
    <cellStyle name="Normal 2 2 2 8" xfId="13331"/>
    <cellStyle name="Normal 2 2 2 8 2" xfId="21467"/>
    <cellStyle name="Normal 2 2 2 8 2 2" xfId="33446"/>
    <cellStyle name="Normal 2 2 2 8 2 3" xfId="45425"/>
    <cellStyle name="Normal 2 2 2 8 3" xfId="27490"/>
    <cellStyle name="Normal 2 2 2 8 4" xfId="39471"/>
    <cellStyle name="Normal 2 2 2 9" xfId="13332"/>
    <cellStyle name="Normal 2 2 2 9 2" xfId="21468"/>
    <cellStyle name="Normal 2 2 2 9 2 2" xfId="33447"/>
    <cellStyle name="Normal 2 2 2 9 2 3" xfId="45426"/>
    <cellStyle name="Normal 2 2 2 9 3" xfId="27491"/>
    <cellStyle name="Normal 2 2 2 9 4" xfId="39472"/>
    <cellStyle name="Normal 2 2 3" xfId="13333"/>
    <cellStyle name="Normal 2 2 3 2" xfId="13334"/>
    <cellStyle name="Normal 2 2 3 2 2" xfId="21469"/>
    <cellStyle name="Normal 2 2 3 2 2 2" xfId="33448"/>
    <cellStyle name="Normal 2 2 3 2 2 3" xfId="45427"/>
    <cellStyle name="Normal 2 2 3 2 3" xfId="27492"/>
    <cellStyle name="Normal 2 2 3 2 4" xfId="39473"/>
    <cellStyle name="Normal 2 2 3 3" xfId="13335"/>
    <cellStyle name="Normal 2 2 3 3 2" xfId="13336"/>
    <cellStyle name="Normal 2 2 3 3 2 2" xfId="21471"/>
    <cellStyle name="Normal 2 2 3 3 2 2 2" xfId="33450"/>
    <cellStyle name="Normal 2 2 3 3 2 2 3" xfId="45429"/>
    <cellStyle name="Normal 2 2 3 3 2 3" xfId="27494"/>
    <cellStyle name="Normal 2 2 3 3 2 4" xfId="39475"/>
    <cellStyle name="Normal 2 2 3 3 3" xfId="13337"/>
    <cellStyle name="Normal 2 2 3 3 3 2" xfId="21472"/>
    <cellStyle name="Normal 2 2 3 3 3 2 2" xfId="33451"/>
    <cellStyle name="Normal 2 2 3 3 3 2 3" xfId="45430"/>
    <cellStyle name="Normal 2 2 3 3 3 3" xfId="27495"/>
    <cellStyle name="Normal 2 2 3 3 3 4" xfId="39476"/>
    <cellStyle name="Normal 2 2 3 3 4" xfId="21470"/>
    <cellStyle name="Normal 2 2 3 3 4 2" xfId="33449"/>
    <cellStyle name="Normal 2 2 3 3 4 3" xfId="45428"/>
    <cellStyle name="Normal 2 2 3 3 5" xfId="27493"/>
    <cellStyle name="Normal 2 2 3 3 6" xfId="39474"/>
    <cellStyle name="Normal 2 2 3 4" xfId="13338"/>
    <cellStyle name="Normal 2 2 3 4 2" xfId="13339"/>
    <cellStyle name="Normal 2 2 3 4 2 2" xfId="21474"/>
    <cellStyle name="Normal 2 2 3 4 2 2 2" xfId="33453"/>
    <cellStyle name="Normal 2 2 3 4 2 2 3" xfId="45432"/>
    <cellStyle name="Normal 2 2 3 4 2 3" xfId="27497"/>
    <cellStyle name="Normal 2 2 3 4 2 4" xfId="39478"/>
    <cellStyle name="Normal 2 2 3 4 3" xfId="21473"/>
    <cellStyle name="Normal 2 2 3 4 3 2" xfId="33452"/>
    <cellStyle name="Normal 2 2 3 4 3 3" xfId="45431"/>
    <cellStyle name="Normal 2 2 3 4 4" xfId="27496"/>
    <cellStyle name="Normal 2 2 3 4 5" xfId="39477"/>
    <cellStyle name="Normal 2 2 3 5" xfId="13340"/>
    <cellStyle name="Normal 2 2 3 5 2" xfId="21475"/>
    <cellStyle name="Normal 2 2 3 5 2 2" xfId="33454"/>
    <cellStyle name="Normal 2 2 3 5 2 3" xfId="45433"/>
    <cellStyle name="Normal 2 2 3 5 3" xfId="27498"/>
    <cellStyle name="Normal 2 2 3 5 4" xfId="39479"/>
    <cellStyle name="Normal 2 2 3 6" xfId="13341"/>
    <cellStyle name="Normal 2 2 3 6 2" xfId="21476"/>
    <cellStyle name="Normal 2 2 3 6 2 2" xfId="33455"/>
    <cellStyle name="Normal 2 2 3 6 2 3" xfId="45434"/>
    <cellStyle name="Normal 2 2 3 6 3" xfId="27499"/>
    <cellStyle name="Normal 2 2 3 6 4" xfId="39480"/>
    <cellStyle name="Normal 2 2 3 7" xfId="13342"/>
    <cellStyle name="Normal 2 2 3 7 2" xfId="21477"/>
    <cellStyle name="Normal 2 2 3 7 2 2" xfId="33456"/>
    <cellStyle name="Normal 2 2 3 7 2 3" xfId="45435"/>
    <cellStyle name="Normal 2 2 3 7 3" xfId="27500"/>
    <cellStyle name="Normal 2 2 3 7 4" xfId="39481"/>
    <cellStyle name="Normal 2 2 3 8" xfId="13343"/>
    <cellStyle name="Normal 2 2 3 8 2" xfId="21478"/>
    <cellStyle name="Normal 2 2 3 8 2 2" xfId="33457"/>
    <cellStyle name="Normal 2 2 3 8 2 3" xfId="45436"/>
    <cellStyle name="Normal 2 2 3 8 3" xfId="27501"/>
    <cellStyle name="Normal 2 2 3 8 4" xfId="39482"/>
    <cellStyle name="Normal 2 2 4" xfId="13344"/>
    <cellStyle name="Normal 2 2 4 2" xfId="13345"/>
    <cellStyle name="Normal 2 2 4 2 2" xfId="13346"/>
    <cellStyle name="Normal 2 2 4 2 2 2" xfId="21480"/>
    <cellStyle name="Normal 2 2 4 2 2 2 2" xfId="33459"/>
    <cellStyle name="Normal 2 2 4 2 2 2 3" xfId="45438"/>
    <cellStyle name="Normal 2 2 4 2 2 3" xfId="27503"/>
    <cellStyle name="Normal 2 2 4 2 2 4" xfId="39484"/>
    <cellStyle name="Normal 2 2 4 2 3" xfId="13347"/>
    <cellStyle name="Normal 2 2 4 2 3 2" xfId="21481"/>
    <cellStyle name="Normal 2 2 4 2 3 2 2" xfId="33460"/>
    <cellStyle name="Normal 2 2 4 2 3 2 3" xfId="45439"/>
    <cellStyle name="Normal 2 2 4 2 3 3" xfId="27504"/>
    <cellStyle name="Normal 2 2 4 2 3 4" xfId="39485"/>
    <cellStyle name="Normal 2 2 4 2 4" xfId="21479"/>
    <cellStyle name="Normal 2 2 4 2 4 2" xfId="33458"/>
    <cellStyle name="Normal 2 2 4 2 4 3" xfId="45437"/>
    <cellStyle name="Normal 2 2 4 2 5" xfId="27502"/>
    <cellStyle name="Normal 2 2 4 2 6" xfId="39483"/>
    <cellStyle name="Normal 2 2 4 3" xfId="13348"/>
    <cellStyle name="Normal 2 2 4 3 2" xfId="21482"/>
    <cellStyle name="Normal 2 2 4 3 2 2" xfId="33461"/>
    <cellStyle name="Normal 2 2 4 3 2 3" xfId="45440"/>
    <cellStyle name="Normal 2 2 4 3 3" xfId="27505"/>
    <cellStyle name="Normal 2 2 4 3 4" xfId="39486"/>
    <cellStyle name="Normal 2 2 4 4" xfId="13349"/>
    <cellStyle name="Normal 2 2 4 4 2" xfId="21483"/>
    <cellStyle name="Normal 2 2 4 4 2 2" xfId="33462"/>
    <cellStyle name="Normal 2 2 4 4 2 3" xfId="45441"/>
    <cellStyle name="Normal 2 2 4 4 3" xfId="27506"/>
    <cellStyle name="Normal 2 2 4 4 4" xfId="39487"/>
    <cellStyle name="Normal 2 2 4 5" xfId="13350"/>
    <cellStyle name="Normal 2 2 4 5 2" xfId="21484"/>
    <cellStyle name="Normal 2 2 4 5 2 2" xfId="33463"/>
    <cellStyle name="Normal 2 2 4 5 2 3" xfId="45442"/>
    <cellStyle name="Normal 2 2 4 5 3" xfId="27507"/>
    <cellStyle name="Normal 2 2 4 5 4" xfId="39488"/>
    <cellStyle name="Normal 2 2 4 6" xfId="13351"/>
    <cellStyle name="Normal 2 2 4 6 2" xfId="21485"/>
    <cellStyle name="Normal 2 2 4 6 2 2" xfId="33464"/>
    <cellStyle name="Normal 2 2 4 6 2 3" xfId="45443"/>
    <cellStyle name="Normal 2 2 4 6 3" xfId="27508"/>
    <cellStyle name="Normal 2 2 4 6 4" xfId="39489"/>
    <cellStyle name="Normal 2 2 4 7" xfId="13352"/>
    <cellStyle name="Normal 2 2 4 7 2" xfId="21486"/>
    <cellStyle name="Normal 2 2 4 7 2 2" xfId="33465"/>
    <cellStyle name="Normal 2 2 4 7 2 3" xfId="45444"/>
    <cellStyle name="Normal 2 2 4 7 3" xfId="27509"/>
    <cellStyle name="Normal 2 2 4 7 4" xfId="39490"/>
    <cellStyle name="Normal 2 2 4 8" xfId="13353"/>
    <cellStyle name="Normal 2 2 5" xfId="13354"/>
    <cellStyle name="Normal 2 2 5 2" xfId="13355"/>
    <cellStyle name="Normal 2 2 5 2 2" xfId="21488"/>
    <cellStyle name="Normal 2 2 5 2 2 2" xfId="33467"/>
    <cellStyle name="Normal 2 2 5 2 2 3" xfId="45446"/>
    <cellStyle name="Normal 2 2 5 2 3" xfId="27511"/>
    <cellStyle name="Normal 2 2 5 2 4" xfId="39492"/>
    <cellStyle name="Normal 2 2 5 3" xfId="13356"/>
    <cellStyle name="Normal 2 2 5 3 2" xfId="21489"/>
    <cellStyle name="Normal 2 2 5 3 2 2" xfId="33468"/>
    <cellStyle name="Normal 2 2 5 3 2 3" xfId="45447"/>
    <cellStyle name="Normal 2 2 5 3 3" xfId="27512"/>
    <cellStyle name="Normal 2 2 5 3 4" xfId="39493"/>
    <cellStyle name="Normal 2 2 5 4" xfId="13357"/>
    <cellStyle name="Normal 2 2 5 5" xfId="21487"/>
    <cellStyle name="Normal 2 2 5 5 2" xfId="33466"/>
    <cellStyle name="Normal 2 2 5 5 3" xfId="45445"/>
    <cellStyle name="Normal 2 2 5 6" xfId="27510"/>
    <cellStyle name="Normal 2 2 5 7" xfId="39491"/>
    <cellStyle name="Normal 2 2 6" xfId="13358"/>
    <cellStyle name="Normal 2 2 6 2" xfId="13359"/>
    <cellStyle name="Normal 2 2 6 2 2" xfId="21491"/>
    <cellStyle name="Normal 2 2 6 2 2 2" xfId="33470"/>
    <cellStyle name="Normal 2 2 6 2 2 3" xfId="45449"/>
    <cellStyle name="Normal 2 2 6 2 3" xfId="27514"/>
    <cellStyle name="Normal 2 2 6 2 4" xfId="39495"/>
    <cellStyle name="Normal 2 2 6 3" xfId="13360"/>
    <cellStyle name="Normal 2 2 6 4" xfId="21490"/>
    <cellStyle name="Normal 2 2 6 4 2" xfId="33469"/>
    <cellStyle name="Normal 2 2 6 4 3" xfId="45448"/>
    <cellStyle name="Normal 2 2 6 5" xfId="27513"/>
    <cellStyle name="Normal 2 2 6 6" xfId="39494"/>
    <cellStyle name="Normal 2 2 7" xfId="13361"/>
    <cellStyle name="Normal 2 2 7 2" xfId="21492"/>
    <cellStyle name="Normal 2 2 7 2 2" xfId="33471"/>
    <cellStyle name="Normal 2 2 7 2 3" xfId="45450"/>
    <cellStyle name="Normal 2 2 7 3" xfId="27515"/>
    <cellStyle name="Normal 2 2 7 4" xfId="39496"/>
    <cellStyle name="Normal 2 2 8" xfId="13362"/>
    <cellStyle name="Normal 2 2 8 2" xfId="21493"/>
    <cellStyle name="Normal 2 2 8 2 2" xfId="33472"/>
    <cellStyle name="Normal 2 2 8 2 3" xfId="45451"/>
    <cellStyle name="Normal 2 2 8 3" xfId="27516"/>
    <cellStyle name="Normal 2 2 8 4" xfId="39497"/>
    <cellStyle name="Normal 2 2 9" xfId="13363"/>
    <cellStyle name="Normal 2 2 9 2" xfId="21494"/>
    <cellStyle name="Normal 2 2 9 2 2" xfId="33473"/>
    <cellStyle name="Normal 2 2 9 2 3" xfId="45452"/>
    <cellStyle name="Normal 2 2 9 3" xfId="27517"/>
    <cellStyle name="Normal 2 2 9 4" xfId="39498"/>
    <cellStyle name="Normal 2 20" xfId="13364"/>
    <cellStyle name="Normal 2 20 2" xfId="13365"/>
    <cellStyle name="Normal 2 20 2 2" xfId="13366"/>
    <cellStyle name="Normal 2 20 2 2 2" xfId="21496"/>
    <cellStyle name="Normal 2 20 2 2 2 2" xfId="33475"/>
    <cellStyle name="Normal 2 20 2 2 2 3" xfId="45454"/>
    <cellStyle name="Normal 2 20 2 2 3" xfId="27519"/>
    <cellStyle name="Normal 2 20 2 2 4" xfId="39500"/>
    <cellStyle name="Normal 2 20 2 3" xfId="21495"/>
    <cellStyle name="Normal 2 20 2 3 2" xfId="33474"/>
    <cellStyle name="Normal 2 20 2 3 3" xfId="45453"/>
    <cellStyle name="Normal 2 20 2 4" xfId="27518"/>
    <cellStyle name="Normal 2 20 2 5" xfId="39499"/>
    <cellStyle name="Normal 2 20 3" xfId="13367"/>
    <cellStyle name="Normal 2 20 3 2" xfId="21497"/>
    <cellStyle name="Normal 2 20 3 2 2" xfId="33476"/>
    <cellStyle name="Normal 2 20 3 2 3" xfId="45455"/>
    <cellStyle name="Normal 2 20 3 3" xfId="27520"/>
    <cellStyle name="Normal 2 20 3 4" xfId="39501"/>
    <cellStyle name="Normal 2 20 4" xfId="13368"/>
    <cellStyle name="Normal 2 20 4 2" xfId="21498"/>
    <cellStyle name="Normal 2 20 4 2 2" xfId="33477"/>
    <cellStyle name="Normal 2 20 4 2 3" xfId="45456"/>
    <cellStyle name="Normal 2 20 4 3" xfId="27521"/>
    <cellStyle name="Normal 2 20 4 4" xfId="39502"/>
    <cellStyle name="Normal 2 20 5" xfId="13369"/>
    <cellStyle name="Normal 2 20 5 2" xfId="21499"/>
    <cellStyle name="Normal 2 20 5 2 2" xfId="33478"/>
    <cellStyle name="Normal 2 20 5 2 3" xfId="45457"/>
    <cellStyle name="Normal 2 20 5 3" xfId="27522"/>
    <cellStyle name="Normal 2 20 5 4" xfId="39503"/>
    <cellStyle name="Normal 2 21" xfId="13370"/>
    <cellStyle name="Normal 2 21 2" xfId="13371"/>
    <cellStyle name="Normal 2 21 2 2" xfId="13372"/>
    <cellStyle name="Normal 2 21 2 2 2" xfId="13373"/>
    <cellStyle name="Normal 2 21 2 2 2 2" xfId="21502"/>
    <cellStyle name="Normal 2 21 2 2 2 2 2" xfId="33481"/>
    <cellStyle name="Normal 2 21 2 2 2 2 3" xfId="45460"/>
    <cellStyle name="Normal 2 21 2 2 2 3" xfId="27525"/>
    <cellStyle name="Normal 2 21 2 2 2 4" xfId="39506"/>
    <cellStyle name="Normal 2 21 2 2 3" xfId="21501"/>
    <cellStyle name="Normal 2 21 2 2 3 2" xfId="33480"/>
    <cellStyle name="Normal 2 21 2 2 3 3" xfId="45459"/>
    <cellStyle name="Normal 2 21 2 2 4" xfId="27524"/>
    <cellStyle name="Normal 2 21 2 2 5" xfId="39505"/>
    <cellStyle name="Normal 2 21 2 3" xfId="13374"/>
    <cellStyle name="Normal 2 21 2 3 2" xfId="21503"/>
    <cellStyle name="Normal 2 21 2 3 2 2" xfId="33482"/>
    <cellStyle name="Normal 2 21 2 3 2 3" xfId="45461"/>
    <cellStyle name="Normal 2 21 2 3 3" xfId="27526"/>
    <cellStyle name="Normal 2 21 2 3 4" xfId="39507"/>
    <cellStyle name="Normal 2 21 2 4" xfId="21500"/>
    <cellStyle name="Normal 2 21 2 4 2" xfId="33479"/>
    <cellStyle name="Normal 2 21 2 4 3" xfId="45458"/>
    <cellStyle name="Normal 2 21 2 5" xfId="27523"/>
    <cellStyle name="Normal 2 21 2 6" xfId="39504"/>
    <cellStyle name="Normal 2 21 3" xfId="13375"/>
    <cellStyle name="Normal 2 21 3 2" xfId="13376"/>
    <cellStyle name="Normal 2 21 3 2 2" xfId="21505"/>
    <cellStyle name="Normal 2 21 3 2 2 2" xfId="33484"/>
    <cellStyle name="Normal 2 21 3 2 2 3" xfId="45463"/>
    <cellStyle name="Normal 2 21 3 2 3" xfId="27528"/>
    <cellStyle name="Normal 2 21 3 2 4" xfId="39509"/>
    <cellStyle name="Normal 2 21 3 3" xfId="21504"/>
    <cellStyle name="Normal 2 21 3 3 2" xfId="33483"/>
    <cellStyle name="Normal 2 21 3 3 3" xfId="45462"/>
    <cellStyle name="Normal 2 21 3 4" xfId="27527"/>
    <cellStyle name="Normal 2 21 3 5" xfId="39508"/>
    <cellStyle name="Normal 2 21 4" xfId="13377"/>
    <cellStyle name="Normal 2 21 4 2" xfId="21506"/>
    <cellStyle name="Normal 2 21 4 2 2" xfId="33485"/>
    <cellStyle name="Normal 2 21 4 2 3" xfId="45464"/>
    <cellStyle name="Normal 2 21 4 3" xfId="27529"/>
    <cellStyle name="Normal 2 21 4 4" xfId="39510"/>
    <cellStyle name="Normal 2 21 5" xfId="13378"/>
    <cellStyle name="Normal 2 21 5 2" xfId="21507"/>
    <cellStyle name="Normal 2 21 5 2 2" xfId="33486"/>
    <cellStyle name="Normal 2 21 5 2 3" xfId="45465"/>
    <cellStyle name="Normal 2 21 5 3" xfId="27530"/>
    <cellStyle name="Normal 2 21 5 4" xfId="39511"/>
    <cellStyle name="Normal 2 21 6" xfId="13379"/>
    <cellStyle name="Normal 2 21 6 2" xfId="21508"/>
    <cellStyle name="Normal 2 21 6 2 2" xfId="33487"/>
    <cellStyle name="Normal 2 21 6 2 3" xfId="45466"/>
    <cellStyle name="Normal 2 21 6 3" xfId="27531"/>
    <cellStyle name="Normal 2 21 6 4" xfId="39512"/>
    <cellStyle name="Normal 2 21 7" xfId="13380"/>
    <cellStyle name="Normal 2 21 7 2" xfId="21509"/>
    <cellStyle name="Normal 2 21 7 2 2" xfId="33488"/>
    <cellStyle name="Normal 2 21 7 2 3" xfId="45467"/>
    <cellStyle name="Normal 2 21 7 3" xfId="27532"/>
    <cellStyle name="Normal 2 21 7 4" xfId="39513"/>
    <cellStyle name="Normal 2 22" xfId="13381"/>
    <cellStyle name="Normal 2 22 2" xfId="13382"/>
    <cellStyle name="Normal 2 22 2 2" xfId="13383"/>
    <cellStyle name="Normal 2 22 2 2 2" xfId="13384"/>
    <cellStyle name="Normal 2 22 2 2 2 2" xfId="21512"/>
    <cellStyle name="Normal 2 22 2 2 2 2 2" xfId="33491"/>
    <cellStyle name="Normal 2 22 2 2 2 2 3" xfId="45470"/>
    <cellStyle name="Normal 2 22 2 2 2 3" xfId="27535"/>
    <cellStyle name="Normal 2 22 2 2 2 4" xfId="39516"/>
    <cellStyle name="Normal 2 22 2 2 3" xfId="21511"/>
    <cellStyle name="Normal 2 22 2 2 3 2" xfId="33490"/>
    <cellStyle name="Normal 2 22 2 2 3 3" xfId="45469"/>
    <cellStyle name="Normal 2 22 2 2 4" xfId="27534"/>
    <cellStyle name="Normal 2 22 2 2 5" xfId="39515"/>
    <cellStyle name="Normal 2 22 2 3" xfId="13385"/>
    <cellStyle name="Normal 2 22 2 3 2" xfId="21513"/>
    <cellStyle name="Normal 2 22 2 3 2 2" xfId="33492"/>
    <cellStyle name="Normal 2 22 2 3 2 3" xfId="45471"/>
    <cellStyle name="Normal 2 22 2 3 3" xfId="27536"/>
    <cellStyle name="Normal 2 22 2 3 4" xfId="39517"/>
    <cellStyle name="Normal 2 22 2 4" xfId="21510"/>
    <cellStyle name="Normal 2 22 2 4 2" xfId="33489"/>
    <cellStyle name="Normal 2 22 2 4 3" xfId="45468"/>
    <cellStyle name="Normal 2 22 2 5" xfId="27533"/>
    <cellStyle name="Normal 2 22 2 6" xfId="39514"/>
    <cellStyle name="Normal 2 22 3" xfId="13386"/>
    <cellStyle name="Normal 2 22 3 2" xfId="13387"/>
    <cellStyle name="Normal 2 22 3 2 2" xfId="21515"/>
    <cellStyle name="Normal 2 22 3 2 2 2" xfId="33494"/>
    <cellStyle name="Normal 2 22 3 2 2 3" xfId="45473"/>
    <cellStyle name="Normal 2 22 3 2 3" xfId="27538"/>
    <cellStyle name="Normal 2 22 3 2 4" xfId="39519"/>
    <cellStyle name="Normal 2 22 3 3" xfId="21514"/>
    <cellStyle name="Normal 2 22 3 3 2" xfId="33493"/>
    <cellStyle name="Normal 2 22 3 3 3" xfId="45472"/>
    <cellStyle name="Normal 2 22 3 4" xfId="27537"/>
    <cellStyle name="Normal 2 22 3 5" xfId="39518"/>
    <cellStyle name="Normal 2 22 4" xfId="13388"/>
    <cellStyle name="Normal 2 22 4 2" xfId="21516"/>
    <cellStyle name="Normal 2 22 4 2 2" xfId="33495"/>
    <cellStyle name="Normal 2 22 4 2 3" xfId="45474"/>
    <cellStyle name="Normal 2 22 4 3" xfId="27539"/>
    <cellStyle name="Normal 2 22 4 4" xfId="39520"/>
    <cellStyle name="Normal 2 22 5" xfId="13389"/>
    <cellStyle name="Normal 2 22 5 2" xfId="21517"/>
    <cellStyle name="Normal 2 22 5 2 2" xfId="33496"/>
    <cellStyle name="Normal 2 22 5 2 3" xfId="45475"/>
    <cellStyle name="Normal 2 22 5 3" xfId="27540"/>
    <cellStyle name="Normal 2 22 5 4" xfId="39521"/>
    <cellStyle name="Normal 2 22 6" xfId="13390"/>
    <cellStyle name="Normal 2 22 6 2" xfId="21518"/>
    <cellStyle name="Normal 2 22 6 2 2" xfId="33497"/>
    <cellStyle name="Normal 2 22 6 2 3" xfId="45476"/>
    <cellStyle name="Normal 2 22 6 3" xfId="27541"/>
    <cellStyle name="Normal 2 22 6 4" xfId="39522"/>
    <cellStyle name="Normal 2 22 7" xfId="13391"/>
    <cellStyle name="Normal 2 22 7 2" xfId="21519"/>
    <cellStyle name="Normal 2 22 7 2 2" xfId="33498"/>
    <cellStyle name="Normal 2 22 7 2 3" xfId="45477"/>
    <cellStyle name="Normal 2 22 7 3" xfId="27542"/>
    <cellStyle name="Normal 2 22 7 4" xfId="39523"/>
    <cellStyle name="Normal 2 23" xfId="13392"/>
    <cellStyle name="Normal 2 23 2" xfId="13393"/>
    <cellStyle name="Normal 2 23 2 2" xfId="13394"/>
    <cellStyle name="Normal 2 23 2 2 2" xfId="13395"/>
    <cellStyle name="Normal 2 23 2 2 2 2" xfId="21522"/>
    <cellStyle name="Normal 2 23 2 2 2 2 2" xfId="33501"/>
    <cellStyle name="Normal 2 23 2 2 2 2 3" xfId="45480"/>
    <cellStyle name="Normal 2 23 2 2 2 3" xfId="27545"/>
    <cellStyle name="Normal 2 23 2 2 2 4" xfId="39526"/>
    <cellStyle name="Normal 2 23 2 2 3" xfId="21521"/>
    <cellStyle name="Normal 2 23 2 2 3 2" xfId="33500"/>
    <cellStyle name="Normal 2 23 2 2 3 3" xfId="45479"/>
    <cellStyle name="Normal 2 23 2 2 4" xfId="27544"/>
    <cellStyle name="Normal 2 23 2 2 5" xfId="39525"/>
    <cellStyle name="Normal 2 23 2 3" xfId="13396"/>
    <cellStyle name="Normal 2 23 2 3 2" xfId="21523"/>
    <cellStyle name="Normal 2 23 2 3 2 2" xfId="33502"/>
    <cellStyle name="Normal 2 23 2 3 2 3" xfId="45481"/>
    <cellStyle name="Normal 2 23 2 3 3" xfId="27546"/>
    <cellStyle name="Normal 2 23 2 3 4" xfId="39527"/>
    <cellStyle name="Normal 2 23 2 4" xfId="21520"/>
    <cellStyle name="Normal 2 23 2 4 2" xfId="33499"/>
    <cellStyle name="Normal 2 23 2 4 3" xfId="45478"/>
    <cellStyle name="Normal 2 23 2 5" xfId="27543"/>
    <cellStyle name="Normal 2 23 2 6" xfId="39524"/>
    <cellStyle name="Normal 2 23 3" xfId="13397"/>
    <cellStyle name="Normal 2 23 3 2" xfId="13398"/>
    <cellStyle name="Normal 2 23 3 2 2" xfId="21525"/>
    <cellStyle name="Normal 2 23 3 2 2 2" xfId="33504"/>
    <cellStyle name="Normal 2 23 3 2 2 3" xfId="45483"/>
    <cellStyle name="Normal 2 23 3 2 3" xfId="27548"/>
    <cellStyle name="Normal 2 23 3 2 4" xfId="39529"/>
    <cellStyle name="Normal 2 23 3 3" xfId="21524"/>
    <cellStyle name="Normal 2 23 3 3 2" xfId="33503"/>
    <cellStyle name="Normal 2 23 3 3 3" xfId="45482"/>
    <cellStyle name="Normal 2 23 3 4" xfId="27547"/>
    <cellStyle name="Normal 2 23 3 5" xfId="39528"/>
    <cellStyle name="Normal 2 23 4" xfId="13399"/>
    <cellStyle name="Normal 2 23 4 2" xfId="21526"/>
    <cellStyle name="Normal 2 23 4 2 2" xfId="33505"/>
    <cellStyle name="Normal 2 23 4 2 3" xfId="45484"/>
    <cellStyle name="Normal 2 23 4 3" xfId="27549"/>
    <cellStyle name="Normal 2 23 4 4" xfId="39530"/>
    <cellStyle name="Normal 2 23 5" xfId="13400"/>
    <cellStyle name="Normal 2 23 5 2" xfId="21527"/>
    <cellStyle name="Normal 2 23 5 2 2" xfId="33506"/>
    <cellStyle name="Normal 2 23 5 2 3" xfId="45485"/>
    <cellStyle name="Normal 2 23 5 3" xfId="27550"/>
    <cellStyle name="Normal 2 23 5 4" xfId="39531"/>
    <cellStyle name="Normal 2 23 6" xfId="13401"/>
    <cellStyle name="Normal 2 23 6 2" xfId="21528"/>
    <cellStyle name="Normal 2 23 6 2 2" xfId="33507"/>
    <cellStyle name="Normal 2 23 6 2 3" xfId="45486"/>
    <cellStyle name="Normal 2 23 6 3" xfId="27551"/>
    <cellStyle name="Normal 2 23 6 4" xfId="39532"/>
    <cellStyle name="Normal 2 24" xfId="13402"/>
    <cellStyle name="Normal 2 24 2" xfId="13403"/>
    <cellStyle name="Normal 2 24 2 2" xfId="21529"/>
    <cellStyle name="Normal 2 24 2 2 2" xfId="33508"/>
    <cellStyle name="Normal 2 24 2 2 3" xfId="45487"/>
    <cellStyle name="Normal 2 24 2 3" xfId="27552"/>
    <cellStyle name="Normal 2 24 2 4" xfId="39533"/>
    <cellStyle name="Normal 2 24 3" xfId="13404"/>
    <cellStyle name="Normal 2 24 3 2" xfId="21530"/>
    <cellStyle name="Normal 2 24 3 2 2" xfId="33509"/>
    <cellStyle name="Normal 2 24 3 2 3" xfId="45488"/>
    <cellStyle name="Normal 2 24 3 3" xfId="27553"/>
    <cellStyle name="Normal 2 24 3 4" xfId="39534"/>
    <cellStyle name="Normal 2 25" xfId="13405"/>
    <cellStyle name="Normal 2 25 2" xfId="13406"/>
    <cellStyle name="Normal 2 25 2 2" xfId="21531"/>
    <cellStyle name="Normal 2 25 2 2 2" xfId="33510"/>
    <cellStyle name="Normal 2 25 2 2 3" xfId="45489"/>
    <cellStyle name="Normal 2 25 2 3" xfId="27554"/>
    <cellStyle name="Normal 2 25 2 4" xfId="39535"/>
    <cellStyle name="Normal 2 25 3" xfId="13407"/>
    <cellStyle name="Normal 2 25 3 2" xfId="21532"/>
    <cellStyle name="Normal 2 25 3 2 2" xfId="33511"/>
    <cellStyle name="Normal 2 25 3 2 3" xfId="45490"/>
    <cellStyle name="Normal 2 25 3 3" xfId="27555"/>
    <cellStyle name="Normal 2 25 3 4" xfId="39536"/>
    <cellStyle name="Normal 2 26" xfId="13408"/>
    <cellStyle name="Normal 2 26 2" xfId="13409"/>
    <cellStyle name="Normal 2 26 2 2" xfId="21533"/>
    <cellStyle name="Normal 2 26 2 2 2" xfId="33512"/>
    <cellStyle name="Normal 2 26 2 2 3" xfId="45491"/>
    <cellStyle name="Normal 2 26 2 3" xfId="27556"/>
    <cellStyle name="Normal 2 26 2 4" xfId="39537"/>
    <cellStyle name="Normal 2 26 3" xfId="13410"/>
    <cellStyle name="Normal 2 26 3 2" xfId="21534"/>
    <cellStyle name="Normal 2 26 3 2 2" xfId="33513"/>
    <cellStyle name="Normal 2 26 3 2 3" xfId="45492"/>
    <cellStyle name="Normal 2 26 3 3" xfId="27557"/>
    <cellStyle name="Normal 2 26 3 4" xfId="39538"/>
    <cellStyle name="Normal 2 27" xfId="13411"/>
    <cellStyle name="Normal 2 27 2" xfId="13412"/>
    <cellStyle name="Normal 2 27 2 2" xfId="13413"/>
    <cellStyle name="Normal 2 27 2 2 2" xfId="13414"/>
    <cellStyle name="Normal 2 27 2 2 2 2" xfId="21537"/>
    <cellStyle name="Normal 2 27 2 2 2 2 2" xfId="33516"/>
    <cellStyle name="Normal 2 27 2 2 2 2 3" xfId="45495"/>
    <cellStyle name="Normal 2 27 2 2 2 3" xfId="27560"/>
    <cellStyle name="Normal 2 27 2 2 2 4" xfId="39541"/>
    <cellStyle name="Normal 2 27 2 2 3" xfId="21536"/>
    <cellStyle name="Normal 2 27 2 2 3 2" xfId="33515"/>
    <cellStyle name="Normal 2 27 2 2 3 3" xfId="45494"/>
    <cellStyle name="Normal 2 27 2 2 4" xfId="27559"/>
    <cellStyle name="Normal 2 27 2 2 5" xfId="39540"/>
    <cellStyle name="Normal 2 27 2 3" xfId="13415"/>
    <cellStyle name="Normal 2 27 2 3 2" xfId="21538"/>
    <cellStyle name="Normal 2 27 2 3 2 2" xfId="33517"/>
    <cellStyle name="Normal 2 27 2 3 2 3" xfId="45496"/>
    <cellStyle name="Normal 2 27 2 3 3" xfId="27561"/>
    <cellStyle name="Normal 2 27 2 3 4" xfId="39542"/>
    <cellStyle name="Normal 2 27 2 4" xfId="21535"/>
    <cellStyle name="Normal 2 27 2 4 2" xfId="33514"/>
    <cellStyle name="Normal 2 27 2 4 3" xfId="45493"/>
    <cellStyle name="Normal 2 27 2 5" xfId="27558"/>
    <cellStyle name="Normal 2 27 2 6" xfId="39539"/>
    <cellStyle name="Normal 2 27 3" xfId="13416"/>
    <cellStyle name="Normal 2 27 3 2" xfId="13417"/>
    <cellStyle name="Normal 2 27 3 2 2" xfId="21540"/>
    <cellStyle name="Normal 2 27 3 2 2 2" xfId="33519"/>
    <cellStyle name="Normal 2 27 3 2 2 3" xfId="45498"/>
    <cellStyle name="Normal 2 27 3 2 3" xfId="27563"/>
    <cellStyle name="Normal 2 27 3 2 4" xfId="39544"/>
    <cellStyle name="Normal 2 27 3 3" xfId="21539"/>
    <cellStyle name="Normal 2 27 3 3 2" xfId="33518"/>
    <cellStyle name="Normal 2 27 3 3 3" xfId="45497"/>
    <cellStyle name="Normal 2 27 3 4" xfId="27562"/>
    <cellStyle name="Normal 2 27 3 5" xfId="39543"/>
    <cellStyle name="Normal 2 27 4" xfId="13418"/>
    <cellStyle name="Normal 2 27 4 2" xfId="21541"/>
    <cellStyle name="Normal 2 27 4 2 2" xfId="33520"/>
    <cellStyle name="Normal 2 27 4 2 3" xfId="45499"/>
    <cellStyle name="Normal 2 27 4 3" xfId="27564"/>
    <cellStyle name="Normal 2 27 4 4" xfId="39545"/>
    <cellStyle name="Normal 2 27 5" xfId="13419"/>
    <cellStyle name="Normal 2 27 5 2" xfId="21542"/>
    <cellStyle name="Normal 2 27 5 2 2" xfId="33521"/>
    <cellStyle name="Normal 2 27 5 2 3" xfId="45500"/>
    <cellStyle name="Normal 2 27 5 3" xfId="27565"/>
    <cellStyle name="Normal 2 27 5 4" xfId="39546"/>
    <cellStyle name="Normal 2 27 6" xfId="13420"/>
    <cellStyle name="Normal 2 27 6 2" xfId="21543"/>
    <cellStyle name="Normal 2 27 6 2 2" xfId="33522"/>
    <cellStyle name="Normal 2 27 6 2 3" xfId="45501"/>
    <cellStyle name="Normal 2 27 6 3" xfId="27566"/>
    <cellStyle name="Normal 2 27 6 4" xfId="39547"/>
    <cellStyle name="Normal 2 28" xfId="13421"/>
    <cellStyle name="Normal 2 28 2" xfId="13422"/>
    <cellStyle name="Normal 2 28 2 2" xfId="21544"/>
    <cellStyle name="Normal 2 28 2 2 2" xfId="33523"/>
    <cellStyle name="Normal 2 28 2 2 3" xfId="45502"/>
    <cellStyle name="Normal 2 28 2 3" xfId="27567"/>
    <cellStyle name="Normal 2 28 2 4" xfId="39548"/>
    <cellStyle name="Normal 2 28 3" xfId="13423"/>
    <cellStyle name="Normal 2 28 3 2" xfId="21545"/>
    <cellStyle name="Normal 2 28 3 2 2" xfId="33524"/>
    <cellStyle name="Normal 2 28 3 2 3" xfId="45503"/>
    <cellStyle name="Normal 2 28 3 3" xfId="27568"/>
    <cellStyle name="Normal 2 28 3 4" xfId="39549"/>
    <cellStyle name="Normal 2 29" xfId="13424"/>
    <cellStyle name="Normal 2 29 2" xfId="13425"/>
    <cellStyle name="Normal 2 29 2 2" xfId="21546"/>
    <cellStyle name="Normal 2 29 2 2 2" xfId="33525"/>
    <cellStyle name="Normal 2 29 2 2 3" xfId="45504"/>
    <cellStyle name="Normal 2 29 2 3" xfId="27569"/>
    <cellStyle name="Normal 2 29 2 4" xfId="39550"/>
    <cellStyle name="Normal 2 29 3" xfId="13426"/>
    <cellStyle name="Normal 2 29 3 2" xfId="21547"/>
    <cellStyle name="Normal 2 29 3 2 2" xfId="33526"/>
    <cellStyle name="Normal 2 29 3 2 3" xfId="45505"/>
    <cellStyle name="Normal 2 29 3 3" xfId="27570"/>
    <cellStyle name="Normal 2 29 3 4" xfId="39551"/>
    <cellStyle name="Normal 2 3" xfId="13427"/>
    <cellStyle name="Normal 2 3 10" xfId="13428"/>
    <cellStyle name="Normal 2 3 10 2" xfId="21548"/>
    <cellStyle name="Normal 2 3 10 2 2" xfId="33527"/>
    <cellStyle name="Normal 2 3 10 2 3" xfId="45506"/>
    <cellStyle name="Normal 2 3 10 3" xfId="27571"/>
    <cellStyle name="Normal 2 3 10 4" xfId="39552"/>
    <cellStyle name="Normal 2 3 2" xfId="13429"/>
    <cellStyle name="Normal 2 3 2 10" xfId="39553"/>
    <cellStyle name="Normal 2 3 2 2" xfId="13430"/>
    <cellStyle name="Normal 2 3 2 2 2" xfId="13431"/>
    <cellStyle name="Normal 2 3 2 2 2 2" xfId="13432"/>
    <cellStyle name="Normal 2 3 2 2 2 2 2" xfId="21552"/>
    <cellStyle name="Normal 2 3 2 2 2 2 2 2" xfId="33531"/>
    <cellStyle name="Normal 2 3 2 2 2 2 2 3" xfId="45510"/>
    <cellStyle name="Normal 2 3 2 2 2 2 3" xfId="27575"/>
    <cellStyle name="Normal 2 3 2 2 2 2 4" xfId="39556"/>
    <cellStyle name="Normal 2 3 2 2 2 3" xfId="13433"/>
    <cellStyle name="Normal 2 3 2 2 2 3 2" xfId="21553"/>
    <cellStyle name="Normal 2 3 2 2 2 3 2 2" xfId="33532"/>
    <cellStyle name="Normal 2 3 2 2 2 3 2 3" xfId="45511"/>
    <cellStyle name="Normal 2 3 2 2 2 3 3" xfId="27576"/>
    <cellStyle name="Normal 2 3 2 2 2 3 4" xfId="39557"/>
    <cellStyle name="Normal 2 3 2 2 2 4" xfId="13434"/>
    <cellStyle name="Normal 2 3 2 2 2 5" xfId="13435"/>
    <cellStyle name="Normal 2 3 2 2 2 6" xfId="21551"/>
    <cellStyle name="Normal 2 3 2 2 2 6 2" xfId="33530"/>
    <cellStyle name="Normal 2 3 2 2 2 6 3" xfId="45509"/>
    <cellStyle name="Normal 2 3 2 2 2 7" xfId="27574"/>
    <cellStyle name="Normal 2 3 2 2 2 8" xfId="39555"/>
    <cellStyle name="Normal 2 3 2 2 3" xfId="13436"/>
    <cellStyle name="Normal 2 3 2 2 3 2" xfId="21554"/>
    <cellStyle name="Normal 2 3 2 2 3 2 2" xfId="33533"/>
    <cellStyle name="Normal 2 3 2 2 3 2 3" xfId="45512"/>
    <cellStyle name="Normal 2 3 2 2 3 3" xfId="27577"/>
    <cellStyle name="Normal 2 3 2 2 3 4" xfId="39558"/>
    <cellStyle name="Normal 2 3 2 2 4" xfId="13437"/>
    <cellStyle name="Normal 2 3 2 2 4 2" xfId="21555"/>
    <cellStyle name="Normal 2 3 2 2 4 2 2" xfId="33534"/>
    <cellStyle name="Normal 2 3 2 2 4 2 3" xfId="45513"/>
    <cellStyle name="Normal 2 3 2 2 4 3" xfId="27578"/>
    <cellStyle name="Normal 2 3 2 2 4 4" xfId="39559"/>
    <cellStyle name="Normal 2 3 2 2 5" xfId="13438"/>
    <cellStyle name="Normal 2 3 2 2 6" xfId="13439"/>
    <cellStyle name="Normal 2 3 2 2 7" xfId="21550"/>
    <cellStyle name="Normal 2 3 2 2 7 2" xfId="33529"/>
    <cellStyle name="Normal 2 3 2 2 7 3" xfId="45508"/>
    <cellStyle name="Normal 2 3 2 2 8" xfId="27573"/>
    <cellStyle name="Normal 2 3 2 2 9" xfId="39554"/>
    <cellStyle name="Normal 2 3 2 3" xfId="13440"/>
    <cellStyle name="Normal 2 3 2 3 2" xfId="13441"/>
    <cellStyle name="Normal 2 3 2 3 2 2" xfId="21557"/>
    <cellStyle name="Normal 2 3 2 3 2 2 2" xfId="33536"/>
    <cellStyle name="Normal 2 3 2 3 2 2 3" xfId="45515"/>
    <cellStyle name="Normal 2 3 2 3 2 3" xfId="27580"/>
    <cellStyle name="Normal 2 3 2 3 2 4" xfId="39561"/>
    <cellStyle name="Normal 2 3 2 3 3" xfId="13442"/>
    <cellStyle name="Normal 2 3 2 3 3 2" xfId="21558"/>
    <cellStyle name="Normal 2 3 2 3 3 2 2" xfId="33537"/>
    <cellStyle name="Normal 2 3 2 3 3 2 3" xfId="45516"/>
    <cellStyle name="Normal 2 3 2 3 3 3" xfId="27581"/>
    <cellStyle name="Normal 2 3 2 3 3 4" xfId="39562"/>
    <cellStyle name="Normal 2 3 2 3 4" xfId="13443"/>
    <cellStyle name="Normal 2 3 2 3 5" xfId="13444"/>
    <cellStyle name="Normal 2 3 2 3 6" xfId="21556"/>
    <cellStyle name="Normal 2 3 2 3 6 2" xfId="33535"/>
    <cellStyle name="Normal 2 3 2 3 6 3" xfId="45514"/>
    <cellStyle name="Normal 2 3 2 3 7" xfId="27579"/>
    <cellStyle name="Normal 2 3 2 3 8" xfId="39560"/>
    <cellStyle name="Normal 2 3 2 4" xfId="13445"/>
    <cellStyle name="Normal 2 3 2 4 2" xfId="21559"/>
    <cellStyle name="Normal 2 3 2 4 2 2" xfId="33538"/>
    <cellStyle name="Normal 2 3 2 4 2 3" xfId="45517"/>
    <cellStyle name="Normal 2 3 2 4 3" xfId="27582"/>
    <cellStyle name="Normal 2 3 2 4 4" xfId="39563"/>
    <cellStyle name="Normal 2 3 2 5" xfId="13446"/>
    <cellStyle name="Normal 2 3 2 5 2" xfId="21560"/>
    <cellStyle name="Normal 2 3 2 5 2 2" xfId="33539"/>
    <cellStyle name="Normal 2 3 2 5 2 3" xfId="45518"/>
    <cellStyle name="Normal 2 3 2 5 3" xfId="27583"/>
    <cellStyle name="Normal 2 3 2 5 4" xfId="39564"/>
    <cellStyle name="Normal 2 3 2 6" xfId="13447"/>
    <cellStyle name="Normal 2 3 2 7" xfId="13448"/>
    <cellStyle name="Normal 2 3 2 8" xfId="21549"/>
    <cellStyle name="Normal 2 3 2 8 2" xfId="33528"/>
    <cellStyle name="Normal 2 3 2 8 3" xfId="45507"/>
    <cellStyle name="Normal 2 3 2 9" xfId="27572"/>
    <cellStyle name="Normal 2 3 3" xfId="13449"/>
    <cellStyle name="Normal 2 3 3 2" xfId="13450"/>
    <cellStyle name="Normal 2 3 3 2 2" xfId="13451"/>
    <cellStyle name="Normal 2 3 3 2 2 2" xfId="21563"/>
    <cellStyle name="Normal 2 3 3 2 2 2 2" xfId="33542"/>
    <cellStyle name="Normal 2 3 3 2 2 2 3" xfId="45521"/>
    <cellStyle name="Normal 2 3 3 2 2 3" xfId="27586"/>
    <cellStyle name="Normal 2 3 3 2 2 4" xfId="39567"/>
    <cellStyle name="Normal 2 3 3 2 3" xfId="13452"/>
    <cellStyle name="Normal 2 3 3 2 3 2" xfId="21564"/>
    <cellStyle name="Normal 2 3 3 2 3 2 2" xfId="33543"/>
    <cellStyle name="Normal 2 3 3 2 3 2 3" xfId="45522"/>
    <cellStyle name="Normal 2 3 3 2 3 3" xfId="27587"/>
    <cellStyle name="Normal 2 3 3 2 3 4" xfId="39568"/>
    <cellStyle name="Normal 2 3 3 2 4" xfId="13453"/>
    <cellStyle name="Normal 2 3 3 2 5" xfId="13454"/>
    <cellStyle name="Normal 2 3 3 2 6" xfId="21562"/>
    <cellStyle name="Normal 2 3 3 2 6 2" xfId="33541"/>
    <cellStyle name="Normal 2 3 3 2 6 3" xfId="45520"/>
    <cellStyle name="Normal 2 3 3 2 7" xfId="27585"/>
    <cellStyle name="Normal 2 3 3 2 8" xfId="39566"/>
    <cellStyle name="Normal 2 3 3 3" xfId="13455"/>
    <cellStyle name="Normal 2 3 3 3 2" xfId="21565"/>
    <cellStyle name="Normal 2 3 3 3 2 2" xfId="33544"/>
    <cellStyle name="Normal 2 3 3 3 2 3" xfId="45523"/>
    <cellStyle name="Normal 2 3 3 3 3" xfId="27588"/>
    <cellStyle name="Normal 2 3 3 3 4" xfId="39569"/>
    <cellStyle name="Normal 2 3 3 4" xfId="13456"/>
    <cellStyle name="Normal 2 3 3 4 2" xfId="21566"/>
    <cellStyle name="Normal 2 3 3 4 2 2" xfId="33545"/>
    <cellStyle name="Normal 2 3 3 4 2 3" xfId="45524"/>
    <cellStyle name="Normal 2 3 3 4 3" xfId="27589"/>
    <cellStyle name="Normal 2 3 3 4 4" xfId="39570"/>
    <cellStyle name="Normal 2 3 3 5" xfId="13457"/>
    <cellStyle name="Normal 2 3 3 6" xfId="13458"/>
    <cellStyle name="Normal 2 3 3 7" xfId="21561"/>
    <cellStyle name="Normal 2 3 3 7 2" xfId="33540"/>
    <cellStyle name="Normal 2 3 3 7 3" xfId="45519"/>
    <cellStyle name="Normal 2 3 3 8" xfId="27584"/>
    <cellStyle name="Normal 2 3 3 9" xfId="39565"/>
    <cellStyle name="Normal 2 3 4" xfId="13459"/>
    <cellStyle name="Normal 2 3 4 2" xfId="13460"/>
    <cellStyle name="Normal 2 3 4 2 2" xfId="21568"/>
    <cellStyle name="Normal 2 3 4 2 2 2" xfId="33547"/>
    <cellStyle name="Normal 2 3 4 2 2 3" xfId="45526"/>
    <cellStyle name="Normal 2 3 4 2 3" xfId="27591"/>
    <cellStyle name="Normal 2 3 4 2 4" xfId="39572"/>
    <cellStyle name="Normal 2 3 4 3" xfId="13461"/>
    <cellStyle name="Normal 2 3 4 3 2" xfId="21569"/>
    <cellStyle name="Normal 2 3 4 3 2 2" xfId="33548"/>
    <cellStyle name="Normal 2 3 4 3 2 3" xfId="45527"/>
    <cellStyle name="Normal 2 3 4 3 3" xfId="27592"/>
    <cellStyle name="Normal 2 3 4 3 4" xfId="39573"/>
    <cellStyle name="Normal 2 3 4 4" xfId="13462"/>
    <cellStyle name="Normal 2 3 4 5" xfId="13463"/>
    <cellStyle name="Normal 2 3 4 6" xfId="21567"/>
    <cellStyle name="Normal 2 3 4 6 2" xfId="33546"/>
    <cellStyle name="Normal 2 3 4 6 3" xfId="45525"/>
    <cellStyle name="Normal 2 3 4 7" xfId="27590"/>
    <cellStyle name="Normal 2 3 4 8" xfId="39571"/>
    <cellStyle name="Normal 2 3 5" xfId="13464"/>
    <cellStyle name="Normal 2 3 5 2" xfId="21570"/>
    <cellStyle name="Normal 2 3 5 2 2" xfId="33549"/>
    <cellStyle name="Normal 2 3 5 2 3" xfId="45528"/>
    <cellStyle name="Normal 2 3 5 3" xfId="27593"/>
    <cellStyle name="Normal 2 3 5 4" xfId="39574"/>
    <cellStyle name="Normal 2 3 6" xfId="13465"/>
    <cellStyle name="Normal 2 3 6 2" xfId="21571"/>
    <cellStyle name="Normal 2 3 6 2 2" xfId="33550"/>
    <cellStyle name="Normal 2 3 6 2 3" xfId="45529"/>
    <cellStyle name="Normal 2 3 6 3" xfId="27594"/>
    <cellStyle name="Normal 2 3 6 4" xfId="39575"/>
    <cellStyle name="Normal 2 3 7" xfId="13466"/>
    <cellStyle name="Normal 2 3 7 2" xfId="13467"/>
    <cellStyle name="Normal 2 3 7 3" xfId="21572"/>
    <cellStyle name="Normal 2 3 7 3 2" xfId="33551"/>
    <cellStyle name="Normal 2 3 7 3 3" xfId="45530"/>
    <cellStyle name="Normal 2 3 7 4" xfId="27595"/>
    <cellStyle name="Normal 2 3 7 5" xfId="39576"/>
    <cellStyle name="Normal 2 3 8" xfId="13468"/>
    <cellStyle name="Normal 2 3 8 2" xfId="13469"/>
    <cellStyle name="Normal 2 3 8 3" xfId="21573"/>
    <cellStyle name="Normal 2 3 8 3 2" xfId="33552"/>
    <cellStyle name="Normal 2 3 8 3 3" xfId="45531"/>
    <cellStyle name="Normal 2 3 8 4" xfId="27596"/>
    <cellStyle name="Normal 2 3 8 5" xfId="39577"/>
    <cellStyle name="Normal 2 3 9" xfId="13470"/>
    <cellStyle name="Normal 2 3 9 2" xfId="21574"/>
    <cellStyle name="Normal 2 3 9 2 2" xfId="33553"/>
    <cellStyle name="Normal 2 3 9 2 3" xfId="45532"/>
    <cellStyle name="Normal 2 3 9 3" xfId="27597"/>
    <cellStyle name="Normal 2 3 9 4" xfId="39578"/>
    <cellStyle name="Normal 2 30" xfId="13471"/>
    <cellStyle name="Normal 2 30 2" xfId="13472"/>
    <cellStyle name="Normal 2 30 2 2" xfId="21575"/>
    <cellStyle name="Normal 2 30 2 2 2" xfId="33554"/>
    <cellStyle name="Normal 2 30 2 2 3" xfId="45533"/>
    <cellStyle name="Normal 2 30 2 3" xfId="27598"/>
    <cellStyle name="Normal 2 30 2 4" xfId="39579"/>
    <cellStyle name="Normal 2 30 3" xfId="13473"/>
    <cellStyle name="Normal 2 30 3 2" xfId="21576"/>
    <cellStyle name="Normal 2 30 3 2 2" xfId="33555"/>
    <cellStyle name="Normal 2 30 3 2 3" xfId="45534"/>
    <cellStyle name="Normal 2 30 3 3" xfId="27599"/>
    <cellStyle name="Normal 2 30 3 4" xfId="39580"/>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2 2 2" xfId="33558"/>
    <cellStyle name="Normal 2 4 2 2 2 2 3" xfId="45537"/>
    <cellStyle name="Normal 2 4 2 2 2 3" xfId="27602"/>
    <cellStyle name="Normal 2 4 2 2 2 4" xfId="39583"/>
    <cellStyle name="Normal 2 4 2 2 3" xfId="13487"/>
    <cellStyle name="Normal 2 4 2 2 3 2" xfId="21580"/>
    <cellStyle name="Normal 2 4 2 2 3 2 2" xfId="33559"/>
    <cellStyle name="Normal 2 4 2 2 3 2 3" xfId="45538"/>
    <cellStyle name="Normal 2 4 2 2 3 3" xfId="27603"/>
    <cellStyle name="Normal 2 4 2 2 3 4" xfId="39584"/>
    <cellStyle name="Normal 2 4 2 2 4" xfId="13488"/>
    <cellStyle name="Normal 2 4 2 2 5" xfId="13489"/>
    <cellStyle name="Normal 2 4 2 2 6" xfId="21578"/>
    <cellStyle name="Normal 2 4 2 2 6 2" xfId="33557"/>
    <cellStyle name="Normal 2 4 2 2 6 3" xfId="45536"/>
    <cellStyle name="Normal 2 4 2 2 7" xfId="27601"/>
    <cellStyle name="Normal 2 4 2 2 8" xfId="39582"/>
    <cellStyle name="Normal 2 4 2 3" xfId="13490"/>
    <cellStyle name="Normal 2 4 2 3 2" xfId="21581"/>
    <cellStyle name="Normal 2 4 2 3 2 2" xfId="33560"/>
    <cellStyle name="Normal 2 4 2 3 2 3" xfId="45539"/>
    <cellStyle name="Normal 2 4 2 3 3" xfId="27604"/>
    <cellStyle name="Normal 2 4 2 3 4" xfId="39585"/>
    <cellStyle name="Normal 2 4 2 4" xfId="13491"/>
    <cellStyle name="Normal 2 4 2 4 2" xfId="21582"/>
    <cellStyle name="Normal 2 4 2 4 2 2" xfId="33561"/>
    <cellStyle name="Normal 2 4 2 4 2 3" xfId="45540"/>
    <cellStyle name="Normal 2 4 2 4 3" xfId="27605"/>
    <cellStyle name="Normal 2 4 2 4 4" xfId="39586"/>
    <cellStyle name="Normal 2 4 2 5" xfId="13492"/>
    <cellStyle name="Normal 2 4 2 6" xfId="13493"/>
    <cellStyle name="Normal 2 4 2 7" xfId="21577"/>
    <cellStyle name="Normal 2 4 2 7 2" xfId="33556"/>
    <cellStyle name="Normal 2 4 2 7 3" xfId="45535"/>
    <cellStyle name="Normal 2 4 2 8" xfId="27600"/>
    <cellStyle name="Normal 2 4 2 9" xfId="39581"/>
    <cellStyle name="Normal 2 4 3" xfId="13494"/>
    <cellStyle name="Normal 2 4 3 2" xfId="13495"/>
    <cellStyle name="Normal 2 4 3 2 2" xfId="21584"/>
    <cellStyle name="Normal 2 4 3 2 2 2" xfId="33563"/>
    <cellStyle name="Normal 2 4 3 2 2 3" xfId="45542"/>
    <cellStyle name="Normal 2 4 3 2 3" xfId="27607"/>
    <cellStyle name="Normal 2 4 3 2 4" xfId="39588"/>
    <cellStyle name="Normal 2 4 3 3" xfId="13496"/>
    <cellStyle name="Normal 2 4 3 3 2" xfId="21585"/>
    <cellStyle name="Normal 2 4 3 3 2 2" xfId="33564"/>
    <cellStyle name="Normal 2 4 3 3 2 3" xfId="45543"/>
    <cellStyle name="Normal 2 4 3 3 3" xfId="27608"/>
    <cellStyle name="Normal 2 4 3 3 4" xfId="39589"/>
    <cellStyle name="Normal 2 4 3 4" xfId="13497"/>
    <cellStyle name="Normal 2 4 3 5" xfId="13498"/>
    <cellStyle name="Normal 2 4 3 6" xfId="21583"/>
    <cellStyle name="Normal 2 4 3 6 2" xfId="33562"/>
    <cellStyle name="Normal 2 4 3 6 3" xfId="45541"/>
    <cellStyle name="Normal 2 4 3 7" xfId="27606"/>
    <cellStyle name="Normal 2 4 3 8" xfId="39587"/>
    <cellStyle name="Normal 2 4 4" xfId="13499"/>
    <cellStyle name="Normal 2 4 4 2" xfId="13500"/>
    <cellStyle name="Normal 2 4 4 2 2" xfId="21587"/>
    <cellStyle name="Normal 2 4 4 2 2 2" xfId="33566"/>
    <cellStyle name="Normal 2 4 4 2 2 3" xfId="45545"/>
    <cellStyle name="Normal 2 4 4 2 3" xfId="27610"/>
    <cellStyle name="Normal 2 4 4 2 4" xfId="39591"/>
    <cellStyle name="Normal 2 4 4 3" xfId="21586"/>
    <cellStyle name="Normal 2 4 4 3 2" xfId="33565"/>
    <cellStyle name="Normal 2 4 4 3 3" xfId="45544"/>
    <cellStyle name="Normal 2 4 4 4" xfId="27609"/>
    <cellStyle name="Normal 2 4 4 5" xfId="39590"/>
    <cellStyle name="Normal 2 4 5" xfId="13501"/>
    <cellStyle name="Normal 2 4 5 2" xfId="21588"/>
    <cellStyle name="Normal 2 4 5 2 2" xfId="33567"/>
    <cellStyle name="Normal 2 4 5 2 3" xfId="45546"/>
    <cellStyle name="Normal 2 4 5 3" xfId="27611"/>
    <cellStyle name="Normal 2 4 5 4" xfId="39592"/>
    <cellStyle name="Normal 2 4 6" xfId="13502"/>
    <cellStyle name="Normal 2 4 6 2" xfId="13503"/>
    <cellStyle name="Normal 2 4 6 3" xfId="21589"/>
    <cellStyle name="Normal 2 4 6 3 2" xfId="33568"/>
    <cellStyle name="Normal 2 4 6 3 3" xfId="45547"/>
    <cellStyle name="Normal 2 4 6 4" xfId="27612"/>
    <cellStyle name="Normal 2 4 6 5" xfId="39593"/>
    <cellStyle name="Normal 2 4 7" xfId="13504"/>
    <cellStyle name="Normal 2 4 7 2" xfId="13505"/>
    <cellStyle name="Normal 2 4 7 3" xfId="21590"/>
    <cellStyle name="Normal 2 4 7 3 2" xfId="33569"/>
    <cellStyle name="Normal 2 4 7 3 3" xfId="45548"/>
    <cellStyle name="Normal 2 4 7 4" xfId="27613"/>
    <cellStyle name="Normal 2 4 7 5" xfId="39594"/>
    <cellStyle name="Normal 2 4 8" xfId="13506"/>
    <cellStyle name="Normal 2 4 8 2" xfId="21591"/>
    <cellStyle name="Normal 2 4 8 2 2" xfId="33570"/>
    <cellStyle name="Normal 2 4 8 2 3" xfId="45549"/>
    <cellStyle name="Normal 2 4 8 3" xfId="27614"/>
    <cellStyle name="Normal 2 4 8 4" xfId="39595"/>
    <cellStyle name="Normal 2 40" xfId="13507"/>
    <cellStyle name="Normal 2 41" xfId="13508"/>
    <cellStyle name="Normal 2 42" xfId="13509"/>
    <cellStyle name="Normal 2 43" xfId="13510"/>
    <cellStyle name="Normal 2 44" xfId="13511"/>
    <cellStyle name="Normal 2 44 2" xfId="21592"/>
    <cellStyle name="Normal 2 44 2 2" xfId="33571"/>
    <cellStyle name="Normal 2 44 2 3" xfId="45550"/>
    <cellStyle name="Normal 2 44 3" xfId="27615"/>
    <cellStyle name="Normal 2 44 4" xfId="39596"/>
    <cellStyle name="Normal 2 45" xfId="13512"/>
    <cellStyle name="Normal 2 45 2" xfId="21593"/>
    <cellStyle name="Normal 2 45 2 2" xfId="33572"/>
    <cellStyle name="Normal 2 45 2 3" xfId="45551"/>
    <cellStyle name="Normal 2 45 3" xfId="27616"/>
    <cellStyle name="Normal 2 45 4" xfId="39597"/>
    <cellStyle name="Normal 2 46" xfId="13513"/>
    <cellStyle name="Normal 2 47" xfId="13514"/>
    <cellStyle name="Normal 2 5" xfId="13515"/>
    <cellStyle name="Normal 2 5 2" xfId="13516"/>
    <cellStyle name="Normal 2 5 2 2" xfId="13517"/>
    <cellStyle name="Normal 2 5 2 2 2" xfId="21595"/>
    <cellStyle name="Normal 2 5 2 2 2 2" xfId="33574"/>
    <cellStyle name="Normal 2 5 2 2 2 3" xfId="45553"/>
    <cellStyle name="Normal 2 5 2 2 3" xfId="27618"/>
    <cellStyle name="Normal 2 5 2 2 4" xfId="39599"/>
    <cellStyle name="Normal 2 5 2 3" xfId="13518"/>
    <cellStyle name="Normal 2 5 2 3 2" xfId="21596"/>
    <cellStyle name="Normal 2 5 2 3 2 2" xfId="33575"/>
    <cellStyle name="Normal 2 5 2 3 2 3" xfId="45554"/>
    <cellStyle name="Normal 2 5 2 3 3" xfId="27619"/>
    <cellStyle name="Normal 2 5 2 3 4" xfId="39600"/>
    <cellStyle name="Normal 2 5 2 4" xfId="13519"/>
    <cellStyle name="Normal 2 5 2 5" xfId="13520"/>
    <cellStyle name="Normal 2 5 2 6" xfId="21594"/>
    <cellStyle name="Normal 2 5 2 6 2" xfId="33573"/>
    <cellStyle name="Normal 2 5 2 6 3" xfId="45552"/>
    <cellStyle name="Normal 2 5 2 7" xfId="27617"/>
    <cellStyle name="Normal 2 5 2 8" xfId="39598"/>
    <cellStyle name="Normal 2 5 3" xfId="13521"/>
    <cellStyle name="Normal 2 5 3 2" xfId="13522"/>
    <cellStyle name="Normal 2 5 3 2 2" xfId="21598"/>
    <cellStyle name="Normal 2 5 3 2 2 2" xfId="33577"/>
    <cellStyle name="Normal 2 5 3 2 2 3" xfId="45556"/>
    <cellStyle name="Normal 2 5 3 2 3" xfId="27621"/>
    <cellStyle name="Normal 2 5 3 2 4" xfId="39602"/>
    <cellStyle name="Normal 2 5 3 3" xfId="21597"/>
    <cellStyle name="Normal 2 5 3 3 2" xfId="33576"/>
    <cellStyle name="Normal 2 5 3 3 3" xfId="45555"/>
    <cellStyle name="Normal 2 5 3 4" xfId="27620"/>
    <cellStyle name="Normal 2 5 3 5" xfId="39601"/>
    <cellStyle name="Normal 2 5 4" xfId="13523"/>
    <cellStyle name="Normal 2 5 4 2" xfId="13524"/>
    <cellStyle name="Normal 2 5 4 2 2" xfId="21600"/>
    <cellStyle name="Normal 2 5 4 2 2 2" xfId="33579"/>
    <cellStyle name="Normal 2 5 4 2 2 3" xfId="45558"/>
    <cellStyle name="Normal 2 5 4 2 3" xfId="27623"/>
    <cellStyle name="Normal 2 5 4 2 4" xfId="39604"/>
    <cellStyle name="Normal 2 5 4 3" xfId="21599"/>
    <cellStyle name="Normal 2 5 4 3 2" xfId="33578"/>
    <cellStyle name="Normal 2 5 4 3 3" xfId="45557"/>
    <cellStyle name="Normal 2 5 4 4" xfId="27622"/>
    <cellStyle name="Normal 2 5 4 5" xfId="39603"/>
    <cellStyle name="Normal 2 5 5" xfId="13525"/>
    <cellStyle name="Normal 2 5 5 2" xfId="13526"/>
    <cellStyle name="Normal 2 5 5 3" xfId="21601"/>
    <cellStyle name="Normal 2 5 5 3 2" xfId="33580"/>
    <cellStyle name="Normal 2 5 5 3 3" xfId="45559"/>
    <cellStyle name="Normal 2 5 5 4" xfId="27624"/>
    <cellStyle name="Normal 2 5 5 5" xfId="39605"/>
    <cellStyle name="Normal 2 5 6" xfId="13527"/>
    <cellStyle name="Normal 2 5 6 2" xfId="13528"/>
    <cellStyle name="Normal 2 5 6 3" xfId="21602"/>
    <cellStyle name="Normal 2 5 6 3 2" xfId="33581"/>
    <cellStyle name="Normal 2 5 6 3 3" xfId="45560"/>
    <cellStyle name="Normal 2 5 6 4" xfId="27625"/>
    <cellStyle name="Normal 2 5 6 5" xfId="39606"/>
    <cellStyle name="Normal 2 5 7" xfId="13529"/>
    <cellStyle name="Normal 2 5 7 2" xfId="21603"/>
    <cellStyle name="Normal 2 5 7 2 2" xfId="33582"/>
    <cellStyle name="Normal 2 5 7 2 3" xfId="45561"/>
    <cellStyle name="Normal 2 5 7 3" xfId="27626"/>
    <cellStyle name="Normal 2 5 7 4" xfId="39607"/>
    <cellStyle name="Normal 2 5 8" xfId="13530"/>
    <cellStyle name="Normal 2 5 8 2" xfId="21604"/>
    <cellStyle name="Normal 2 5 8 2 2" xfId="33583"/>
    <cellStyle name="Normal 2 5 8 2 3" xfId="45562"/>
    <cellStyle name="Normal 2 5 8 3" xfId="27627"/>
    <cellStyle name="Normal 2 5 8 4" xfId="39608"/>
    <cellStyle name="Normal 2 6" xfId="13531"/>
    <cellStyle name="Normal 2 6 10" xfId="13532"/>
    <cellStyle name="Normal 2 6 10 2" xfId="21605"/>
    <cellStyle name="Normal 2 6 10 2 2" xfId="33584"/>
    <cellStyle name="Normal 2 6 10 2 3" xfId="45563"/>
    <cellStyle name="Normal 2 6 10 3" xfId="27628"/>
    <cellStyle name="Normal 2 6 10 4" xfId="39609"/>
    <cellStyle name="Normal 2 6 11" xfId="13533"/>
    <cellStyle name="Normal 2 6 11 2" xfId="21606"/>
    <cellStyle name="Normal 2 6 11 2 2" xfId="33585"/>
    <cellStyle name="Normal 2 6 11 2 3" xfId="45564"/>
    <cellStyle name="Normal 2 6 11 3" xfId="27629"/>
    <cellStyle name="Normal 2 6 11 4" xfId="39610"/>
    <cellStyle name="Normal 2 6 2" xfId="13534"/>
    <cellStyle name="Normal 2 6 2 10" xfId="21607"/>
    <cellStyle name="Normal 2 6 2 10 2" xfId="33586"/>
    <cellStyle name="Normal 2 6 2 10 3" xfId="45565"/>
    <cellStyle name="Normal 2 6 2 11" xfId="27630"/>
    <cellStyle name="Normal 2 6 2 12" xfId="39611"/>
    <cellStyle name="Normal 2 6 2 2" xfId="13535"/>
    <cellStyle name="Normal 2 6 2 2 2" xfId="13536"/>
    <cellStyle name="Normal 2 6 2 2 2 2" xfId="13537"/>
    <cellStyle name="Normal 2 6 2 2 2 2 2" xfId="21610"/>
    <cellStyle name="Normal 2 6 2 2 2 2 2 2" xfId="33589"/>
    <cellStyle name="Normal 2 6 2 2 2 2 2 3" xfId="45568"/>
    <cellStyle name="Normal 2 6 2 2 2 2 3" xfId="27633"/>
    <cellStyle name="Normal 2 6 2 2 2 2 4" xfId="39614"/>
    <cellStyle name="Normal 2 6 2 2 2 3" xfId="13538"/>
    <cellStyle name="Normal 2 6 2 2 2 3 2" xfId="21611"/>
    <cellStyle name="Normal 2 6 2 2 2 3 2 2" xfId="33590"/>
    <cellStyle name="Normal 2 6 2 2 2 3 2 3" xfId="45569"/>
    <cellStyle name="Normal 2 6 2 2 2 3 3" xfId="27634"/>
    <cellStyle name="Normal 2 6 2 2 2 3 4" xfId="39615"/>
    <cellStyle name="Normal 2 6 2 2 2 4" xfId="21609"/>
    <cellStyle name="Normal 2 6 2 2 2 4 2" xfId="33588"/>
    <cellStyle name="Normal 2 6 2 2 2 4 3" xfId="45567"/>
    <cellStyle name="Normal 2 6 2 2 2 5" xfId="27632"/>
    <cellStyle name="Normal 2 6 2 2 2 6" xfId="39613"/>
    <cellStyle name="Normal 2 6 2 2 3" xfId="13539"/>
    <cellStyle name="Normal 2 6 2 2 3 2" xfId="13540"/>
    <cellStyle name="Normal 2 6 2 2 3 2 2" xfId="21613"/>
    <cellStyle name="Normal 2 6 2 2 3 2 2 2" xfId="33592"/>
    <cellStyle name="Normal 2 6 2 2 3 2 2 3" xfId="45571"/>
    <cellStyle name="Normal 2 6 2 2 3 2 3" xfId="27636"/>
    <cellStyle name="Normal 2 6 2 2 3 2 4" xfId="39617"/>
    <cellStyle name="Normal 2 6 2 2 3 3" xfId="21612"/>
    <cellStyle name="Normal 2 6 2 2 3 3 2" xfId="33591"/>
    <cellStyle name="Normal 2 6 2 2 3 3 3" xfId="45570"/>
    <cellStyle name="Normal 2 6 2 2 3 4" xfId="27635"/>
    <cellStyle name="Normal 2 6 2 2 3 5" xfId="39616"/>
    <cellStyle name="Normal 2 6 2 2 4" xfId="13541"/>
    <cellStyle name="Normal 2 6 2 2 4 2" xfId="21614"/>
    <cellStyle name="Normal 2 6 2 2 4 2 2" xfId="33593"/>
    <cellStyle name="Normal 2 6 2 2 4 2 3" xfId="45572"/>
    <cellStyle name="Normal 2 6 2 2 4 3" xfId="27637"/>
    <cellStyle name="Normal 2 6 2 2 4 4" xfId="39618"/>
    <cellStyle name="Normal 2 6 2 2 5" xfId="21608"/>
    <cellStyle name="Normal 2 6 2 2 5 2" xfId="33587"/>
    <cellStyle name="Normal 2 6 2 2 5 3" xfId="45566"/>
    <cellStyle name="Normal 2 6 2 2 6" xfId="27631"/>
    <cellStyle name="Normal 2 6 2 2 7" xfId="39612"/>
    <cellStyle name="Normal 2 6 2 3" xfId="13542"/>
    <cellStyle name="Normal 2 6 2 3 2" xfId="13543"/>
    <cellStyle name="Normal 2 6 2 3 2 2" xfId="13544"/>
    <cellStyle name="Normal 2 6 2 3 2 2 2" xfId="21617"/>
    <cellStyle name="Normal 2 6 2 3 2 2 2 2" xfId="33596"/>
    <cellStyle name="Normal 2 6 2 3 2 2 2 3" xfId="45575"/>
    <cellStyle name="Normal 2 6 2 3 2 2 3" xfId="27640"/>
    <cellStyle name="Normal 2 6 2 3 2 2 4" xfId="39621"/>
    <cellStyle name="Normal 2 6 2 3 2 3" xfId="21616"/>
    <cellStyle name="Normal 2 6 2 3 2 3 2" xfId="33595"/>
    <cellStyle name="Normal 2 6 2 3 2 3 3" xfId="45574"/>
    <cellStyle name="Normal 2 6 2 3 2 4" xfId="27639"/>
    <cellStyle name="Normal 2 6 2 3 2 5" xfId="39620"/>
    <cellStyle name="Normal 2 6 2 3 3" xfId="13545"/>
    <cellStyle name="Normal 2 6 2 3 3 2" xfId="21618"/>
    <cellStyle name="Normal 2 6 2 3 3 2 2" xfId="33597"/>
    <cellStyle name="Normal 2 6 2 3 3 2 3" xfId="45576"/>
    <cellStyle name="Normal 2 6 2 3 3 3" xfId="27641"/>
    <cellStyle name="Normal 2 6 2 3 3 4" xfId="39622"/>
    <cellStyle name="Normal 2 6 2 3 4" xfId="21615"/>
    <cellStyle name="Normal 2 6 2 3 4 2" xfId="33594"/>
    <cellStyle name="Normal 2 6 2 3 4 3" xfId="45573"/>
    <cellStyle name="Normal 2 6 2 3 5" xfId="27638"/>
    <cellStyle name="Normal 2 6 2 3 6" xfId="39619"/>
    <cellStyle name="Normal 2 6 2 4" xfId="13546"/>
    <cellStyle name="Normal 2 6 2 4 2" xfId="13547"/>
    <cellStyle name="Normal 2 6 2 4 2 2" xfId="21620"/>
    <cellStyle name="Normal 2 6 2 4 2 2 2" xfId="33599"/>
    <cellStyle name="Normal 2 6 2 4 2 2 3" xfId="45578"/>
    <cellStyle name="Normal 2 6 2 4 2 3" xfId="27643"/>
    <cellStyle name="Normal 2 6 2 4 2 4" xfId="39624"/>
    <cellStyle name="Normal 2 6 2 4 3" xfId="21619"/>
    <cellStyle name="Normal 2 6 2 4 3 2" xfId="33598"/>
    <cellStyle name="Normal 2 6 2 4 3 3" xfId="45577"/>
    <cellStyle name="Normal 2 6 2 4 4" xfId="27642"/>
    <cellStyle name="Normal 2 6 2 4 5" xfId="39623"/>
    <cellStyle name="Normal 2 6 2 5" xfId="13548"/>
    <cellStyle name="Normal 2 6 2 5 2" xfId="21621"/>
    <cellStyle name="Normal 2 6 2 5 2 2" xfId="33600"/>
    <cellStyle name="Normal 2 6 2 5 2 3" xfId="45579"/>
    <cellStyle name="Normal 2 6 2 5 3" xfId="27644"/>
    <cellStyle name="Normal 2 6 2 5 4" xfId="39625"/>
    <cellStyle name="Normal 2 6 2 6" xfId="13549"/>
    <cellStyle name="Normal 2 6 2 6 2" xfId="21622"/>
    <cellStyle name="Normal 2 6 2 6 2 2" xfId="33601"/>
    <cellStyle name="Normal 2 6 2 6 2 3" xfId="45580"/>
    <cellStyle name="Normal 2 6 2 6 3" xfId="27645"/>
    <cellStyle name="Normal 2 6 2 6 4" xfId="39626"/>
    <cellStyle name="Normal 2 6 2 7" xfId="13550"/>
    <cellStyle name="Normal 2 6 2 7 2" xfId="21623"/>
    <cellStyle name="Normal 2 6 2 7 2 2" xfId="33602"/>
    <cellStyle name="Normal 2 6 2 7 2 3" xfId="45581"/>
    <cellStyle name="Normal 2 6 2 7 3" xfId="27646"/>
    <cellStyle name="Normal 2 6 2 7 4" xfId="39627"/>
    <cellStyle name="Normal 2 6 2 8" xfId="13551"/>
    <cellStyle name="Normal 2 6 2 8 2" xfId="21624"/>
    <cellStyle name="Normal 2 6 2 8 2 2" xfId="33603"/>
    <cellStyle name="Normal 2 6 2 8 2 3" xfId="45582"/>
    <cellStyle name="Normal 2 6 2 8 3" xfId="27647"/>
    <cellStyle name="Normal 2 6 2 8 4" xfId="39628"/>
    <cellStyle name="Normal 2 6 2 9" xfId="13552"/>
    <cellStyle name="Normal 2 6 3" xfId="13553"/>
    <cellStyle name="Normal 2 6 3 2" xfId="13554"/>
    <cellStyle name="Normal 2 6 3 2 2" xfId="13555"/>
    <cellStyle name="Normal 2 6 3 2 2 2" xfId="21627"/>
    <cellStyle name="Normal 2 6 3 2 2 2 2" xfId="33606"/>
    <cellStyle name="Normal 2 6 3 2 2 2 3" xfId="45585"/>
    <cellStyle name="Normal 2 6 3 2 2 3" xfId="27650"/>
    <cellStyle name="Normal 2 6 3 2 2 4" xfId="39631"/>
    <cellStyle name="Normal 2 6 3 2 3" xfId="13556"/>
    <cellStyle name="Normal 2 6 3 2 3 2" xfId="21628"/>
    <cellStyle name="Normal 2 6 3 2 3 2 2" xfId="33607"/>
    <cellStyle name="Normal 2 6 3 2 3 2 3" xfId="45586"/>
    <cellStyle name="Normal 2 6 3 2 3 3" xfId="27651"/>
    <cellStyle name="Normal 2 6 3 2 3 4" xfId="39632"/>
    <cellStyle name="Normal 2 6 3 2 4" xfId="21626"/>
    <cellStyle name="Normal 2 6 3 2 4 2" xfId="33605"/>
    <cellStyle name="Normal 2 6 3 2 4 3" xfId="45584"/>
    <cellStyle name="Normal 2 6 3 2 5" xfId="27649"/>
    <cellStyle name="Normal 2 6 3 2 6" xfId="39630"/>
    <cellStyle name="Normal 2 6 3 3" xfId="13557"/>
    <cellStyle name="Normal 2 6 3 3 2" xfId="13558"/>
    <cellStyle name="Normal 2 6 3 3 2 2" xfId="21630"/>
    <cellStyle name="Normal 2 6 3 3 2 2 2" xfId="33609"/>
    <cellStyle name="Normal 2 6 3 3 2 2 3" xfId="45588"/>
    <cellStyle name="Normal 2 6 3 3 2 3" xfId="27653"/>
    <cellStyle name="Normal 2 6 3 3 2 4" xfId="39634"/>
    <cellStyle name="Normal 2 6 3 3 3" xfId="21629"/>
    <cellStyle name="Normal 2 6 3 3 3 2" xfId="33608"/>
    <cellStyle name="Normal 2 6 3 3 3 3" xfId="45587"/>
    <cellStyle name="Normal 2 6 3 3 4" xfId="27652"/>
    <cellStyle name="Normal 2 6 3 3 5" xfId="39633"/>
    <cellStyle name="Normal 2 6 3 4" xfId="13559"/>
    <cellStyle name="Normal 2 6 3 4 2" xfId="21631"/>
    <cellStyle name="Normal 2 6 3 4 2 2" xfId="33610"/>
    <cellStyle name="Normal 2 6 3 4 2 3" xfId="45589"/>
    <cellStyle name="Normal 2 6 3 4 3" xfId="27654"/>
    <cellStyle name="Normal 2 6 3 4 4" xfId="39635"/>
    <cellStyle name="Normal 2 6 3 5" xfId="13560"/>
    <cellStyle name="Normal 2 6 3 5 2" xfId="21632"/>
    <cellStyle name="Normal 2 6 3 5 2 2" xfId="33611"/>
    <cellStyle name="Normal 2 6 3 5 2 3" xfId="45590"/>
    <cellStyle name="Normal 2 6 3 5 3" xfId="27655"/>
    <cellStyle name="Normal 2 6 3 5 4" xfId="39636"/>
    <cellStyle name="Normal 2 6 3 6" xfId="21625"/>
    <cellStyle name="Normal 2 6 3 6 2" xfId="33604"/>
    <cellStyle name="Normal 2 6 3 6 3" xfId="45583"/>
    <cellStyle name="Normal 2 6 3 7" xfId="27648"/>
    <cellStyle name="Normal 2 6 3 8" xfId="39629"/>
    <cellStyle name="Normal 2 6 4" xfId="13561"/>
    <cellStyle name="Normal 2 6 4 2" xfId="13562"/>
    <cellStyle name="Normal 2 6 4 2 2" xfId="13563"/>
    <cellStyle name="Normal 2 6 4 2 2 2" xfId="21635"/>
    <cellStyle name="Normal 2 6 4 2 2 2 2" xfId="33614"/>
    <cellStyle name="Normal 2 6 4 2 2 2 3" xfId="45593"/>
    <cellStyle name="Normal 2 6 4 2 2 3" xfId="27658"/>
    <cellStyle name="Normal 2 6 4 2 2 4" xfId="39639"/>
    <cellStyle name="Normal 2 6 4 2 3" xfId="21634"/>
    <cellStyle name="Normal 2 6 4 2 3 2" xfId="33613"/>
    <cellStyle name="Normal 2 6 4 2 3 3" xfId="45592"/>
    <cellStyle name="Normal 2 6 4 2 4" xfId="27657"/>
    <cellStyle name="Normal 2 6 4 2 5" xfId="39638"/>
    <cellStyle name="Normal 2 6 4 3" xfId="13564"/>
    <cellStyle name="Normal 2 6 4 3 2" xfId="21636"/>
    <cellStyle name="Normal 2 6 4 3 2 2" xfId="33615"/>
    <cellStyle name="Normal 2 6 4 3 2 3" xfId="45594"/>
    <cellStyle name="Normal 2 6 4 3 3" xfId="27659"/>
    <cellStyle name="Normal 2 6 4 3 4" xfId="39640"/>
    <cellStyle name="Normal 2 6 4 4" xfId="13565"/>
    <cellStyle name="Normal 2 6 4 4 2" xfId="21637"/>
    <cellStyle name="Normal 2 6 4 4 2 2" xfId="33616"/>
    <cellStyle name="Normal 2 6 4 4 2 3" xfId="45595"/>
    <cellStyle name="Normal 2 6 4 4 3" xfId="27660"/>
    <cellStyle name="Normal 2 6 4 4 4" xfId="39641"/>
    <cellStyle name="Normal 2 6 4 5" xfId="21633"/>
    <cellStyle name="Normal 2 6 4 5 2" xfId="33612"/>
    <cellStyle name="Normal 2 6 4 5 3" xfId="45591"/>
    <cellStyle name="Normal 2 6 4 6" xfId="27656"/>
    <cellStyle name="Normal 2 6 4 7" xfId="39637"/>
    <cellStyle name="Normal 2 6 5" xfId="13566"/>
    <cellStyle name="Normal 2 6 5 2" xfId="13567"/>
    <cellStyle name="Normal 2 6 5 2 2" xfId="21639"/>
    <cellStyle name="Normal 2 6 5 2 2 2" xfId="33618"/>
    <cellStyle name="Normal 2 6 5 2 2 3" xfId="45597"/>
    <cellStyle name="Normal 2 6 5 2 3" xfId="27662"/>
    <cellStyle name="Normal 2 6 5 2 4" xfId="39643"/>
    <cellStyle name="Normal 2 6 5 3" xfId="21638"/>
    <cellStyle name="Normal 2 6 5 3 2" xfId="33617"/>
    <cellStyle name="Normal 2 6 5 3 3" xfId="45596"/>
    <cellStyle name="Normal 2 6 5 4" xfId="27661"/>
    <cellStyle name="Normal 2 6 5 5" xfId="39642"/>
    <cellStyle name="Normal 2 6 6" xfId="13568"/>
    <cellStyle name="Normal 2 6 6 2" xfId="21640"/>
    <cellStyle name="Normal 2 6 6 2 2" xfId="33619"/>
    <cellStyle name="Normal 2 6 6 2 3" xfId="45598"/>
    <cellStyle name="Normal 2 6 6 3" xfId="27663"/>
    <cellStyle name="Normal 2 6 6 4" xfId="39644"/>
    <cellStyle name="Normal 2 6 7" xfId="13569"/>
    <cellStyle name="Normal 2 6 7 2" xfId="21641"/>
    <cellStyle name="Normal 2 6 7 2 2" xfId="33620"/>
    <cellStyle name="Normal 2 6 7 2 3" xfId="45599"/>
    <cellStyle name="Normal 2 6 7 3" xfId="27664"/>
    <cellStyle name="Normal 2 6 7 4" xfId="39645"/>
    <cellStyle name="Normal 2 6 8" xfId="13570"/>
    <cellStyle name="Normal 2 6 8 2" xfId="21642"/>
    <cellStyle name="Normal 2 6 8 2 2" xfId="33621"/>
    <cellStyle name="Normal 2 6 8 2 3" xfId="45600"/>
    <cellStyle name="Normal 2 6 8 3" xfId="27665"/>
    <cellStyle name="Normal 2 6 8 4" xfId="39646"/>
    <cellStyle name="Normal 2 6 9" xfId="13571"/>
    <cellStyle name="Normal 2 6 9 2" xfId="21643"/>
    <cellStyle name="Normal 2 6 9 2 2" xfId="33622"/>
    <cellStyle name="Normal 2 6 9 2 3" xfId="45601"/>
    <cellStyle name="Normal 2 6 9 3" xfId="27666"/>
    <cellStyle name="Normal 2 6 9 4" xfId="39647"/>
    <cellStyle name="Normal 2 7" xfId="13572"/>
    <cellStyle name="Normal 2 7 10" xfId="13573"/>
    <cellStyle name="Normal 2 7 10 2" xfId="21644"/>
    <cellStyle name="Normal 2 7 10 2 2" xfId="33623"/>
    <cellStyle name="Normal 2 7 10 2 3" xfId="45602"/>
    <cellStyle name="Normal 2 7 10 3" xfId="27667"/>
    <cellStyle name="Normal 2 7 10 4" xfId="39648"/>
    <cellStyle name="Normal 2 7 2" xfId="13574"/>
    <cellStyle name="Normal 2 7 2 2" xfId="13575"/>
    <cellStyle name="Normal 2 7 2 2 2" xfId="13576"/>
    <cellStyle name="Normal 2 7 2 2 2 2" xfId="21647"/>
    <cellStyle name="Normal 2 7 2 2 2 2 2" xfId="33626"/>
    <cellStyle name="Normal 2 7 2 2 2 2 3" xfId="45605"/>
    <cellStyle name="Normal 2 7 2 2 2 3" xfId="27670"/>
    <cellStyle name="Normal 2 7 2 2 2 4" xfId="39651"/>
    <cellStyle name="Normal 2 7 2 2 3" xfId="13577"/>
    <cellStyle name="Normal 2 7 2 2 3 2" xfId="21648"/>
    <cellStyle name="Normal 2 7 2 2 3 2 2" xfId="33627"/>
    <cellStyle name="Normal 2 7 2 2 3 2 3" xfId="45606"/>
    <cellStyle name="Normal 2 7 2 2 3 3" xfId="27671"/>
    <cellStyle name="Normal 2 7 2 2 3 4" xfId="39652"/>
    <cellStyle name="Normal 2 7 2 2 4" xfId="21646"/>
    <cellStyle name="Normal 2 7 2 2 4 2" xfId="33625"/>
    <cellStyle name="Normal 2 7 2 2 4 3" xfId="45604"/>
    <cellStyle name="Normal 2 7 2 2 5" xfId="27669"/>
    <cellStyle name="Normal 2 7 2 2 6" xfId="39650"/>
    <cellStyle name="Normal 2 7 2 3" xfId="13578"/>
    <cellStyle name="Normal 2 7 2 3 2" xfId="13579"/>
    <cellStyle name="Normal 2 7 2 3 2 2" xfId="21650"/>
    <cellStyle name="Normal 2 7 2 3 2 2 2" xfId="33629"/>
    <cellStyle name="Normal 2 7 2 3 2 2 3" xfId="45608"/>
    <cellStyle name="Normal 2 7 2 3 2 3" xfId="27673"/>
    <cellStyle name="Normal 2 7 2 3 2 4" xfId="39654"/>
    <cellStyle name="Normal 2 7 2 3 3" xfId="21649"/>
    <cellStyle name="Normal 2 7 2 3 3 2" xfId="33628"/>
    <cellStyle name="Normal 2 7 2 3 3 3" xfId="45607"/>
    <cellStyle name="Normal 2 7 2 3 4" xfId="27672"/>
    <cellStyle name="Normal 2 7 2 3 5" xfId="39653"/>
    <cellStyle name="Normal 2 7 2 4" xfId="13580"/>
    <cellStyle name="Normal 2 7 2 4 2" xfId="21651"/>
    <cellStyle name="Normal 2 7 2 4 2 2" xfId="33630"/>
    <cellStyle name="Normal 2 7 2 4 2 3" xfId="45609"/>
    <cellStyle name="Normal 2 7 2 4 3" xfId="27674"/>
    <cellStyle name="Normal 2 7 2 4 4" xfId="39655"/>
    <cellStyle name="Normal 2 7 2 5" xfId="13581"/>
    <cellStyle name="Normal 2 7 2 5 2" xfId="21652"/>
    <cellStyle name="Normal 2 7 2 5 2 2" xfId="33631"/>
    <cellStyle name="Normal 2 7 2 5 2 3" xfId="45610"/>
    <cellStyle name="Normal 2 7 2 5 3" xfId="27675"/>
    <cellStyle name="Normal 2 7 2 5 4" xfId="39656"/>
    <cellStyle name="Normal 2 7 2 6" xfId="21645"/>
    <cellStyle name="Normal 2 7 2 6 2" xfId="33624"/>
    <cellStyle name="Normal 2 7 2 6 3" xfId="45603"/>
    <cellStyle name="Normal 2 7 2 7" xfId="27668"/>
    <cellStyle name="Normal 2 7 2 8" xfId="39649"/>
    <cellStyle name="Normal 2 7 3" xfId="13582"/>
    <cellStyle name="Normal 2 7 3 2" xfId="13583"/>
    <cellStyle name="Normal 2 7 3 2 2" xfId="13584"/>
    <cellStyle name="Normal 2 7 3 2 2 2" xfId="21655"/>
    <cellStyle name="Normal 2 7 3 2 2 2 2" xfId="33634"/>
    <cellStyle name="Normal 2 7 3 2 2 2 3" xfId="45613"/>
    <cellStyle name="Normal 2 7 3 2 2 3" xfId="27678"/>
    <cellStyle name="Normal 2 7 3 2 2 4" xfId="39659"/>
    <cellStyle name="Normal 2 7 3 2 3" xfId="21654"/>
    <cellStyle name="Normal 2 7 3 2 3 2" xfId="33633"/>
    <cellStyle name="Normal 2 7 3 2 3 3" xfId="45612"/>
    <cellStyle name="Normal 2 7 3 2 4" xfId="27677"/>
    <cellStyle name="Normal 2 7 3 2 5" xfId="39658"/>
    <cellStyle name="Normal 2 7 3 3" xfId="13585"/>
    <cellStyle name="Normal 2 7 3 3 2" xfId="21656"/>
    <cellStyle name="Normal 2 7 3 3 2 2" xfId="33635"/>
    <cellStyle name="Normal 2 7 3 3 2 3" xfId="45614"/>
    <cellStyle name="Normal 2 7 3 3 3" xfId="27679"/>
    <cellStyle name="Normal 2 7 3 3 4" xfId="39660"/>
    <cellStyle name="Normal 2 7 3 4" xfId="13586"/>
    <cellStyle name="Normal 2 7 3 4 2" xfId="21657"/>
    <cellStyle name="Normal 2 7 3 4 2 2" xfId="33636"/>
    <cellStyle name="Normal 2 7 3 4 2 3" xfId="45615"/>
    <cellStyle name="Normal 2 7 3 4 3" xfId="27680"/>
    <cellStyle name="Normal 2 7 3 4 4" xfId="39661"/>
    <cellStyle name="Normal 2 7 3 5" xfId="21653"/>
    <cellStyle name="Normal 2 7 3 5 2" xfId="33632"/>
    <cellStyle name="Normal 2 7 3 5 3" xfId="45611"/>
    <cellStyle name="Normal 2 7 3 6" xfId="27676"/>
    <cellStyle name="Normal 2 7 3 7" xfId="39657"/>
    <cellStyle name="Normal 2 7 4" xfId="13587"/>
    <cellStyle name="Normal 2 7 4 2" xfId="13588"/>
    <cellStyle name="Normal 2 7 4 2 2" xfId="21659"/>
    <cellStyle name="Normal 2 7 4 2 2 2" xfId="33638"/>
    <cellStyle name="Normal 2 7 4 2 2 3" xfId="45617"/>
    <cellStyle name="Normal 2 7 4 2 3" xfId="27682"/>
    <cellStyle name="Normal 2 7 4 2 4" xfId="39663"/>
    <cellStyle name="Normal 2 7 4 3" xfId="13589"/>
    <cellStyle name="Normal 2 7 4 3 2" xfId="21660"/>
    <cellStyle name="Normal 2 7 4 3 2 2" xfId="33639"/>
    <cellStyle name="Normal 2 7 4 3 2 3" xfId="45618"/>
    <cellStyle name="Normal 2 7 4 3 3" xfId="27683"/>
    <cellStyle name="Normal 2 7 4 3 4" xfId="39664"/>
    <cellStyle name="Normal 2 7 4 4" xfId="21658"/>
    <cellStyle name="Normal 2 7 4 4 2" xfId="33637"/>
    <cellStyle name="Normal 2 7 4 4 3" xfId="45616"/>
    <cellStyle name="Normal 2 7 4 5" xfId="27681"/>
    <cellStyle name="Normal 2 7 4 6" xfId="39662"/>
    <cellStyle name="Normal 2 7 5" xfId="13590"/>
    <cellStyle name="Normal 2 7 5 2" xfId="21661"/>
    <cellStyle name="Normal 2 7 5 2 2" xfId="33640"/>
    <cellStyle name="Normal 2 7 5 2 3" xfId="45619"/>
    <cellStyle name="Normal 2 7 5 3" xfId="27684"/>
    <cellStyle name="Normal 2 7 5 4" xfId="39665"/>
    <cellStyle name="Normal 2 7 6" xfId="13591"/>
    <cellStyle name="Normal 2 7 6 2" xfId="21662"/>
    <cellStyle name="Normal 2 7 6 2 2" xfId="33641"/>
    <cellStyle name="Normal 2 7 6 2 3" xfId="45620"/>
    <cellStyle name="Normal 2 7 6 3" xfId="27685"/>
    <cellStyle name="Normal 2 7 6 4" xfId="39666"/>
    <cellStyle name="Normal 2 7 7" xfId="13592"/>
    <cellStyle name="Normal 2 7 7 2" xfId="21663"/>
    <cellStyle name="Normal 2 7 7 2 2" xfId="33642"/>
    <cellStyle name="Normal 2 7 7 2 3" xfId="45621"/>
    <cellStyle name="Normal 2 7 7 3" xfId="27686"/>
    <cellStyle name="Normal 2 7 7 4" xfId="39667"/>
    <cellStyle name="Normal 2 7 8" xfId="13593"/>
    <cellStyle name="Normal 2 7 8 2" xfId="21664"/>
    <cellStyle name="Normal 2 7 8 2 2" xfId="33643"/>
    <cellStyle name="Normal 2 7 8 2 3" xfId="45622"/>
    <cellStyle name="Normal 2 7 8 3" xfId="27687"/>
    <cellStyle name="Normal 2 7 8 4" xfId="39668"/>
    <cellStyle name="Normal 2 7 9" xfId="13594"/>
    <cellStyle name="Normal 2 7 9 2" xfId="21665"/>
    <cellStyle name="Normal 2 7 9 2 2" xfId="33644"/>
    <cellStyle name="Normal 2 7 9 2 3" xfId="45623"/>
    <cellStyle name="Normal 2 7 9 3" xfId="27688"/>
    <cellStyle name="Normal 2 7 9 4" xfId="39669"/>
    <cellStyle name="Normal 2 8" xfId="13595"/>
    <cellStyle name="Normal 2 8 10" xfId="13596"/>
    <cellStyle name="Normal 2 8 10 2" xfId="21666"/>
    <cellStyle name="Normal 2 8 10 2 2" xfId="33645"/>
    <cellStyle name="Normal 2 8 10 2 3" xfId="45624"/>
    <cellStyle name="Normal 2 8 10 3" xfId="27689"/>
    <cellStyle name="Normal 2 8 10 4" xfId="39670"/>
    <cellStyle name="Normal 2 8 11" xfId="13597"/>
    <cellStyle name="Normal 2 8 2" xfId="13598"/>
    <cellStyle name="Normal 2 8 2 2" xfId="13599"/>
    <cellStyle name="Normal 2 8 2 2 2" xfId="13600"/>
    <cellStyle name="Normal 2 8 2 2 2 2" xfId="21669"/>
    <cellStyle name="Normal 2 8 2 2 2 2 2" xfId="33648"/>
    <cellStyle name="Normal 2 8 2 2 2 2 3" xfId="45627"/>
    <cellStyle name="Normal 2 8 2 2 2 3" xfId="27692"/>
    <cellStyle name="Normal 2 8 2 2 2 4" xfId="39673"/>
    <cellStyle name="Normal 2 8 2 2 3" xfId="13601"/>
    <cellStyle name="Normal 2 8 2 2 3 2" xfId="21670"/>
    <cellStyle name="Normal 2 8 2 2 3 2 2" xfId="33649"/>
    <cellStyle name="Normal 2 8 2 2 3 2 3" xfId="45628"/>
    <cellStyle name="Normal 2 8 2 2 3 3" xfId="27693"/>
    <cellStyle name="Normal 2 8 2 2 3 4" xfId="39674"/>
    <cellStyle name="Normal 2 8 2 2 4" xfId="21668"/>
    <cellStyle name="Normal 2 8 2 2 4 2" xfId="33647"/>
    <cellStyle name="Normal 2 8 2 2 4 3" xfId="45626"/>
    <cellStyle name="Normal 2 8 2 2 5" xfId="27691"/>
    <cellStyle name="Normal 2 8 2 2 6" xfId="39672"/>
    <cellStyle name="Normal 2 8 2 3" xfId="13602"/>
    <cellStyle name="Normal 2 8 2 3 2" xfId="21671"/>
    <cellStyle name="Normal 2 8 2 3 2 2" xfId="33650"/>
    <cellStyle name="Normal 2 8 2 3 2 3" xfId="45629"/>
    <cellStyle name="Normal 2 8 2 3 3" xfId="27694"/>
    <cellStyle name="Normal 2 8 2 3 4" xfId="39675"/>
    <cellStyle name="Normal 2 8 2 4" xfId="13603"/>
    <cellStyle name="Normal 2 8 2 4 2" xfId="21672"/>
    <cellStyle name="Normal 2 8 2 4 2 2" xfId="33651"/>
    <cellStyle name="Normal 2 8 2 4 2 3" xfId="45630"/>
    <cellStyle name="Normal 2 8 2 4 3" xfId="27695"/>
    <cellStyle name="Normal 2 8 2 4 4" xfId="39676"/>
    <cellStyle name="Normal 2 8 2 5" xfId="13604"/>
    <cellStyle name="Normal 2 8 2 5 2" xfId="21673"/>
    <cellStyle name="Normal 2 8 2 5 2 2" xfId="33652"/>
    <cellStyle name="Normal 2 8 2 5 2 3" xfId="45631"/>
    <cellStyle name="Normal 2 8 2 5 3" xfId="27696"/>
    <cellStyle name="Normal 2 8 2 5 4" xfId="39677"/>
    <cellStyle name="Normal 2 8 2 6" xfId="21667"/>
    <cellStyle name="Normal 2 8 2 6 2" xfId="33646"/>
    <cellStyle name="Normal 2 8 2 6 3" xfId="45625"/>
    <cellStyle name="Normal 2 8 2 7" xfId="27690"/>
    <cellStyle name="Normal 2 8 2 8" xfId="39671"/>
    <cellStyle name="Normal 2 8 3" xfId="13605"/>
    <cellStyle name="Normal 2 8 3 2" xfId="13606"/>
    <cellStyle name="Normal 2 8 3 2 2" xfId="21675"/>
    <cellStyle name="Normal 2 8 3 2 2 2" xfId="33654"/>
    <cellStyle name="Normal 2 8 3 2 2 3" xfId="45633"/>
    <cellStyle name="Normal 2 8 3 2 3" xfId="27698"/>
    <cellStyle name="Normal 2 8 3 2 4" xfId="39679"/>
    <cellStyle name="Normal 2 8 3 3" xfId="13607"/>
    <cellStyle name="Normal 2 8 3 3 2" xfId="21676"/>
    <cellStyle name="Normal 2 8 3 3 2 2" xfId="33655"/>
    <cellStyle name="Normal 2 8 3 3 2 3" xfId="45634"/>
    <cellStyle name="Normal 2 8 3 3 3" xfId="27699"/>
    <cellStyle name="Normal 2 8 3 3 4" xfId="39680"/>
    <cellStyle name="Normal 2 8 3 4" xfId="13608"/>
    <cellStyle name="Normal 2 8 3 4 2" xfId="21677"/>
    <cellStyle name="Normal 2 8 3 4 2 2" xfId="33656"/>
    <cellStyle name="Normal 2 8 3 4 2 3" xfId="45635"/>
    <cellStyle name="Normal 2 8 3 4 3" xfId="27700"/>
    <cellStyle name="Normal 2 8 3 4 4" xfId="39681"/>
    <cellStyle name="Normal 2 8 3 5" xfId="21674"/>
    <cellStyle name="Normal 2 8 3 5 2" xfId="33653"/>
    <cellStyle name="Normal 2 8 3 5 3" xfId="45632"/>
    <cellStyle name="Normal 2 8 3 6" xfId="27697"/>
    <cellStyle name="Normal 2 8 3 7" xfId="39678"/>
    <cellStyle name="Normal 2 8 4" xfId="13609"/>
    <cellStyle name="Normal 2 8 4 2" xfId="13610"/>
    <cellStyle name="Normal 2 8 4 2 2" xfId="21679"/>
    <cellStyle name="Normal 2 8 4 2 2 2" xfId="33658"/>
    <cellStyle name="Normal 2 8 4 2 2 3" xfId="45637"/>
    <cellStyle name="Normal 2 8 4 2 3" xfId="27702"/>
    <cellStyle name="Normal 2 8 4 2 4" xfId="39683"/>
    <cellStyle name="Normal 2 8 4 3" xfId="13611"/>
    <cellStyle name="Normal 2 8 4 3 2" xfId="21680"/>
    <cellStyle name="Normal 2 8 4 3 2 2" xfId="33659"/>
    <cellStyle name="Normal 2 8 4 3 2 3" xfId="45638"/>
    <cellStyle name="Normal 2 8 4 3 3" xfId="27703"/>
    <cellStyle name="Normal 2 8 4 3 4" xfId="39684"/>
    <cellStyle name="Normal 2 8 4 4" xfId="21678"/>
    <cellStyle name="Normal 2 8 4 4 2" xfId="33657"/>
    <cellStyle name="Normal 2 8 4 4 3" xfId="45636"/>
    <cellStyle name="Normal 2 8 4 5" xfId="27701"/>
    <cellStyle name="Normal 2 8 4 6" xfId="39682"/>
    <cellStyle name="Normal 2 8 5" xfId="13612"/>
    <cellStyle name="Normal 2 8 5 2" xfId="21681"/>
    <cellStyle name="Normal 2 8 5 2 2" xfId="33660"/>
    <cellStyle name="Normal 2 8 5 2 3" xfId="45639"/>
    <cellStyle name="Normal 2 8 5 3" xfId="27704"/>
    <cellStyle name="Normal 2 8 5 4" xfId="39685"/>
    <cellStyle name="Normal 2 8 6" xfId="13613"/>
    <cellStyle name="Normal 2 8 6 2" xfId="21682"/>
    <cellStyle name="Normal 2 8 6 2 2" xfId="33661"/>
    <cellStyle name="Normal 2 8 6 2 3" xfId="45640"/>
    <cellStyle name="Normal 2 8 6 3" xfId="27705"/>
    <cellStyle name="Normal 2 8 6 4" xfId="39686"/>
    <cellStyle name="Normal 2 8 7" xfId="13614"/>
    <cellStyle name="Normal 2 8 7 2" xfId="21683"/>
    <cellStyle name="Normal 2 8 7 2 2" xfId="33662"/>
    <cellStyle name="Normal 2 8 7 2 3" xfId="45641"/>
    <cellStyle name="Normal 2 8 7 3" xfId="27706"/>
    <cellStyle name="Normal 2 8 7 4" xfId="39687"/>
    <cellStyle name="Normal 2 8 8" xfId="13615"/>
    <cellStyle name="Normal 2 8 8 2" xfId="21684"/>
    <cellStyle name="Normal 2 8 8 2 2" xfId="33663"/>
    <cellStyle name="Normal 2 8 8 2 3" xfId="45642"/>
    <cellStyle name="Normal 2 8 8 3" xfId="27707"/>
    <cellStyle name="Normal 2 8 8 4" xfId="39688"/>
    <cellStyle name="Normal 2 8 9" xfId="13616"/>
    <cellStyle name="Normal 2 8 9 2" xfId="21685"/>
    <cellStyle name="Normal 2 8 9 2 2" xfId="33664"/>
    <cellStyle name="Normal 2 8 9 2 3" xfId="45643"/>
    <cellStyle name="Normal 2 8 9 3" xfId="27708"/>
    <cellStyle name="Normal 2 8 9 4" xfId="39689"/>
    <cellStyle name="Normal 2 9" xfId="13617"/>
    <cellStyle name="Normal 2 9 2" xfId="13618"/>
    <cellStyle name="Normal 2 9 2 2" xfId="13619"/>
    <cellStyle name="Normal 2 9 2 2 2" xfId="13620"/>
    <cellStyle name="Normal 2 9 2 2 2 2" xfId="21688"/>
    <cellStyle name="Normal 2 9 2 2 2 2 2" xfId="33667"/>
    <cellStyle name="Normal 2 9 2 2 2 2 3" xfId="45646"/>
    <cellStyle name="Normal 2 9 2 2 2 3" xfId="27711"/>
    <cellStyle name="Normal 2 9 2 2 2 4" xfId="39692"/>
    <cellStyle name="Normal 2 9 2 2 3" xfId="13621"/>
    <cellStyle name="Normal 2 9 2 2 3 2" xfId="21689"/>
    <cellStyle name="Normal 2 9 2 2 3 2 2" xfId="33668"/>
    <cellStyle name="Normal 2 9 2 2 3 2 3" xfId="45647"/>
    <cellStyle name="Normal 2 9 2 2 3 3" xfId="27712"/>
    <cellStyle name="Normal 2 9 2 2 3 4" xfId="39693"/>
    <cellStyle name="Normal 2 9 2 2 4" xfId="21687"/>
    <cellStyle name="Normal 2 9 2 2 4 2" xfId="33666"/>
    <cellStyle name="Normal 2 9 2 2 4 3" xfId="45645"/>
    <cellStyle name="Normal 2 9 2 2 5" xfId="27710"/>
    <cellStyle name="Normal 2 9 2 2 6" xfId="39691"/>
    <cellStyle name="Normal 2 9 2 3" xfId="13622"/>
    <cellStyle name="Normal 2 9 2 3 2" xfId="21690"/>
    <cellStyle name="Normal 2 9 2 3 2 2" xfId="33669"/>
    <cellStyle name="Normal 2 9 2 3 2 3" xfId="45648"/>
    <cellStyle name="Normal 2 9 2 3 3" xfId="27713"/>
    <cellStyle name="Normal 2 9 2 3 4" xfId="39694"/>
    <cellStyle name="Normal 2 9 2 4" xfId="13623"/>
    <cellStyle name="Normal 2 9 2 4 2" xfId="21691"/>
    <cellStyle name="Normal 2 9 2 4 2 2" xfId="33670"/>
    <cellStyle name="Normal 2 9 2 4 2 3" xfId="45649"/>
    <cellStyle name="Normal 2 9 2 4 3" xfId="27714"/>
    <cellStyle name="Normal 2 9 2 4 4" xfId="39695"/>
    <cellStyle name="Normal 2 9 2 5" xfId="13624"/>
    <cellStyle name="Normal 2 9 2 5 2" xfId="21692"/>
    <cellStyle name="Normal 2 9 2 5 2 2" xfId="33671"/>
    <cellStyle name="Normal 2 9 2 5 2 3" xfId="45650"/>
    <cellStyle name="Normal 2 9 2 5 3" xfId="27715"/>
    <cellStyle name="Normal 2 9 2 5 4" xfId="39696"/>
    <cellStyle name="Normal 2 9 2 6" xfId="21686"/>
    <cellStyle name="Normal 2 9 2 6 2" xfId="33665"/>
    <cellStyle name="Normal 2 9 2 6 3" xfId="45644"/>
    <cellStyle name="Normal 2 9 2 7" xfId="27709"/>
    <cellStyle name="Normal 2 9 2 8" xfId="39690"/>
    <cellStyle name="Normal 2 9 3" xfId="13625"/>
    <cellStyle name="Normal 2 9 3 2" xfId="13626"/>
    <cellStyle name="Normal 2 9 3 2 2" xfId="21694"/>
    <cellStyle name="Normal 2 9 3 2 2 2" xfId="33673"/>
    <cellStyle name="Normal 2 9 3 2 2 3" xfId="45652"/>
    <cellStyle name="Normal 2 9 3 2 3" xfId="27717"/>
    <cellStyle name="Normal 2 9 3 2 4" xfId="39698"/>
    <cellStyle name="Normal 2 9 3 3" xfId="13627"/>
    <cellStyle name="Normal 2 9 3 3 2" xfId="21695"/>
    <cellStyle name="Normal 2 9 3 3 2 2" xfId="33674"/>
    <cellStyle name="Normal 2 9 3 3 2 3" xfId="45653"/>
    <cellStyle name="Normal 2 9 3 3 3" xfId="27718"/>
    <cellStyle name="Normal 2 9 3 3 4" xfId="39699"/>
    <cellStyle name="Normal 2 9 3 4" xfId="13628"/>
    <cellStyle name="Normal 2 9 3 4 2" xfId="21696"/>
    <cellStyle name="Normal 2 9 3 4 2 2" xfId="33675"/>
    <cellStyle name="Normal 2 9 3 4 2 3" xfId="45654"/>
    <cellStyle name="Normal 2 9 3 4 3" xfId="27719"/>
    <cellStyle name="Normal 2 9 3 4 4" xfId="39700"/>
    <cellStyle name="Normal 2 9 3 5" xfId="21693"/>
    <cellStyle name="Normal 2 9 3 5 2" xfId="33672"/>
    <cellStyle name="Normal 2 9 3 5 3" xfId="45651"/>
    <cellStyle name="Normal 2 9 3 6" xfId="27716"/>
    <cellStyle name="Normal 2 9 3 7" xfId="39697"/>
    <cellStyle name="Normal 2 9 4" xfId="13629"/>
    <cellStyle name="Normal 2 9 4 2" xfId="13630"/>
    <cellStyle name="Normal 2 9 4 2 2" xfId="21698"/>
    <cellStyle name="Normal 2 9 4 2 2 2" xfId="33677"/>
    <cellStyle name="Normal 2 9 4 2 2 3" xfId="45656"/>
    <cellStyle name="Normal 2 9 4 2 3" xfId="27721"/>
    <cellStyle name="Normal 2 9 4 2 4" xfId="39702"/>
    <cellStyle name="Normal 2 9 4 3" xfId="21697"/>
    <cellStyle name="Normal 2 9 4 3 2" xfId="33676"/>
    <cellStyle name="Normal 2 9 4 3 3" xfId="45655"/>
    <cellStyle name="Normal 2 9 4 4" xfId="27720"/>
    <cellStyle name="Normal 2 9 4 5" xfId="39701"/>
    <cellStyle name="Normal 2 9 5" xfId="13631"/>
    <cellStyle name="Normal 2 9 5 2" xfId="21699"/>
    <cellStyle name="Normal 2 9 5 2 2" xfId="33678"/>
    <cellStyle name="Normal 2 9 5 2 3" xfId="45657"/>
    <cellStyle name="Normal 2 9 5 3" xfId="27722"/>
    <cellStyle name="Normal 2 9 5 4" xfId="39703"/>
    <cellStyle name="Normal 2 9 6" xfId="13632"/>
    <cellStyle name="Normal 2 9 6 2" xfId="21700"/>
    <cellStyle name="Normal 2 9 6 2 2" xfId="33679"/>
    <cellStyle name="Normal 2 9 6 2 3" xfId="45658"/>
    <cellStyle name="Normal 2 9 6 3" xfId="27723"/>
    <cellStyle name="Normal 2 9 6 4" xfId="39704"/>
    <cellStyle name="Normal 2 9 7" xfId="13633"/>
    <cellStyle name="Normal 2 9 7 2" xfId="21701"/>
    <cellStyle name="Normal 2 9 7 2 2" xfId="33680"/>
    <cellStyle name="Normal 2 9 7 2 3" xfId="45659"/>
    <cellStyle name="Normal 2 9 7 3" xfId="27724"/>
    <cellStyle name="Normal 2 9 7 4" xfId="39705"/>
    <cellStyle name="Normal 2 9 8" xfId="13634"/>
    <cellStyle name="Normal 2 9 8 2" xfId="21702"/>
    <cellStyle name="Normal 2 9 8 2 2" xfId="33681"/>
    <cellStyle name="Normal 2 9 8 2 3" xfId="45660"/>
    <cellStyle name="Normal 2 9 8 3" xfId="27725"/>
    <cellStyle name="Normal 2 9 8 4" xfId="39706"/>
    <cellStyle name="Normal 2 9 9" xfId="13635"/>
    <cellStyle name="Normal 20" xfId="13636"/>
    <cellStyle name="Normal 20 2" xfId="13637"/>
    <cellStyle name="Normal 20 2 10" xfId="3970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2 8 2" xfId="33682"/>
    <cellStyle name="Normal 20 2 8 3" xfId="45661"/>
    <cellStyle name="Normal 20 2 9" xfId="27726"/>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3 6 2" xfId="33683"/>
    <cellStyle name="Normal 20 3 6 3" xfId="45662"/>
    <cellStyle name="Normal 20 3 7" xfId="27727"/>
    <cellStyle name="Normal 20 3 8" xfId="39708"/>
    <cellStyle name="Normal 20 4" xfId="13653"/>
    <cellStyle name="Normal 20 4 2" xfId="13654"/>
    <cellStyle name="Normal 20 4 3" xfId="21705"/>
    <cellStyle name="Normal 20 4 3 2" xfId="33684"/>
    <cellStyle name="Normal 20 4 3 3" xfId="45663"/>
    <cellStyle name="Normal 20 4 4" xfId="27728"/>
    <cellStyle name="Normal 20 4 5" xfId="39709"/>
    <cellStyle name="Normal 20 5" xfId="13655"/>
    <cellStyle name="Normal 20 5 2" xfId="13656"/>
    <cellStyle name="Normal 20 5 3" xfId="21706"/>
    <cellStyle name="Normal 20 5 3 2" xfId="33685"/>
    <cellStyle name="Normal 20 5 3 3" xfId="45664"/>
    <cellStyle name="Normal 20 5 4" xfId="27729"/>
    <cellStyle name="Normal 20 5 5" xfId="39710"/>
    <cellStyle name="Normal 20 6" xfId="13657"/>
    <cellStyle name="Normal 20 6 2" xfId="13658"/>
    <cellStyle name="Normal 20 6 3" xfId="21707"/>
    <cellStyle name="Normal 20 6 3 2" xfId="33686"/>
    <cellStyle name="Normal 20 6 3 3" xfId="45665"/>
    <cellStyle name="Normal 20 6 4" xfId="27730"/>
    <cellStyle name="Normal 20 6 5" xfId="39711"/>
    <cellStyle name="Normal 20 7" xfId="13659"/>
    <cellStyle name="Normal 20 7 2" xfId="21708"/>
    <cellStyle name="Normal 20 7 2 2" xfId="33687"/>
    <cellStyle name="Normal 20 7 2 3" xfId="45666"/>
    <cellStyle name="Normal 20 7 3" xfId="27731"/>
    <cellStyle name="Normal 20 7 4" xfId="39712"/>
    <cellStyle name="Normal 20 8" xfId="13660"/>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0 2 2" xfId="33688"/>
    <cellStyle name="Normal 21 10 2 3" xfId="45667"/>
    <cellStyle name="Normal 21 10 3" xfId="27732"/>
    <cellStyle name="Normal 21 10 4" xfId="39713"/>
    <cellStyle name="Normal 21 11" xfId="13701"/>
    <cellStyle name="Normal 21 2" xfId="13702"/>
    <cellStyle name="Normal 21 2 10" xfId="39714"/>
    <cellStyle name="Normal 21 2 2" xfId="13703"/>
    <cellStyle name="Normal 21 2 2 2" xfId="13704"/>
    <cellStyle name="Normal 21 2 2 2 2" xfId="13705"/>
    <cellStyle name="Normal 21 2 2 2 2 2" xfId="21713"/>
    <cellStyle name="Normal 21 2 2 2 2 2 2" xfId="33692"/>
    <cellStyle name="Normal 21 2 2 2 2 2 3" xfId="45671"/>
    <cellStyle name="Normal 21 2 2 2 2 3" xfId="27736"/>
    <cellStyle name="Normal 21 2 2 2 2 4" xfId="39717"/>
    <cellStyle name="Normal 21 2 2 2 3" xfId="13706"/>
    <cellStyle name="Normal 21 2 2 2 4" xfId="21712"/>
    <cellStyle name="Normal 21 2 2 2 4 2" xfId="33691"/>
    <cellStyle name="Normal 21 2 2 2 4 3" xfId="45670"/>
    <cellStyle name="Normal 21 2 2 2 5" xfId="27735"/>
    <cellStyle name="Normal 21 2 2 2 6" xfId="39716"/>
    <cellStyle name="Normal 21 2 2 3" xfId="13707"/>
    <cellStyle name="Normal 21 2 2 3 2" xfId="13708"/>
    <cellStyle name="Normal 21 2 2 3 3" xfId="21714"/>
    <cellStyle name="Normal 21 2 2 3 3 2" xfId="33693"/>
    <cellStyle name="Normal 21 2 2 3 3 3" xfId="45672"/>
    <cellStyle name="Normal 21 2 2 3 4" xfId="27737"/>
    <cellStyle name="Normal 21 2 2 3 5" xfId="39718"/>
    <cellStyle name="Normal 21 2 2 4" xfId="13709"/>
    <cellStyle name="Normal 21 2 2 5" xfId="21711"/>
    <cellStyle name="Normal 21 2 2 5 2" xfId="33690"/>
    <cellStyle name="Normal 21 2 2 5 3" xfId="45669"/>
    <cellStyle name="Normal 21 2 2 6" xfId="27734"/>
    <cellStyle name="Normal 21 2 2 7" xfId="39715"/>
    <cellStyle name="Normal 21 2 3" xfId="13710"/>
    <cellStyle name="Normal 21 2 3 2" xfId="13711"/>
    <cellStyle name="Normal 21 2 3 2 2" xfId="21716"/>
    <cellStyle name="Normal 21 2 3 2 2 2" xfId="33695"/>
    <cellStyle name="Normal 21 2 3 2 2 3" xfId="45674"/>
    <cellStyle name="Normal 21 2 3 2 3" xfId="27739"/>
    <cellStyle name="Normal 21 2 3 2 4" xfId="39720"/>
    <cellStyle name="Normal 21 2 3 3" xfId="13712"/>
    <cellStyle name="Normal 21 2 3 4" xfId="21715"/>
    <cellStyle name="Normal 21 2 3 4 2" xfId="33694"/>
    <cellStyle name="Normal 21 2 3 4 3" xfId="45673"/>
    <cellStyle name="Normal 21 2 3 5" xfId="27738"/>
    <cellStyle name="Normal 21 2 3 6" xfId="39719"/>
    <cellStyle name="Normal 21 2 4" xfId="13713"/>
    <cellStyle name="Normal 21 2 4 2" xfId="13714"/>
    <cellStyle name="Normal 21 2 4 3" xfId="21717"/>
    <cellStyle name="Normal 21 2 4 3 2" xfId="33696"/>
    <cellStyle name="Normal 21 2 4 3 3" xfId="45675"/>
    <cellStyle name="Normal 21 2 4 4" xfId="27740"/>
    <cellStyle name="Normal 21 2 4 5" xfId="39721"/>
    <cellStyle name="Normal 21 2 5" xfId="13715"/>
    <cellStyle name="Normal 21 2 5 2" xfId="13716"/>
    <cellStyle name="Normal 21 2 5 3" xfId="21718"/>
    <cellStyle name="Normal 21 2 5 3 2" xfId="33697"/>
    <cellStyle name="Normal 21 2 5 3 3" xfId="45676"/>
    <cellStyle name="Normal 21 2 5 4" xfId="27741"/>
    <cellStyle name="Normal 21 2 5 5" xfId="39722"/>
    <cellStyle name="Normal 21 2 6" xfId="13717"/>
    <cellStyle name="Normal 21 2 7" xfId="13718"/>
    <cellStyle name="Normal 21 2 8" xfId="21710"/>
    <cellStyle name="Normal 21 2 8 2" xfId="33689"/>
    <cellStyle name="Normal 21 2 8 3" xfId="45668"/>
    <cellStyle name="Normal 21 2 9" xfId="27733"/>
    <cellStyle name="Normal 21 3" xfId="13719"/>
    <cellStyle name="Normal 21 3 2" xfId="13720"/>
    <cellStyle name="Normal 21 3 2 2" xfId="13721"/>
    <cellStyle name="Normal 21 3 2 2 2" xfId="13722"/>
    <cellStyle name="Normal 21 3 2 2 2 2" xfId="21722"/>
    <cellStyle name="Normal 21 3 2 2 2 2 2" xfId="33701"/>
    <cellStyle name="Normal 21 3 2 2 2 2 3" xfId="45680"/>
    <cellStyle name="Normal 21 3 2 2 2 3" xfId="27745"/>
    <cellStyle name="Normal 21 3 2 2 2 4" xfId="39726"/>
    <cellStyle name="Normal 21 3 2 2 3" xfId="13723"/>
    <cellStyle name="Normal 21 3 2 2 4" xfId="21721"/>
    <cellStyle name="Normal 21 3 2 2 4 2" xfId="33700"/>
    <cellStyle name="Normal 21 3 2 2 4 3" xfId="45679"/>
    <cellStyle name="Normal 21 3 2 2 5" xfId="27744"/>
    <cellStyle name="Normal 21 3 2 2 6" xfId="39725"/>
    <cellStyle name="Normal 21 3 2 3" xfId="13724"/>
    <cellStyle name="Normal 21 3 2 3 2" xfId="13725"/>
    <cellStyle name="Normal 21 3 2 3 3" xfId="21723"/>
    <cellStyle name="Normal 21 3 2 3 3 2" xfId="33702"/>
    <cellStyle name="Normal 21 3 2 3 3 3" xfId="45681"/>
    <cellStyle name="Normal 21 3 2 3 4" xfId="27746"/>
    <cellStyle name="Normal 21 3 2 3 5" xfId="39727"/>
    <cellStyle name="Normal 21 3 2 4" xfId="13726"/>
    <cellStyle name="Normal 21 3 2 5" xfId="21720"/>
    <cellStyle name="Normal 21 3 2 5 2" xfId="33699"/>
    <cellStyle name="Normal 21 3 2 5 3" xfId="45678"/>
    <cellStyle name="Normal 21 3 2 6" xfId="27743"/>
    <cellStyle name="Normal 21 3 2 7" xfId="39724"/>
    <cellStyle name="Normal 21 3 3" xfId="13727"/>
    <cellStyle name="Normal 21 3 3 2" xfId="13728"/>
    <cellStyle name="Normal 21 3 3 2 2" xfId="21725"/>
    <cellStyle name="Normal 21 3 3 2 2 2" xfId="33704"/>
    <cellStyle name="Normal 21 3 3 2 2 3" xfId="45683"/>
    <cellStyle name="Normal 21 3 3 2 3" xfId="27748"/>
    <cellStyle name="Normal 21 3 3 2 4" xfId="39729"/>
    <cellStyle name="Normal 21 3 3 3" xfId="13729"/>
    <cellStyle name="Normal 21 3 3 4" xfId="21724"/>
    <cellStyle name="Normal 21 3 3 4 2" xfId="33703"/>
    <cellStyle name="Normal 21 3 3 4 3" xfId="45682"/>
    <cellStyle name="Normal 21 3 3 5" xfId="27747"/>
    <cellStyle name="Normal 21 3 3 6" xfId="39728"/>
    <cellStyle name="Normal 21 3 4" xfId="13730"/>
    <cellStyle name="Normal 21 3 4 2" xfId="13731"/>
    <cellStyle name="Normal 21 3 4 3" xfId="21726"/>
    <cellStyle name="Normal 21 3 4 3 2" xfId="33705"/>
    <cellStyle name="Normal 21 3 4 3 3" xfId="45684"/>
    <cellStyle name="Normal 21 3 4 4" xfId="27749"/>
    <cellStyle name="Normal 21 3 4 5" xfId="39730"/>
    <cellStyle name="Normal 21 3 5" xfId="13732"/>
    <cellStyle name="Normal 21 3 5 2" xfId="21727"/>
    <cellStyle name="Normal 21 3 5 2 2" xfId="33706"/>
    <cellStyle name="Normal 21 3 5 2 3" xfId="45685"/>
    <cellStyle name="Normal 21 3 5 3" xfId="27750"/>
    <cellStyle name="Normal 21 3 5 4" xfId="39731"/>
    <cellStyle name="Normal 21 3 6" xfId="13733"/>
    <cellStyle name="Normal 21 3 7" xfId="21719"/>
    <cellStyle name="Normal 21 3 7 2" xfId="33698"/>
    <cellStyle name="Normal 21 3 7 3" xfId="45677"/>
    <cellStyle name="Normal 21 3 8" xfId="27742"/>
    <cellStyle name="Normal 21 3 9" xfId="39723"/>
    <cellStyle name="Normal 21 4" xfId="13734"/>
    <cellStyle name="Normal 21 4 2" xfId="13735"/>
    <cellStyle name="Normal 21 4 2 2" xfId="13736"/>
    <cellStyle name="Normal 21 4 2 2 2" xfId="13737"/>
    <cellStyle name="Normal 21 4 2 2 2 2" xfId="21731"/>
    <cellStyle name="Normal 21 4 2 2 2 2 2" xfId="33710"/>
    <cellStyle name="Normal 21 4 2 2 2 2 3" xfId="45689"/>
    <cellStyle name="Normal 21 4 2 2 2 3" xfId="27754"/>
    <cellStyle name="Normal 21 4 2 2 2 4" xfId="39735"/>
    <cellStyle name="Normal 21 4 2 2 3" xfId="21730"/>
    <cellStyle name="Normal 21 4 2 2 3 2" xfId="33709"/>
    <cellStyle name="Normal 21 4 2 2 3 3" xfId="45688"/>
    <cellStyle name="Normal 21 4 2 2 4" xfId="27753"/>
    <cellStyle name="Normal 21 4 2 2 5" xfId="39734"/>
    <cellStyle name="Normal 21 4 2 3" xfId="13738"/>
    <cellStyle name="Normal 21 4 2 3 2" xfId="21732"/>
    <cellStyle name="Normal 21 4 2 3 2 2" xfId="33711"/>
    <cellStyle name="Normal 21 4 2 3 2 3" xfId="45690"/>
    <cellStyle name="Normal 21 4 2 3 3" xfId="27755"/>
    <cellStyle name="Normal 21 4 2 3 4" xfId="39736"/>
    <cellStyle name="Normal 21 4 2 4" xfId="21729"/>
    <cellStyle name="Normal 21 4 2 4 2" xfId="33708"/>
    <cellStyle name="Normal 21 4 2 4 3" xfId="45687"/>
    <cellStyle name="Normal 21 4 2 5" xfId="27752"/>
    <cellStyle name="Normal 21 4 2 6" xfId="39733"/>
    <cellStyle name="Normal 21 4 3" xfId="13739"/>
    <cellStyle name="Normal 21 4 3 2" xfId="13740"/>
    <cellStyle name="Normal 21 4 3 2 2" xfId="21734"/>
    <cellStyle name="Normal 21 4 3 2 2 2" xfId="33713"/>
    <cellStyle name="Normal 21 4 3 2 2 3" xfId="45692"/>
    <cellStyle name="Normal 21 4 3 2 3" xfId="27757"/>
    <cellStyle name="Normal 21 4 3 2 4" xfId="39738"/>
    <cellStyle name="Normal 21 4 3 3" xfId="21733"/>
    <cellStyle name="Normal 21 4 3 3 2" xfId="33712"/>
    <cellStyle name="Normal 21 4 3 3 3" xfId="45691"/>
    <cellStyle name="Normal 21 4 3 4" xfId="27756"/>
    <cellStyle name="Normal 21 4 3 5" xfId="39737"/>
    <cellStyle name="Normal 21 4 4" xfId="13741"/>
    <cellStyle name="Normal 21 4 4 2" xfId="21735"/>
    <cellStyle name="Normal 21 4 4 2 2" xfId="33714"/>
    <cellStyle name="Normal 21 4 4 2 3" xfId="45693"/>
    <cellStyle name="Normal 21 4 4 3" xfId="27758"/>
    <cellStyle name="Normal 21 4 4 4" xfId="39739"/>
    <cellStyle name="Normal 21 4 5" xfId="13742"/>
    <cellStyle name="Normal 21 4 5 2" xfId="21736"/>
    <cellStyle name="Normal 21 4 5 2 2" xfId="33715"/>
    <cellStyle name="Normal 21 4 5 2 3" xfId="45694"/>
    <cellStyle name="Normal 21 4 5 3" xfId="27759"/>
    <cellStyle name="Normal 21 4 5 4" xfId="39740"/>
    <cellStyle name="Normal 21 4 6" xfId="13743"/>
    <cellStyle name="Normal 21 4 7" xfId="21728"/>
    <cellStyle name="Normal 21 4 7 2" xfId="33707"/>
    <cellStyle name="Normal 21 4 7 3" xfId="45686"/>
    <cellStyle name="Normal 21 4 8" xfId="27751"/>
    <cellStyle name="Normal 21 4 9" xfId="39732"/>
    <cellStyle name="Normal 21 5" xfId="13744"/>
    <cellStyle name="Normal 21 5 2" xfId="13745"/>
    <cellStyle name="Normal 21 5 2 2" xfId="13746"/>
    <cellStyle name="Normal 21 5 2 2 2" xfId="21739"/>
    <cellStyle name="Normal 21 5 2 2 2 2" xfId="33718"/>
    <cellStyle name="Normal 21 5 2 2 2 3" xfId="45697"/>
    <cellStyle name="Normal 21 5 2 2 3" xfId="27762"/>
    <cellStyle name="Normal 21 5 2 2 4" xfId="39743"/>
    <cellStyle name="Normal 21 5 2 3" xfId="21738"/>
    <cellStyle name="Normal 21 5 2 3 2" xfId="33717"/>
    <cellStyle name="Normal 21 5 2 3 3" xfId="45696"/>
    <cellStyle name="Normal 21 5 2 4" xfId="27761"/>
    <cellStyle name="Normal 21 5 2 5" xfId="39742"/>
    <cellStyle name="Normal 21 5 3" xfId="13747"/>
    <cellStyle name="Normal 21 5 3 2" xfId="21740"/>
    <cellStyle name="Normal 21 5 3 2 2" xfId="33719"/>
    <cellStyle name="Normal 21 5 3 2 3" xfId="45698"/>
    <cellStyle name="Normal 21 5 3 3" xfId="27763"/>
    <cellStyle name="Normal 21 5 3 4" xfId="39744"/>
    <cellStyle name="Normal 21 5 4" xfId="13748"/>
    <cellStyle name="Normal 21 5 4 2" xfId="21741"/>
    <cellStyle name="Normal 21 5 4 2 2" xfId="33720"/>
    <cellStyle name="Normal 21 5 4 2 3" xfId="45699"/>
    <cellStyle name="Normal 21 5 4 3" xfId="27764"/>
    <cellStyle name="Normal 21 5 4 4" xfId="39745"/>
    <cellStyle name="Normal 21 5 5" xfId="13749"/>
    <cellStyle name="Normal 21 5 6" xfId="21737"/>
    <cellStyle name="Normal 21 5 6 2" xfId="33716"/>
    <cellStyle name="Normal 21 5 6 3" xfId="45695"/>
    <cellStyle name="Normal 21 5 7" xfId="27760"/>
    <cellStyle name="Normal 21 5 8" xfId="39741"/>
    <cellStyle name="Normal 21 6" xfId="13750"/>
    <cellStyle name="Normal 21 6 2" xfId="13751"/>
    <cellStyle name="Normal 21 6 2 2" xfId="21743"/>
    <cellStyle name="Normal 21 6 2 2 2" xfId="33722"/>
    <cellStyle name="Normal 21 6 2 2 3" xfId="45701"/>
    <cellStyle name="Normal 21 6 2 3" xfId="27766"/>
    <cellStyle name="Normal 21 6 2 4" xfId="39747"/>
    <cellStyle name="Normal 21 6 3" xfId="13752"/>
    <cellStyle name="Normal 21 6 3 2" xfId="21744"/>
    <cellStyle name="Normal 21 6 3 2 2" xfId="33723"/>
    <cellStyle name="Normal 21 6 3 2 3" xfId="45702"/>
    <cellStyle name="Normal 21 6 3 3" xfId="27767"/>
    <cellStyle name="Normal 21 6 3 4" xfId="39748"/>
    <cellStyle name="Normal 21 6 4" xfId="13753"/>
    <cellStyle name="Normal 21 6 5" xfId="21742"/>
    <cellStyle name="Normal 21 6 5 2" xfId="33721"/>
    <cellStyle name="Normal 21 6 5 3" xfId="45700"/>
    <cellStyle name="Normal 21 6 6" xfId="27765"/>
    <cellStyle name="Normal 21 6 7" xfId="39746"/>
    <cellStyle name="Normal 21 7" xfId="13754"/>
    <cellStyle name="Normal 21 7 2" xfId="21745"/>
    <cellStyle name="Normal 21 7 2 2" xfId="33724"/>
    <cellStyle name="Normal 21 7 2 3" xfId="45703"/>
    <cellStyle name="Normal 21 7 3" xfId="27768"/>
    <cellStyle name="Normal 21 7 4" xfId="39749"/>
    <cellStyle name="Normal 21 8" xfId="13755"/>
    <cellStyle name="Normal 21 8 2" xfId="21746"/>
    <cellStyle name="Normal 21 8 2 2" xfId="33725"/>
    <cellStyle name="Normal 21 8 2 3" xfId="45704"/>
    <cellStyle name="Normal 21 8 3" xfId="27769"/>
    <cellStyle name="Normal 21 8 4" xfId="39750"/>
    <cellStyle name="Normal 21 9" xfId="13756"/>
    <cellStyle name="Normal 21 9 2" xfId="21747"/>
    <cellStyle name="Normal 21 9 2 2" xfId="33726"/>
    <cellStyle name="Normal 21 9 2 3" xfId="45705"/>
    <cellStyle name="Normal 21 9 3" xfId="27770"/>
    <cellStyle name="Normal 21 9 4" xfId="39751"/>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2 3 2" xfId="33727"/>
    <cellStyle name="Normal 22 2 3 3" xfId="45706"/>
    <cellStyle name="Normal 22 2 4" xfId="27771"/>
    <cellStyle name="Normal 22 2 5" xfId="39752"/>
    <cellStyle name="Normal 22 3" xfId="13790"/>
    <cellStyle name="Normal 22 3 2" xfId="21749"/>
    <cellStyle name="Normal 22 3 2 2" xfId="33728"/>
    <cellStyle name="Normal 22 3 2 3" xfId="45707"/>
    <cellStyle name="Normal 22 3 3" xfId="27772"/>
    <cellStyle name="Normal 22 3 4" xfId="39753"/>
    <cellStyle name="Normal 22 4" xfId="13791"/>
    <cellStyle name="Normal 22 4 2" xfId="21750"/>
    <cellStyle name="Normal 22 4 2 2" xfId="33729"/>
    <cellStyle name="Normal 22 4 2 3" xfId="45708"/>
    <cellStyle name="Normal 22 4 3" xfId="27773"/>
    <cellStyle name="Normal 22 4 4" xfId="39754"/>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2" xfId="13823"/>
    <cellStyle name="Normal 23 2 2" xfId="13824"/>
    <cellStyle name="Normal 23 2 2 2" xfId="13825"/>
    <cellStyle name="Normal 23 2 2 2 2" xfId="13826"/>
    <cellStyle name="Normal 23 2 2 2 2 2" xfId="21754"/>
    <cellStyle name="Normal 23 2 2 2 2 2 2" xfId="33733"/>
    <cellStyle name="Normal 23 2 2 2 2 2 3" xfId="45712"/>
    <cellStyle name="Normal 23 2 2 2 2 3" xfId="27777"/>
    <cellStyle name="Normal 23 2 2 2 2 4" xfId="39758"/>
    <cellStyle name="Normal 23 2 2 2 3" xfId="21753"/>
    <cellStyle name="Normal 23 2 2 2 3 2" xfId="33732"/>
    <cellStyle name="Normal 23 2 2 2 3 3" xfId="45711"/>
    <cellStyle name="Normal 23 2 2 2 4" xfId="27776"/>
    <cellStyle name="Normal 23 2 2 2 5" xfId="39757"/>
    <cellStyle name="Normal 23 2 2 3" xfId="13827"/>
    <cellStyle name="Normal 23 2 2 3 2" xfId="21755"/>
    <cellStyle name="Normal 23 2 2 3 2 2" xfId="33734"/>
    <cellStyle name="Normal 23 2 2 3 2 3" xfId="45713"/>
    <cellStyle name="Normal 23 2 2 3 3" xfId="27778"/>
    <cellStyle name="Normal 23 2 2 3 4" xfId="39759"/>
    <cellStyle name="Normal 23 2 2 4" xfId="21752"/>
    <cellStyle name="Normal 23 2 2 4 2" xfId="33731"/>
    <cellStyle name="Normal 23 2 2 4 3" xfId="45710"/>
    <cellStyle name="Normal 23 2 2 5" xfId="27775"/>
    <cellStyle name="Normal 23 2 2 6" xfId="39756"/>
    <cellStyle name="Normal 23 2 3" xfId="13828"/>
    <cellStyle name="Normal 23 2 3 2" xfId="13829"/>
    <cellStyle name="Normal 23 2 3 2 2" xfId="21757"/>
    <cellStyle name="Normal 23 2 3 2 2 2" xfId="33736"/>
    <cellStyle name="Normal 23 2 3 2 2 3" xfId="45715"/>
    <cellStyle name="Normal 23 2 3 2 3" xfId="27780"/>
    <cellStyle name="Normal 23 2 3 2 4" xfId="39761"/>
    <cellStyle name="Normal 23 2 3 3" xfId="21756"/>
    <cellStyle name="Normal 23 2 3 3 2" xfId="33735"/>
    <cellStyle name="Normal 23 2 3 3 3" xfId="45714"/>
    <cellStyle name="Normal 23 2 3 4" xfId="27779"/>
    <cellStyle name="Normal 23 2 3 5" xfId="39760"/>
    <cellStyle name="Normal 23 2 4" xfId="13830"/>
    <cellStyle name="Normal 23 2 4 2" xfId="21758"/>
    <cellStyle name="Normal 23 2 4 2 2" xfId="33737"/>
    <cellStyle name="Normal 23 2 4 2 3" xfId="45716"/>
    <cellStyle name="Normal 23 2 4 3" xfId="27781"/>
    <cellStyle name="Normal 23 2 4 4" xfId="39762"/>
    <cellStyle name="Normal 23 2 5" xfId="21751"/>
    <cellStyle name="Normal 23 2 5 2" xfId="33730"/>
    <cellStyle name="Normal 23 2 5 3" xfId="45709"/>
    <cellStyle name="Normal 23 2 6" xfId="27774"/>
    <cellStyle name="Normal 23 2 7" xfId="39755"/>
    <cellStyle name="Normal 23 3" xfId="13831"/>
    <cellStyle name="Normal 23 3 2" xfId="13832"/>
    <cellStyle name="Normal 23 3 2 2" xfId="13833"/>
    <cellStyle name="Normal 23 3 2 2 2" xfId="13834"/>
    <cellStyle name="Normal 23 3 2 2 2 2" xfId="21762"/>
    <cellStyle name="Normal 23 3 2 2 2 2 2" xfId="33741"/>
    <cellStyle name="Normal 23 3 2 2 2 2 3" xfId="45720"/>
    <cellStyle name="Normal 23 3 2 2 2 3" xfId="27785"/>
    <cellStyle name="Normal 23 3 2 2 2 4" xfId="39766"/>
    <cellStyle name="Normal 23 3 2 2 3" xfId="21761"/>
    <cellStyle name="Normal 23 3 2 2 3 2" xfId="33740"/>
    <cellStyle name="Normal 23 3 2 2 3 3" xfId="45719"/>
    <cellStyle name="Normal 23 3 2 2 4" xfId="27784"/>
    <cellStyle name="Normal 23 3 2 2 5" xfId="39765"/>
    <cellStyle name="Normal 23 3 2 3" xfId="13835"/>
    <cellStyle name="Normal 23 3 2 3 2" xfId="21763"/>
    <cellStyle name="Normal 23 3 2 3 2 2" xfId="33742"/>
    <cellStyle name="Normal 23 3 2 3 2 3" xfId="45721"/>
    <cellStyle name="Normal 23 3 2 3 3" xfId="27786"/>
    <cellStyle name="Normal 23 3 2 3 4" xfId="39767"/>
    <cellStyle name="Normal 23 3 2 4" xfId="21760"/>
    <cellStyle name="Normal 23 3 2 4 2" xfId="33739"/>
    <cellStyle name="Normal 23 3 2 4 3" xfId="45718"/>
    <cellStyle name="Normal 23 3 2 5" xfId="27783"/>
    <cellStyle name="Normal 23 3 2 6" xfId="39764"/>
    <cellStyle name="Normal 23 3 3" xfId="13836"/>
    <cellStyle name="Normal 23 3 3 2" xfId="13837"/>
    <cellStyle name="Normal 23 3 3 2 2" xfId="21765"/>
    <cellStyle name="Normal 23 3 3 2 2 2" xfId="33744"/>
    <cellStyle name="Normal 23 3 3 2 2 3" xfId="45723"/>
    <cellStyle name="Normal 23 3 3 2 3" xfId="27788"/>
    <cellStyle name="Normal 23 3 3 2 4" xfId="39769"/>
    <cellStyle name="Normal 23 3 3 3" xfId="21764"/>
    <cellStyle name="Normal 23 3 3 3 2" xfId="33743"/>
    <cellStyle name="Normal 23 3 3 3 3" xfId="45722"/>
    <cellStyle name="Normal 23 3 3 4" xfId="27787"/>
    <cellStyle name="Normal 23 3 3 5" xfId="39768"/>
    <cellStyle name="Normal 23 3 4" xfId="13838"/>
    <cellStyle name="Normal 23 3 4 2" xfId="21766"/>
    <cellStyle name="Normal 23 3 4 2 2" xfId="33745"/>
    <cellStyle name="Normal 23 3 4 2 3" xfId="45724"/>
    <cellStyle name="Normal 23 3 4 3" xfId="27789"/>
    <cellStyle name="Normal 23 3 4 4" xfId="39770"/>
    <cellStyle name="Normal 23 3 5" xfId="13839"/>
    <cellStyle name="Normal 23 3 6" xfId="21759"/>
    <cellStyle name="Normal 23 3 6 2" xfId="33738"/>
    <cellStyle name="Normal 23 3 6 3" xfId="45717"/>
    <cellStyle name="Normal 23 3 7" xfId="27782"/>
    <cellStyle name="Normal 23 3 8" xfId="39763"/>
    <cellStyle name="Normal 23 4" xfId="13840"/>
    <cellStyle name="Normal 23 4 2" xfId="13841"/>
    <cellStyle name="Normal 23 4 2 2" xfId="13842"/>
    <cellStyle name="Normal 23 4 2 2 2" xfId="13843"/>
    <cellStyle name="Normal 23 4 2 2 2 2" xfId="21770"/>
    <cellStyle name="Normal 23 4 2 2 2 2 2" xfId="33749"/>
    <cellStyle name="Normal 23 4 2 2 2 2 3" xfId="45728"/>
    <cellStyle name="Normal 23 4 2 2 2 3" xfId="27793"/>
    <cellStyle name="Normal 23 4 2 2 2 4" xfId="39774"/>
    <cellStyle name="Normal 23 4 2 2 3" xfId="21769"/>
    <cellStyle name="Normal 23 4 2 2 3 2" xfId="33748"/>
    <cellStyle name="Normal 23 4 2 2 3 3" xfId="45727"/>
    <cellStyle name="Normal 23 4 2 2 4" xfId="27792"/>
    <cellStyle name="Normal 23 4 2 2 5" xfId="39773"/>
    <cellStyle name="Normal 23 4 2 3" xfId="13844"/>
    <cellStyle name="Normal 23 4 2 3 2" xfId="21771"/>
    <cellStyle name="Normal 23 4 2 3 2 2" xfId="33750"/>
    <cellStyle name="Normal 23 4 2 3 2 3" xfId="45729"/>
    <cellStyle name="Normal 23 4 2 3 3" xfId="27794"/>
    <cellStyle name="Normal 23 4 2 3 4" xfId="39775"/>
    <cellStyle name="Normal 23 4 2 4" xfId="21768"/>
    <cellStyle name="Normal 23 4 2 4 2" xfId="33747"/>
    <cellStyle name="Normal 23 4 2 4 3" xfId="45726"/>
    <cellStyle name="Normal 23 4 2 5" xfId="27791"/>
    <cellStyle name="Normal 23 4 2 6" xfId="39772"/>
    <cellStyle name="Normal 23 4 3" xfId="13845"/>
    <cellStyle name="Normal 23 4 3 2" xfId="13846"/>
    <cellStyle name="Normal 23 4 3 2 2" xfId="21773"/>
    <cellStyle name="Normal 23 4 3 2 2 2" xfId="33752"/>
    <cellStyle name="Normal 23 4 3 2 2 3" xfId="45731"/>
    <cellStyle name="Normal 23 4 3 2 3" xfId="27796"/>
    <cellStyle name="Normal 23 4 3 2 4" xfId="39777"/>
    <cellStyle name="Normal 23 4 3 3" xfId="21772"/>
    <cellStyle name="Normal 23 4 3 3 2" xfId="33751"/>
    <cellStyle name="Normal 23 4 3 3 3" xfId="45730"/>
    <cellStyle name="Normal 23 4 3 4" xfId="27795"/>
    <cellStyle name="Normal 23 4 3 5" xfId="39776"/>
    <cellStyle name="Normal 23 4 4" xfId="13847"/>
    <cellStyle name="Normal 23 4 4 2" xfId="21774"/>
    <cellStyle name="Normal 23 4 4 2 2" xfId="33753"/>
    <cellStyle name="Normal 23 4 4 2 3" xfId="45732"/>
    <cellStyle name="Normal 23 4 4 3" xfId="27797"/>
    <cellStyle name="Normal 23 4 4 4" xfId="39778"/>
    <cellStyle name="Normal 23 4 5" xfId="13848"/>
    <cellStyle name="Normal 23 4 6" xfId="21767"/>
    <cellStyle name="Normal 23 4 6 2" xfId="33746"/>
    <cellStyle name="Normal 23 4 6 3" xfId="45725"/>
    <cellStyle name="Normal 23 4 7" xfId="27790"/>
    <cellStyle name="Normal 23 4 8" xfId="39771"/>
    <cellStyle name="Normal 23 5" xfId="13849"/>
    <cellStyle name="Normal 23 5 2" xfId="13850"/>
    <cellStyle name="Normal 23 5 2 2" xfId="13851"/>
    <cellStyle name="Normal 23 5 2 2 2" xfId="21777"/>
    <cellStyle name="Normal 23 5 2 2 2 2" xfId="33756"/>
    <cellStyle name="Normal 23 5 2 2 2 3" xfId="45735"/>
    <cellStyle name="Normal 23 5 2 2 3" xfId="27800"/>
    <cellStyle name="Normal 23 5 2 2 4" xfId="39781"/>
    <cellStyle name="Normal 23 5 2 3" xfId="21776"/>
    <cellStyle name="Normal 23 5 2 3 2" xfId="33755"/>
    <cellStyle name="Normal 23 5 2 3 3" xfId="45734"/>
    <cellStyle name="Normal 23 5 2 4" xfId="27799"/>
    <cellStyle name="Normal 23 5 2 5" xfId="39780"/>
    <cellStyle name="Normal 23 5 3" xfId="13852"/>
    <cellStyle name="Normal 23 5 3 2" xfId="21778"/>
    <cellStyle name="Normal 23 5 3 2 2" xfId="33757"/>
    <cellStyle name="Normal 23 5 3 2 3" xfId="45736"/>
    <cellStyle name="Normal 23 5 3 3" xfId="27801"/>
    <cellStyle name="Normal 23 5 3 4" xfId="39782"/>
    <cellStyle name="Normal 23 5 4" xfId="21775"/>
    <cellStyle name="Normal 23 5 4 2" xfId="33754"/>
    <cellStyle name="Normal 23 5 4 3" xfId="45733"/>
    <cellStyle name="Normal 23 5 5" xfId="27798"/>
    <cellStyle name="Normal 23 5 6" xfId="39779"/>
    <cellStyle name="Normal 23 6" xfId="13853"/>
    <cellStyle name="Normal 23 6 2" xfId="13854"/>
    <cellStyle name="Normal 23 6 2 2" xfId="21780"/>
    <cellStyle name="Normal 23 6 2 2 2" xfId="33759"/>
    <cellStyle name="Normal 23 6 2 2 3" xfId="45738"/>
    <cellStyle name="Normal 23 6 2 3" xfId="27803"/>
    <cellStyle name="Normal 23 6 2 4" xfId="39784"/>
    <cellStyle name="Normal 23 6 3" xfId="21779"/>
    <cellStyle name="Normal 23 6 3 2" xfId="33758"/>
    <cellStyle name="Normal 23 6 3 3" xfId="45737"/>
    <cellStyle name="Normal 23 6 4" xfId="27802"/>
    <cellStyle name="Normal 23 6 5" xfId="39783"/>
    <cellStyle name="Normal 23 7" xfId="13855"/>
    <cellStyle name="Normal 23 7 2" xfId="21781"/>
    <cellStyle name="Normal 23 7 2 2" xfId="33760"/>
    <cellStyle name="Normal 23 7 2 3" xfId="45739"/>
    <cellStyle name="Normal 23 7 3" xfId="27804"/>
    <cellStyle name="Normal 23 7 4" xfId="39785"/>
    <cellStyle name="Normal 23 8" xfId="13856"/>
    <cellStyle name="Normal 23 8 2" xfId="21782"/>
    <cellStyle name="Normal 23 8 2 2" xfId="33761"/>
    <cellStyle name="Normal 23 8 2 3" xfId="45740"/>
    <cellStyle name="Normal 23 8 3" xfId="27805"/>
    <cellStyle name="Normal 23 8 4" xfId="39786"/>
    <cellStyle name="Normal 23 9" xfId="13857"/>
    <cellStyle name="Normal 23 9 2" xfId="21783"/>
    <cellStyle name="Normal 23 9 2 2" xfId="33762"/>
    <cellStyle name="Normal 23 9 2 3" xfId="45741"/>
    <cellStyle name="Normal 23 9 3" xfId="27806"/>
    <cellStyle name="Normal 23 9 4" xfId="39787"/>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10" xfId="27807"/>
    <cellStyle name="Normal 24 11" xfId="39788"/>
    <cellStyle name="Normal 24 2" xfId="13889"/>
    <cellStyle name="Normal 24 2 2" xfId="13890"/>
    <cellStyle name="Normal 24 2 2 2" xfId="13891"/>
    <cellStyle name="Normal 24 2 2 2 2" xfId="13892"/>
    <cellStyle name="Normal 24 2 2 2 2 2" xfId="21788"/>
    <cellStyle name="Normal 24 2 2 2 2 2 2" xfId="33767"/>
    <cellStyle name="Normal 24 2 2 2 2 2 3" xfId="45746"/>
    <cellStyle name="Normal 24 2 2 2 2 3" xfId="27811"/>
    <cellStyle name="Normal 24 2 2 2 2 4" xfId="39792"/>
    <cellStyle name="Normal 24 2 2 2 3" xfId="21787"/>
    <cellStyle name="Normal 24 2 2 2 3 2" xfId="33766"/>
    <cellStyle name="Normal 24 2 2 2 3 3" xfId="45745"/>
    <cellStyle name="Normal 24 2 2 2 4" xfId="27810"/>
    <cellStyle name="Normal 24 2 2 2 5" xfId="39791"/>
    <cellStyle name="Normal 24 2 2 3" xfId="13893"/>
    <cellStyle name="Normal 24 2 2 3 2" xfId="21789"/>
    <cellStyle name="Normal 24 2 2 3 2 2" xfId="33768"/>
    <cellStyle name="Normal 24 2 2 3 2 3" xfId="45747"/>
    <cellStyle name="Normal 24 2 2 3 3" xfId="27812"/>
    <cellStyle name="Normal 24 2 2 3 4" xfId="39793"/>
    <cellStyle name="Normal 24 2 2 4" xfId="21786"/>
    <cellStyle name="Normal 24 2 2 4 2" xfId="33765"/>
    <cellStyle name="Normal 24 2 2 4 3" xfId="45744"/>
    <cellStyle name="Normal 24 2 2 5" xfId="27809"/>
    <cellStyle name="Normal 24 2 2 6" xfId="39790"/>
    <cellStyle name="Normal 24 2 3" xfId="13894"/>
    <cellStyle name="Normal 24 2 3 2" xfId="13895"/>
    <cellStyle name="Normal 24 2 3 2 2" xfId="21791"/>
    <cellStyle name="Normal 24 2 3 2 2 2" xfId="33770"/>
    <cellStyle name="Normal 24 2 3 2 2 3" xfId="45749"/>
    <cellStyle name="Normal 24 2 3 2 3" xfId="27814"/>
    <cellStyle name="Normal 24 2 3 2 4" xfId="39795"/>
    <cellStyle name="Normal 24 2 3 3" xfId="21790"/>
    <cellStyle name="Normal 24 2 3 3 2" xfId="33769"/>
    <cellStyle name="Normal 24 2 3 3 3" xfId="45748"/>
    <cellStyle name="Normal 24 2 3 4" xfId="27813"/>
    <cellStyle name="Normal 24 2 3 5" xfId="39794"/>
    <cellStyle name="Normal 24 2 4" xfId="13896"/>
    <cellStyle name="Normal 24 2 4 2" xfId="21792"/>
    <cellStyle name="Normal 24 2 4 2 2" xfId="33771"/>
    <cellStyle name="Normal 24 2 4 2 3" xfId="45750"/>
    <cellStyle name="Normal 24 2 4 3" xfId="27815"/>
    <cellStyle name="Normal 24 2 4 4" xfId="39796"/>
    <cellStyle name="Normal 24 2 5" xfId="21785"/>
    <cellStyle name="Normal 24 2 5 2" xfId="33764"/>
    <cellStyle name="Normal 24 2 5 3" xfId="45743"/>
    <cellStyle name="Normal 24 2 6" xfId="27808"/>
    <cellStyle name="Normal 24 2 7" xfId="39789"/>
    <cellStyle name="Normal 24 3" xfId="13897"/>
    <cellStyle name="Normal 24 3 2" xfId="13898"/>
    <cellStyle name="Normal 24 3 2 2" xfId="13899"/>
    <cellStyle name="Normal 24 3 2 2 2" xfId="13900"/>
    <cellStyle name="Normal 24 3 2 2 2 2" xfId="21796"/>
    <cellStyle name="Normal 24 3 2 2 2 2 2" xfId="33775"/>
    <cellStyle name="Normal 24 3 2 2 2 2 3" xfId="45754"/>
    <cellStyle name="Normal 24 3 2 2 2 3" xfId="27819"/>
    <cellStyle name="Normal 24 3 2 2 2 4" xfId="39800"/>
    <cellStyle name="Normal 24 3 2 2 3" xfId="21795"/>
    <cellStyle name="Normal 24 3 2 2 3 2" xfId="33774"/>
    <cellStyle name="Normal 24 3 2 2 3 3" xfId="45753"/>
    <cellStyle name="Normal 24 3 2 2 4" xfId="27818"/>
    <cellStyle name="Normal 24 3 2 2 5" xfId="39799"/>
    <cellStyle name="Normal 24 3 2 3" xfId="13901"/>
    <cellStyle name="Normal 24 3 2 3 2" xfId="21797"/>
    <cellStyle name="Normal 24 3 2 3 2 2" xfId="33776"/>
    <cellStyle name="Normal 24 3 2 3 2 3" xfId="45755"/>
    <cellStyle name="Normal 24 3 2 3 3" xfId="27820"/>
    <cellStyle name="Normal 24 3 2 3 4" xfId="39801"/>
    <cellStyle name="Normal 24 3 2 4" xfId="21794"/>
    <cellStyle name="Normal 24 3 2 4 2" xfId="33773"/>
    <cellStyle name="Normal 24 3 2 4 3" xfId="45752"/>
    <cellStyle name="Normal 24 3 2 5" xfId="27817"/>
    <cellStyle name="Normal 24 3 2 6" xfId="39798"/>
    <cellStyle name="Normal 24 3 3" xfId="13902"/>
    <cellStyle name="Normal 24 3 3 2" xfId="13903"/>
    <cellStyle name="Normal 24 3 3 2 2" xfId="21799"/>
    <cellStyle name="Normal 24 3 3 2 2 2" xfId="33778"/>
    <cellStyle name="Normal 24 3 3 2 2 3" xfId="45757"/>
    <cellStyle name="Normal 24 3 3 2 3" xfId="27822"/>
    <cellStyle name="Normal 24 3 3 2 4" xfId="39803"/>
    <cellStyle name="Normal 24 3 3 3" xfId="21798"/>
    <cellStyle name="Normal 24 3 3 3 2" xfId="33777"/>
    <cellStyle name="Normal 24 3 3 3 3" xfId="45756"/>
    <cellStyle name="Normal 24 3 3 4" xfId="27821"/>
    <cellStyle name="Normal 24 3 3 5" xfId="39802"/>
    <cellStyle name="Normal 24 3 4" xfId="13904"/>
    <cellStyle name="Normal 24 3 4 2" xfId="21800"/>
    <cellStyle name="Normal 24 3 4 2 2" xfId="33779"/>
    <cellStyle name="Normal 24 3 4 2 3" xfId="45758"/>
    <cellStyle name="Normal 24 3 4 3" xfId="27823"/>
    <cellStyle name="Normal 24 3 4 4" xfId="39804"/>
    <cellStyle name="Normal 24 3 5" xfId="13905"/>
    <cellStyle name="Normal 24 3 6" xfId="21793"/>
    <cellStyle name="Normal 24 3 6 2" xfId="33772"/>
    <cellStyle name="Normal 24 3 6 3" xfId="45751"/>
    <cellStyle name="Normal 24 3 7" xfId="27816"/>
    <cellStyle name="Normal 24 3 8" xfId="39797"/>
    <cellStyle name="Normal 24 4" xfId="13906"/>
    <cellStyle name="Normal 24 4 2" xfId="13907"/>
    <cellStyle name="Normal 24 4 2 2" xfId="13908"/>
    <cellStyle name="Normal 24 4 2 2 2" xfId="13909"/>
    <cellStyle name="Normal 24 4 2 2 2 2" xfId="21804"/>
    <cellStyle name="Normal 24 4 2 2 2 2 2" xfId="33783"/>
    <cellStyle name="Normal 24 4 2 2 2 2 3" xfId="45762"/>
    <cellStyle name="Normal 24 4 2 2 2 3" xfId="27827"/>
    <cellStyle name="Normal 24 4 2 2 2 4" xfId="39808"/>
    <cellStyle name="Normal 24 4 2 2 3" xfId="21803"/>
    <cellStyle name="Normal 24 4 2 2 3 2" xfId="33782"/>
    <cellStyle name="Normal 24 4 2 2 3 3" xfId="45761"/>
    <cellStyle name="Normal 24 4 2 2 4" xfId="27826"/>
    <cellStyle name="Normal 24 4 2 2 5" xfId="39807"/>
    <cellStyle name="Normal 24 4 2 3" xfId="13910"/>
    <cellStyle name="Normal 24 4 2 3 2" xfId="21805"/>
    <cellStyle name="Normal 24 4 2 3 2 2" xfId="33784"/>
    <cellStyle name="Normal 24 4 2 3 2 3" xfId="45763"/>
    <cellStyle name="Normal 24 4 2 3 3" xfId="27828"/>
    <cellStyle name="Normal 24 4 2 3 4" xfId="39809"/>
    <cellStyle name="Normal 24 4 2 4" xfId="21802"/>
    <cellStyle name="Normal 24 4 2 4 2" xfId="33781"/>
    <cellStyle name="Normal 24 4 2 4 3" xfId="45760"/>
    <cellStyle name="Normal 24 4 2 5" xfId="27825"/>
    <cellStyle name="Normal 24 4 2 6" xfId="39806"/>
    <cellStyle name="Normal 24 4 3" xfId="13911"/>
    <cellStyle name="Normal 24 4 3 2" xfId="13912"/>
    <cellStyle name="Normal 24 4 3 2 2" xfId="21807"/>
    <cellStyle name="Normal 24 4 3 2 2 2" xfId="33786"/>
    <cellStyle name="Normal 24 4 3 2 2 3" xfId="45765"/>
    <cellStyle name="Normal 24 4 3 2 3" xfId="27830"/>
    <cellStyle name="Normal 24 4 3 2 4" xfId="39811"/>
    <cellStyle name="Normal 24 4 3 3" xfId="21806"/>
    <cellStyle name="Normal 24 4 3 3 2" xfId="33785"/>
    <cellStyle name="Normal 24 4 3 3 3" xfId="45764"/>
    <cellStyle name="Normal 24 4 3 4" xfId="27829"/>
    <cellStyle name="Normal 24 4 3 5" xfId="39810"/>
    <cellStyle name="Normal 24 4 4" xfId="13913"/>
    <cellStyle name="Normal 24 4 4 2" xfId="21808"/>
    <cellStyle name="Normal 24 4 4 2 2" xfId="33787"/>
    <cellStyle name="Normal 24 4 4 2 3" xfId="45766"/>
    <cellStyle name="Normal 24 4 4 3" xfId="27831"/>
    <cellStyle name="Normal 24 4 4 4" xfId="39812"/>
    <cellStyle name="Normal 24 4 5" xfId="13914"/>
    <cellStyle name="Normal 24 4 6" xfId="21801"/>
    <cellStyle name="Normal 24 4 6 2" xfId="33780"/>
    <cellStyle name="Normal 24 4 6 3" xfId="45759"/>
    <cellStyle name="Normal 24 4 7" xfId="27824"/>
    <cellStyle name="Normal 24 4 8" xfId="39805"/>
    <cellStyle name="Normal 24 5" xfId="13915"/>
    <cellStyle name="Normal 24 5 2" xfId="13916"/>
    <cellStyle name="Normal 24 5 2 2" xfId="13917"/>
    <cellStyle name="Normal 24 5 2 2 2" xfId="21811"/>
    <cellStyle name="Normal 24 5 2 2 2 2" xfId="33790"/>
    <cellStyle name="Normal 24 5 2 2 2 3" xfId="45769"/>
    <cellStyle name="Normal 24 5 2 2 3" xfId="27834"/>
    <cellStyle name="Normal 24 5 2 2 4" xfId="39815"/>
    <cellStyle name="Normal 24 5 2 3" xfId="21810"/>
    <cellStyle name="Normal 24 5 2 3 2" xfId="33789"/>
    <cellStyle name="Normal 24 5 2 3 3" xfId="45768"/>
    <cellStyle name="Normal 24 5 2 4" xfId="27833"/>
    <cellStyle name="Normal 24 5 2 5" xfId="39814"/>
    <cellStyle name="Normal 24 5 3" xfId="13918"/>
    <cellStyle name="Normal 24 5 3 2" xfId="21812"/>
    <cellStyle name="Normal 24 5 3 2 2" xfId="33791"/>
    <cellStyle name="Normal 24 5 3 2 3" xfId="45770"/>
    <cellStyle name="Normal 24 5 3 3" xfId="27835"/>
    <cellStyle name="Normal 24 5 3 4" xfId="39816"/>
    <cellStyle name="Normal 24 5 4" xfId="21809"/>
    <cellStyle name="Normal 24 5 4 2" xfId="33788"/>
    <cellStyle name="Normal 24 5 4 3" xfId="45767"/>
    <cellStyle name="Normal 24 5 5" xfId="27832"/>
    <cellStyle name="Normal 24 5 6" xfId="39813"/>
    <cellStyle name="Normal 24 6" xfId="13919"/>
    <cellStyle name="Normal 24 6 2" xfId="13920"/>
    <cellStyle name="Normal 24 6 2 2" xfId="21814"/>
    <cellStyle name="Normal 24 6 2 2 2" xfId="33793"/>
    <cellStyle name="Normal 24 6 2 2 3" xfId="45772"/>
    <cellStyle name="Normal 24 6 2 3" xfId="27837"/>
    <cellStyle name="Normal 24 6 2 4" xfId="39818"/>
    <cellStyle name="Normal 24 6 3" xfId="21813"/>
    <cellStyle name="Normal 24 6 3 2" xfId="33792"/>
    <cellStyle name="Normal 24 6 3 3" xfId="45771"/>
    <cellStyle name="Normal 24 6 4" xfId="27836"/>
    <cellStyle name="Normal 24 6 5" xfId="39817"/>
    <cellStyle name="Normal 24 7" xfId="13921"/>
    <cellStyle name="Normal 24 7 2" xfId="21815"/>
    <cellStyle name="Normal 24 7 2 2" xfId="33794"/>
    <cellStyle name="Normal 24 7 2 3" xfId="45773"/>
    <cellStyle name="Normal 24 7 3" xfId="27838"/>
    <cellStyle name="Normal 24 7 4" xfId="39819"/>
    <cellStyle name="Normal 24 8" xfId="13922"/>
    <cellStyle name="Normal 24 8 2" xfId="21816"/>
    <cellStyle name="Normal 24 8 2 2" xfId="33795"/>
    <cellStyle name="Normal 24 8 2 3" xfId="45774"/>
    <cellStyle name="Normal 24 8 3" xfId="27839"/>
    <cellStyle name="Normal 24 8 4" xfId="39820"/>
    <cellStyle name="Normal 24 9" xfId="21784"/>
    <cellStyle name="Normal 24 9 2" xfId="33763"/>
    <cellStyle name="Normal 24 9 3" xfId="45742"/>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2 2 2" xfId="33797"/>
    <cellStyle name="Normal 25 2 2 3" xfId="45776"/>
    <cellStyle name="Normal 25 2 3" xfId="27841"/>
    <cellStyle name="Normal 25 2 4" xfId="39822"/>
    <cellStyle name="Normal 25 3" xfId="21817"/>
    <cellStyle name="Normal 25 3 2" xfId="33796"/>
    <cellStyle name="Normal 25 3 3" xfId="45775"/>
    <cellStyle name="Normal 25 4" xfId="27840"/>
    <cellStyle name="Normal 25 5" xfId="39821"/>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2 2 2" xfId="33799"/>
    <cellStyle name="Normal 26 2 2 3" xfId="45778"/>
    <cellStyle name="Normal 26 2 3" xfId="27843"/>
    <cellStyle name="Normal 26 2 4" xfId="39824"/>
    <cellStyle name="Normal 26 3" xfId="13987"/>
    <cellStyle name="Normal 26 3 2" xfId="13988"/>
    <cellStyle name="Normal 26 3 3" xfId="21821"/>
    <cellStyle name="Normal 26 3 3 2" xfId="33800"/>
    <cellStyle name="Normal 26 3 3 3" xfId="45779"/>
    <cellStyle name="Normal 26 3 4" xfId="27844"/>
    <cellStyle name="Normal 26 3 5" xfId="39825"/>
    <cellStyle name="Normal 26 4" xfId="13989"/>
    <cellStyle name="Normal 26 4 2" xfId="21822"/>
    <cellStyle name="Normal 26 4 2 2" xfId="33801"/>
    <cellStyle name="Normal 26 4 2 3" xfId="45780"/>
    <cellStyle name="Normal 26 4 3" xfId="27845"/>
    <cellStyle name="Normal 26 4 4" xfId="39826"/>
    <cellStyle name="Normal 26 5" xfId="21819"/>
    <cellStyle name="Normal 26 5 2" xfId="33798"/>
    <cellStyle name="Normal 26 5 3" xfId="45777"/>
    <cellStyle name="Normal 26 6" xfId="27842"/>
    <cellStyle name="Normal 26 7" xfId="39823"/>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2 2 2" xfId="33805"/>
    <cellStyle name="Normal 27 2 2 2 2 3" xfId="45784"/>
    <cellStyle name="Normal 27 2 2 2 3" xfId="27849"/>
    <cellStyle name="Normal 27 2 2 2 4" xfId="39830"/>
    <cellStyle name="Normal 27 2 2 3" xfId="21825"/>
    <cellStyle name="Normal 27 2 2 3 2" xfId="33804"/>
    <cellStyle name="Normal 27 2 2 3 3" xfId="45783"/>
    <cellStyle name="Normal 27 2 2 4" xfId="27848"/>
    <cellStyle name="Normal 27 2 2 5" xfId="39829"/>
    <cellStyle name="Normal 27 2 3" xfId="14024"/>
    <cellStyle name="Normal 27 2 3 2" xfId="21827"/>
    <cellStyle name="Normal 27 2 3 2 2" xfId="33806"/>
    <cellStyle name="Normal 27 2 3 2 3" xfId="45785"/>
    <cellStyle name="Normal 27 2 3 3" xfId="27850"/>
    <cellStyle name="Normal 27 2 3 4" xfId="39831"/>
    <cellStyle name="Normal 27 2 4" xfId="21824"/>
    <cellStyle name="Normal 27 2 4 2" xfId="33803"/>
    <cellStyle name="Normal 27 2 4 3" xfId="45782"/>
    <cellStyle name="Normal 27 2 5" xfId="27847"/>
    <cellStyle name="Normal 27 2 6" xfId="39828"/>
    <cellStyle name="Normal 27 3" xfId="14025"/>
    <cellStyle name="Normal 27 3 2" xfId="14026"/>
    <cellStyle name="Normal 27 3 2 2" xfId="21829"/>
    <cellStyle name="Normal 27 3 2 2 2" xfId="33808"/>
    <cellStyle name="Normal 27 3 2 2 3" xfId="45787"/>
    <cellStyle name="Normal 27 3 2 3" xfId="27852"/>
    <cellStyle name="Normal 27 3 2 4" xfId="39833"/>
    <cellStyle name="Normal 27 3 3" xfId="14027"/>
    <cellStyle name="Normal 27 3 4" xfId="21828"/>
    <cellStyle name="Normal 27 3 4 2" xfId="33807"/>
    <cellStyle name="Normal 27 3 4 3" xfId="45786"/>
    <cellStyle name="Normal 27 3 5" xfId="27851"/>
    <cellStyle name="Normal 27 3 6" xfId="39832"/>
    <cellStyle name="Normal 27 4" xfId="14028"/>
    <cellStyle name="Normal 27 4 2" xfId="14029"/>
    <cellStyle name="Normal 27 4 3" xfId="21830"/>
    <cellStyle name="Normal 27 4 3 2" xfId="33809"/>
    <cellStyle name="Normal 27 4 3 3" xfId="45788"/>
    <cellStyle name="Normal 27 4 4" xfId="27853"/>
    <cellStyle name="Normal 27 4 5" xfId="39834"/>
    <cellStyle name="Normal 27 5" xfId="14030"/>
    <cellStyle name="Normal 27 5 2" xfId="21831"/>
    <cellStyle name="Normal 27 5 2 2" xfId="33810"/>
    <cellStyle name="Normal 27 5 2 3" xfId="45789"/>
    <cellStyle name="Normal 27 5 3" xfId="27854"/>
    <cellStyle name="Normal 27 5 4" xfId="39835"/>
    <cellStyle name="Normal 27 6" xfId="14031"/>
    <cellStyle name="Normal 27 6 2" xfId="21832"/>
    <cellStyle name="Normal 27 6 2 2" xfId="33811"/>
    <cellStyle name="Normal 27 6 2 3" xfId="45790"/>
    <cellStyle name="Normal 27 6 3" xfId="27855"/>
    <cellStyle name="Normal 27 6 4" xfId="39836"/>
    <cellStyle name="Normal 27 7" xfId="21823"/>
    <cellStyle name="Normal 27 7 2" xfId="33802"/>
    <cellStyle name="Normal 27 7 3" xfId="45781"/>
    <cellStyle name="Normal 27 8" xfId="27846"/>
    <cellStyle name="Normal 27 9" xfId="39827"/>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2 2 2" xfId="33813"/>
    <cellStyle name="Normal 28 2 2 3" xfId="45792"/>
    <cellStyle name="Normal 28 2 3" xfId="27857"/>
    <cellStyle name="Normal 28 2 4" xfId="39838"/>
    <cellStyle name="Normal 28 3" xfId="14064"/>
    <cellStyle name="Normal 28 3 2" xfId="14065"/>
    <cellStyle name="Normal 28 3 3" xfId="21835"/>
    <cellStyle name="Normal 28 3 3 2" xfId="33814"/>
    <cellStyle name="Normal 28 3 3 3" xfId="45793"/>
    <cellStyle name="Normal 28 3 4" xfId="27858"/>
    <cellStyle name="Normal 28 3 5" xfId="39839"/>
    <cellStyle name="Normal 28 4" xfId="14066"/>
    <cellStyle name="Normal 28 5" xfId="21833"/>
    <cellStyle name="Normal 28 5 2" xfId="33812"/>
    <cellStyle name="Normal 28 5 3" xfId="45791"/>
    <cellStyle name="Normal 28 6" xfId="27856"/>
    <cellStyle name="Normal 28 7" xfId="39837"/>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2 2 2" xfId="33817"/>
    <cellStyle name="Normal 29 2 2 2 3" xfId="45796"/>
    <cellStyle name="Normal 29 2 2 3" xfId="27861"/>
    <cellStyle name="Normal 29 2 2 4" xfId="39842"/>
    <cellStyle name="Normal 29 2 3" xfId="21837"/>
    <cellStyle name="Normal 29 2 3 2" xfId="33816"/>
    <cellStyle name="Normal 29 2 3 3" xfId="45795"/>
    <cellStyle name="Normal 29 2 4" xfId="27860"/>
    <cellStyle name="Normal 29 2 5" xfId="39841"/>
    <cellStyle name="Normal 29 3" xfId="14100"/>
    <cellStyle name="Normal 29 3 2" xfId="14101"/>
    <cellStyle name="Normal 29 3 3" xfId="21839"/>
    <cellStyle name="Normal 29 3 3 2" xfId="33818"/>
    <cellStyle name="Normal 29 3 3 3" xfId="45797"/>
    <cellStyle name="Normal 29 3 4" xfId="27862"/>
    <cellStyle name="Normal 29 3 5" xfId="39843"/>
    <cellStyle name="Normal 29 4" xfId="14102"/>
    <cellStyle name="Normal 29 4 2" xfId="21840"/>
    <cellStyle name="Normal 29 4 2 2" xfId="33819"/>
    <cellStyle name="Normal 29 4 2 3" xfId="45798"/>
    <cellStyle name="Normal 29 4 3" xfId="27863"/>
    <cellStyle name="Normal 29 4 4" xfId="39844"/>
    <cellStyle name="Normal 29 5" xfId="21836"/>
    <cellStyle name="Normal 29 5 2" xfId="33815"/>
    <cellStyle name="Normal 29 5 3" xfId="45794"/>
    <cellStyle name="Normal 29 6" xfId="27859"/>
    <cellStyle name="Normal 29 7" xfId="39840"/>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2 2 2" xfId="33823"/>
    <cellStyle name="Normal 3 10 2 2 2 2 3" xfId="45802"/>
    <cellStyle name="Normal 3 10 2 2 2 3" xfId="27867"/>
    <cellStyle name="Normal 3 10 2 2 2 4" xfId="39848"/>
    <cellStyle name="Normal 3 10 2 2 3" xfId="14137"/>
    <cellStyle name="Normal 3 10 2 2 3 2" xfId="21845"/>
    <cellStyle name="Normal 3 10 2 2 3 2 2" xfId="33824"/>
    <cellStyle name="Normal 3 10 2 2 3 2 3" xfId="45803"/>
    <cellStyle name="Normal 3 10 2 2 3 3" xfId="27868"/>
    <cellStyle name="Normal 3 10 2 2 3 4" xfId="39849"/>
    <cellStyle name="Normal 3 10 2 2 4" xfId="21843"/>
    <cellStyle name="Normal 3 10 2 2 4 2" xfId="33822"/>
    <cellStyle name="Normal 3 10 2 2 4 3" xfId="45801"/>
    <cellStyle name="Normal 3 10 2 2 5" xfId="27866"/>
    <cellStyle name="Normal 3 10 2 2 6" xfId="39847"/>
    <cellStyle name="Normal 3 10 2 3" xfId="14138"/>
    <cellStyle name="Normal 3 10 2 3 2" xfId="21846"/>
    <cellStyle name="Normal 3 10 2 3 2 2" xfId="33825"/>
    <cellStyle name="Normal 3 10 2 3 2 3" xfId="45804"/>
    <cellStyle name="Normal 3 10 2 3 3" xfId="27869"/>
    <cellStyle name="Normal 3 10 2 3 4" xfId="39850"/>
    <cellStyle name="Normal 3 10 2 4" xfId="14139"/>
    <cellStyle name="Normal 3 10 2 4 2" xfId="21847"/>
    <cellStyle name="Normal 3 10 2 4 2 2" xfId="33826"/>
    <cellStyle name="Normal 3 10 2 4 2 3" xfId="45805"/>
    <cellStyle name="Normal 3 10 2 4 3" xfId="27870"/>
    <cellStyle name="Normal 3 10 2 4 4" xfId="39851"/>
    <cellStyle name="Normal 3 10 2 5" xfId="14140"/>
    <cellStyle name="Normal 3 10 2 5 2" xfId="21848"/>
    <cellStyle name="Normal 3 10 2 5 2 2" xfId="33827"/>
    <cellStyle name="Normal 3 10 2 5 2 3" xfId="45806"/>
    <cellStyle name="Normal 3 10 2 5 3" xfId="27871"/>
    <cellStyle name="Normal 3 10 2 5 4" xfId="39852"/>
    <cellStyle name="Normal 3 10 2 6" xfId="21842"/>
    <cellStyle name="Normal 3 10 2 6 2" xfId="33821"/>
    <cellStyle name="Normal 3 10 2 6 3" xfId="45800"/>
    <cellStyle name="Normal 3 10 2 7" xfId="27865"/>
    <cellStyle name="Normal 3 10 2 8" xfId="39846"/>
    <cellStyle name="Normal 3 10 3" xfId="14141"/>
    <cellStyle name="Normal 3 10 3 2" xfId="14142"/>
    <cellStyle name="Normal 3 10 3 2 2" xfId="21850"/>
    <cellStyle name="Normal 3 10 3 2 2 2" xfId="33829"/>
    <cellStyle name="Normal 3 10 3 2 2 3" xfId="45808"/>
    <cellStyle name="Normal 3 10 3 2 3" xfId="27873"/>
    <cellStyle name="Normal 3 10 3 2 4" xfId="39854"/>
    <cellStyle name="Normal 3 10 3 3" xfId="14143"/>
    <cellStyle name="Normal 3 10 3 3 2" xfId="21851"/>
    <cellStyle name="Normal 3 10 3 3 2 2" xfId="33830"/>
    <cellStyle name="Normal 3 10 3 3 2 3" xfId="45809"/>
    <cellStyle name="Normal 3 10 3 3 3" xfId="27874"/>
    <cellStyle name="Normal 3 10 3 3 4" xfId="39855"/>
    <cellStyle name="Normal 3 10 3 4" xfId="14144"/>
    <cellStyle name="Normal 3 10 3 4 2" xfId="21852"/>
    <cellStyle name="Normal 3 10 3 4 2 2" xfId="33831"/>
    <cellStyle name="Normal 3 10 3 4 2 3" xfId="45810"/>
    <cellStyle name="Normal 3 10 3 4 3" xfId="27875"/>
    <cellStyle name="Normal 3 10 3 4 4" xfId="39856"/>
    <cellStyle name="Normal 3 10 3 5" xfId="21849"/>
    <cellStyle name="Normal 3 10 3 5 2" xfId="33828"/>
    <cellStyle name="Normal 3 10 3 5 3" xfId="45807"/>
    <cellStyle name="Normal 3 10 3 6" xfId="27872"/>
    <cellStyle name="Normal 3 10 3 7" xfId="39853"/>
    <cellStyle name="Normal 3 10 4" xfId="14145"/>
    <cellStyle name="Normal 3 10 4 2" xfId="14146"/>
    <cellStyle name="Normal 3 10 4 2 2" xfId="21854"/>
    <cellStyle name="Normal 3 10 4 2 2 2" xfId="33833"/>
    <cellStyle name="Normal 3 10 4 2 2 3" xfId="45812"/>
    <cellStyle name="Normal 3 10 4 2 3" xfId="27877"/>
    <cellStyle name="Normal 3 10 4 2 4" xfId="39858"/>
    <cellStyle name="Normal 3 10 4 3" xfId="21853"/>
    <cellStyle name="Normal 3 10 4 3 2" xfId="33832"/>
    <cellStyle name="Normal 3 10 4 3 3" xfId="45811"/>
    <cellStyle name="Normal 3 10 4 4" xfId="27876"/>
    <cellStyle name="Normal 3 10 4 5" xfId="39857"/>
    <cellStyle name="Normal 3 10 5" xfId="14147"/>
    <cellStyle name="Normal 3 10 5 2" xfId="21855"/>
    <cellStyle name="Normal 3 10 5 2 2" xfId="33834"/>
    <cellStyle name="Normal 3 10 5 2 3" xfId="45813"/>
    <cellStyle name="Normal 3 10 5 3" xfId="27878"/>
    <cellStyle name="Normal 3 10 5 4" xfId="39859"/>
    <cellStyle name="Normal 3 10 6" xfId="14148"/>
    <cellStyle name="Normal 3 10 6 2" xfId="21856"/>
    <cellStyle name="Normal 3 10 6 2 2" xfId="33835"/>
    <cellStyle name="Normal 3 10 6 2 3" xfId="45814"/>
    <cellStyle name="Normal 3 10 6 3" xfId="27879"/>
    <cellStyle name="Normal 3 10 6 4" xfId="39860"/>
    <cellStyle name="Normal 3 10 7" xfId="21841"/>
    <cellStyle name="Normal 3 10 7 2" xfId="33820"/>
    <cellStyle name="Normal 3 10 7 3" xfId="45799"/>
    <cellStyle name="Normal 3 10 8" xfId="27864"/>
    <cellStyle name="Normal 3 10 9" xfId="39845"/>
    <cellStyle name="Normal 3 11" xfId="14149"/>
    <cellStyle name="Normal 3 11 2" xfId="14150"/>
    <cellStyle name="Normal 3 11 2 2" xfId="14151"/>
    <cellStyle name="Normal 3 11 2 2 2" xfId="21859"/>
    <cellStyle name="Normal 3 11 2 2 2 2" xfId="33838"/>
    <cellStyle name="Normal 3 11 2 2 2 3" xfId="45817"/>
    <cellStyle name="Normal 3 11 2 2 3" xfId="27882"/>
    <cellStyle name="Normal 3 11 2 2 4" xfId="39863"/>
    <cellStyle name="Normal 3 11 2 3" xfId="21858"/>
    <cellStyle name="Normal 3 11 2 3 2" xfId="33837"/>
    <cellStyle name="Normal 3 11 2 3 3" xfId="45816"/>
    <cellStyle name="Normal 3 11 2 4" xfId="27881"/>
    <cellStyle name="Normal 3 11 2 5" xfId="39862"/>
    <cellStyle name="Normal 3 11 3" xfId="14152"/>
    <cellStyle name="Normal 3 11 3 2" xfId="21860"/>
    <cellStyle name="Normal 3 11 3 2 2" xfId="33839"/>
    <cellStyle name="Normal 3 11 3 2 3" xfId="45818"/>
    <cellStyle name="Normal 3 11 3 3" xfId="27883"/>
    <cellStyle name="Normal 3 11 3 4" xfId="39864"/>
    <cellStyle name="Normal 3 11 4" xfId="14153"/>
    <cellStyle name="Normal 3 11 4 2" xfId="21861"/>
    <cellStyle name="Normal 3 11 4 2 2" xfId="33840"/>
    <cellStyle name="Normal 3 11 4 2 3" xfId="45819"/>
    <cellStyle name="Normal 3 11 4 3" xfId="27884"/>
    <cellStyle name="Normal 3 11 4 4" xfId="39865"/>
    <cellStyle name="Normal 3 11 5" xfId="14154"/>
    <cellStyle name="Normal 3 11 5 2" xfId="21862"/>
    <cellStyle name="Normal 3 11 5 2 2" xfId="33841"/>
    <cellStyle name="Normal 3 11 5 2 3" xfId="45820"/>
    <cellStyle name="Normal 3 11 5 3" xfId="27885"/>
    <cellStyle name="Normal 3 11 5 4" xfId="39866"/>
    <cellStyle name="Normal 3 11 6" xfId="21857"/>
    <cellStyle name="Normal 3 11 6 2" xfId="33836"/>
    <cellStyle name="Normal 3 11 6 3" xfId="45815"/>
    <cellStyle name="Normal 3 11 7" xfId="27880"/>
    <cellStyle name="Normal 3 11 8" xfId="39861"/>
    <cellStyle name="Normal 3 12" xfId="14155"/>
    <cellStyle name="Normal 3 12 2" xfId="14156"/>
    <cellStyle name="Normal 3 12 2 2" xfId="14157"/>
    <cellStyle name="Normal 3 12 2 2 2" xfId="21865"/>
    <cellStyle name="Normal 3 12 2 2 2 2" xfId="33844"/>
    <cellStyle name="Normal 3 12 2 2 2 3" xfId="45823"/>
    <cellStyle name="Normal 3 12 2 2 3" xfId="27888"/>
    <cellStyle name="Normal 3 12 2 2 4" xfId="39869"/>
    <cellStyle name="Normal 3 12 2 3" xfId="14158"/>
    <cellStyle name="Normal 3 12 2 3 2" xfId="21866"/>
    <cellStyle name="Normal 3 12 2 3 2 2" xfId="33845"/>
    <cellStyle name="Normal 3 12 2 3 2 3" xfId="45824"/>
    <cellStyle name="Normal 3 12 2 3 3" xfId="27889"/>
    <cellStyle name="Normal 3 12 2 3 4" xfId="39870"/>
    <cellStyle name="Normal 3 12 2 4" xfId="14159"/>
    <cellStyle name="Normal 3 12 2 4 2" xfId="21867"/>
    <cellStyle name="Normal 3 12 2 4 2 2" xfId="33846"/>
    <cellStyle name="Normal 3 12 2 4 2 3" xfId="45825"/>
    <cellStyle name="Normal 3 12 2 4 3" xfId="27890"/>
    <cellStyle name="Normal 3 12 2 4 4" xfId="39871"/>
    <cellStyle name="Normal 3 12 2 5" xfId="21864"/>
    <cellStyle name="Normal 3 12 2 5 2" xfId="33843"/>
    <cellStyle name="Normal 3 12 2 5 3" xfId="45822"/>
    <cellStyle name="Normal 3 12 2 6" xfId="27887"/>
    <cellStyle name="Normal 3 12 2 7" xfId="39868"/>
    <cellStyle name="Normal 3 12 3" xfId="14160"/>
    <cellStyle name="Normal 3 12 3 2" xfId="21868"/>
    <cellStyle name="Normal 3 12 3 2 2" xfId="33847"/>
    <cellStyle name="Normal 3 12 3 2 3" xfId="45826"/>
    <cellStyle name="Normal 3 12 3 3" xfId="27891"/>
    <cellStyle name="Normal 3 12 3 4" xfId="39872"/>
    <cellStyle name="Normal 3 12 4" xfId="14161"/>
    <cellStyle name="Normal 3 12 4 2" xfId="21869"/>
    <cellStyle name="Normal 3 12 4 2 2" xfId="33848"/>
    <cellStyle name="Normal 3 12 4 2 3" xfId="45827"/>
    <cellStyle name="Normal 3 12 4 3" xfId="27892"/>
    <cellStyle name="Normal 3 12 4 4" xfId="39873"/>
    <cellStyle name="Normal 3 12 5" xfId="14162"/>
    <cellStyle name="Normal 3 12 5 2" xfId="21870"/>
    <cellStyle name="Normal 3 12 5 2 2" xfId="33849"/>
    <cellStyle name="Normal 3 12 5 2 3" xfId="45828"/>
    <cellStyle name="Normal 3 12 5 3" xfId="27893"/>
    <cellStyle name="Normal 3 12 5 4" xfId="39874"/>
    <cellStyle name="Normal 3 12 6" xfId="21863"/>
    <cellStyle name="Normal 3 12 6 2" xfId="33842"/>
    <cellStyle name="Normal 3 12 6 3" xfId="45821"/>
    <cellStyle name="Normal 3 12 7" xfId="27886"/>
    <cellStyle name="Normal 3 12 8" xfId="39867"/>
    <cellStyle name="Normal 3 13" xfId="14163"/>
    <cellStyle name="Normal 3 13 2" xfId="14164"/>
    <cellStyle name="Normal 3 13 2 2" xfId="14165"/>
    <cellStyle name="Normal 3 13 2 2 2" xfId="21873"/>
    <cellStyle name="Normal 3 13 2 2 2 2" xfId="33852"/>
    <cellStyle name="Normal 3 13 2 2 2 3" xfId="45831"/>
    <cellStyle name="Normal 3 13 2 2 3" xfId="27896"/>
    <cellStyle name="Normal 3 13 2 2 4" xfId="39877"/>
    <cellStyle name="Normal 3 13 2 3" xfId="21872"/>
    <cellStyle name="Normal 3 13 2 3 2" xfId="33851"/>
    <cellStyle name="Normal 3 13 2 3 3" xfId="45830"/>
    <cellStyle name="Normal 3 13 2 4" xfId="27895"/>
    <cellStyle name="Normal 3 13 2 5" xfId="39876"/>
    <cellStyle name="Normal 3 13 3" xfId="14166"/>
    <cellStyle name="Normal 3 13 3 2" xfId="14167"/>
    <cellStyle name="Normal 3 13 3 2 2" xfId="21875"/>
    <cellStyle name="Normal 3 13 3 2 2 2" xfId="33854"/>
    <cellStyle name="Normal 3 13 3 2 2 3" xfId="45833"/>
    <cellStyle name="Normal 3 13 3 2 3" xfId="27898"/>
    <cellStyle name="Normal 3 13 3 2 4" xfId="39879"/>
    <cellStyle name="Normal 3 13 3 3" xfId="21874"/>
    <cellStyle name="Normal 3 13 3 3 2" xfId="33853"/>
    <cellStyle name="Normal 3 13 3 3 3" xfId="45832"/>
    <cellStyle name="Normal 3 13 3 4" xfId="27897"/>
    <cellStyle name="Normal 3 13 3 5" xfId="39878"/>
    <cellStyle name="Normal 3 13 4" xfId="14168"/>
    <cellStyle name="Normal 3 13 4 2" xfId="21876"/>
    <cellStyle name="Normal 3 13 4 2 2" xfId="33855"/>
    <cellStyle name="Normal 3 13 4 2 3" xfId="45834"/>
    <cellStyle name="Normal 3 13 4 3" xfId="27899"/>
    <cellStyle name="Normal 3 13 4 4" xfId="39880"/>
    <cellStyle name="Normal 3 13 5" xfId="14169"/>
    <cellStyle name="Normal 3 13 5 2" xfId="21877"/>
    <cellStyle name="Normal 3 13 5 2 2" xfId="33856"/>
    <cellStyle name="Normal 3 13 5 2 3" xfId="45835"/>
    <cellStyle name="Normal 3 13 5 3" xfId="27900"/>
    <cellStyle name="Normal 3 13 5 4" xfId="39881"/>
    <cellStyle name="Normal 3 13 6" xfId="21871"/>
    <cellStyle name="Normal 3 13 6 2" xfId="33850"/>
    <cellStyle name="Normal 3 13 6 3" xfId="45829"/>
    <cellStyle name="Normal 3 13 7" xfId="27894"/>
    <cellStyle name="Normal 3 13 8" xfId="39875"/>
    <cellStyle name="Normal 3 14" xfId="14170"/>
    <cellStyle name="Normal 3 14 2" xfId="14171"/>
    <cellStyle name="Normal 3 14 2 2" xfId="14172"/>
    <cellStyle name="Normal 3 14 2 2 2" xfId="21880"/>
    <cellStyle name="Normal 3 14 2 2 2 2" xfId="33859"/>
    <cellStyle name="Normal 3 14 2 2 2 3" xfId="45838"/>
    <cellStyle name="Normal 3 14 2 2 3" xfId="27903"/>
    <cellStyle name="Normal 3 14 2 2 4" xfId="39884"/>
    <cellStyle name="Normal 3 14 2 3" xfId="21879"/>
    <cellStyle name="Normal 3 14 2 3 2" xfId="33858"/>
    <cellStyle name="Normal 3 14 2 3 3" xfId="45837"/>
    <cellStyle name="Normal 3 14 2 4" xfId="27902"/>
    <cellStyle name="Normal 3 14 2 5" xfId="39883"/>
    <cellStyle name="Normal 3 14 3" xfId="14173"/>
    <cellStyle name="Normal 3 14 3 2" xfId="14174"/>
    <cellStyle name="Normal 3 14 3 2 2" xfId="21882"/>
    <cellStyle name="Normal 3 14 3 2 2 2" xfId="33861"/>
    <cellStyle name="Normal 3 14 3 2 2 3" xfId="45840"/>
    <cellStyle name="Normal 3 14 3 2 3" xfId="27905"/>
    <cellStyle name="Normal 3 14 3 2 4" xfId="39886"/>
    <cellStyle name="Normal 3 14 3 3" xfId="21881"/>
    <cellStyle name="Normal 3 14 3 3 2" xfId="33860"/>
    <cellStyle name="Normal 3 14 3 3 3" xfId="45839"/>
    <cellStyle name="Normal 3 14 3 4" xfId="27904"/>
    <cellStyle name="Normal 3 14 3 5" xfId="39885"/>
    <cellStyle name="Normal 3 14 4" xfId="14175"/>
    <cellStyle name="Normal 3 14 4 2" xfId="14176"/>
    <cellStyle name="Normal 3 14 4 2 2" xfId="21884"/>
    <cellStyle name="Normal 3 14 4 2 2 2" xfId="33863"/>
    <cellStyle name="Normal 3 14 4 2 2 3" xfId="45842"/>
    <cellStyle name="Normal 3 14 4 2 3" xfId="27907"/>
    <cellStyle name="Normal 3 14 4 2 4" xfId="39888"/>
    <cellStyle name="Normal 3 14 4 3" xfId="21883"/>
    <cellStyle name="Normal 3 14 4 3 2" xfId="33862"/>
    <cellStyle name="Normal 3 14 4 3 3" xfId="45841"/>
    <cellStyle name="Normal 3 14 4 4" xfId="27906"/>
    <cellStyle name="Normal 3 14 4 5" xfId="39887"/>
    <cellStyle name="Normal 3 14 5" xfId="14177"/>
    <cellStyle name="Normal 3 14 5 2" xfId="21885"/>
    <cellStyle name="Normal 3 14 5 2 2" xfId="33864"/>
    <cellStyle name="Normal 3 14 5 2 3" xfId="45843"/>
    <cellStyle name="Normal 3 14 5 3" xfId="27908"/>
    <cellStyle name="Normal 3 14 5 4" xfId="39889"/>
    <cellStyle name="Normal 3 14 6" xfId="21878"/>
    <cellStyle name="Normal 3 14 6 2" xfId="33857"/>
    <cellStyle name="Normal 3 14 6 3" xfId="45836"/>
    <cellStyle name="Normal 3 14 7" xfId="27901"/>
    <cellStyle name="Normal 3 14 8" xfId="39882"/>
    <cellStyle name="Normal 3 15" xfId="14178"/>
    <cellStyle name="Normal 3 15 2" xfId="14179"/>
    <cellStyle name="Normal 3 15 2 2" xfId="21887"/>
    <cellStyle name="Normal 3 15 2 2 2" xfId="33866"/>
    <cellStyle name="Normal 3 15 2 2 3" xfId="45845"/>
    <cellStyle name="Normal 3 15 2 3" xfId="27910"/>
    <cellStyle name="Normal 3 15 2 4" xfId="39891"/>
    <cellStyle name="Normal 3 15 3" xfId="14180"/>
    <cellStyle name="Normal 3 15 3 2" xfId="21888"/>
    <cellStyle name="Normal 3 15 3 2 2" xfId="33867"/>
    <cellStyle name="Normal 3 15 3 2 3" xfId="45846"/>
    <cellStyle name="Normal 3 15 3 3" xfId="27911"/>
    <cellStyle name="Normal 3 15 3 4" xfId="39892"/>
    <cellStyle name="Normal 3 15 4" xfId="14181"/>
    <cellStyle name="Normal 3 15 4 2" xfId="21889"/>
    <cellStyle name="Normal 3 15 4 2 2" xfId="33868"/>
    <cellStyle name="Normal 3 15 4 2 3" xfId="45847"/>
    <cellStyle name="Normal 3 15 4 3" xfId="27912"/>
    <cellStyle name="Normal 3 15 4 4" xfId="39893"/>
    <cellStyle name="Normal 3 15 5" xfId="14182"/>
    <cellStyle name="Normal 3 15 5 2" xfId="21890"/>
    <cellStyle name="Normal 3 15 5 2 2" xfId="33869"/>
    <cellStyle name="Normal 3 15 5 2 3" xfId="45848"/>
    <cellStyle name="Normal 3 15 5 3" xfId="27913"/>
    <cellStyle name="Normal 3 15 5 4" xfId="39894"/>
    <cellStyle name="Normal 3 15 6" xfId="21886"/>
    <cellStyle name="Normal 3 15 6 2" xfId="33865"/>
    <cellStyle name="Normal 3 15 6 3" xfId="45844"/>
    <cellStyle name="Normal 3 15 7" xfId="27909"/>
    <cellStyle name="Normal 3 15 8" xfId="39890"/>
    <cellStyle name="Normal 3 16" xfId="14183"/>
    <cellStyle name="Normal 3 16 2" xfId="14184"/>
    <cellStyle name="Normal 3 16 2 2" xfId="21892"/>
    <cellStyle name="Normal 3 16 2 2 2" xfId="33871"/>
    <cellStyle name="Normal 3 16 2 2 3" xfId="45850"/>
    <cellStyle name="Normal 3 16 2 3" xfId="27915"/>
    <cellStyle name="Normal 3 16 2 4" xfId="39896"/>
    <cellStyle name="Normal 3 16 3" xfId="14185"/>
    <cellStyle name="Normal 3 16 3 2" xfId="21893"/>
    <cellStyle name="Normal 3 16 3 2 2" xfId="33872"/>
    <cellStyle name="Normal 3 16 3 2 3" xfId="45851"/>
    <cellStyle name="Normal 3 16 3 3" xfId="27916"/>
    <cellStyle name="Normal 3 16 3 4" xfId="39897"/>
    <cellStyle name="Normal 3 16 4" xfId="14186"/>
    <cellStyle name="Normal 3 16 4 2" xfId="21894"/>
    <cellStyle name="Normal 3 16 4 2 2" xfId="33873"/>
    <cellStyle name="Normal 3 16 4 2 3" xfId="45852"/>
    <cellStyle name="Normal 3 16 4 3" xfId="27917"/>
    <cellStyle name="Normal 3 16 4 4" xfId="39898"/>
    <cellStyle name="Normal 3 16 5" xfId="14187"/>
    <cellStyle name="Normal 3 16 5 2" xfId="21895"/>
    <cellStyle name="Normal 3 16 5 2 2" xfId="33874"/>
    <cellStyle name="Normal 3 16 5 2 3" xfId="45853"/>
    <cellStyle name="Normal 3 16 5 3" xfId="27918"/>
    <cellStyle name="Normal 3 16 5 4" xfId="39899"/>
    <cellStyle name="Normal 3 16 6" xfId="21891"/>
    <cellStyle name="Normal 3 16 6 2" xfId="33870"/>
    <cellStyle name="Normal 3 16 6 3" xfId="45849"/>
    <cellStyle name="Normal 3 16 7" xfId="27914"/>
    <cellStyle name="Normal 3 16 8" xfId="39895"/>
    <cellStyle name="Normal 3 17" xfId="14188"/>
    <cellStyle name="Normal 3 17 2" xfId="14189"/>
    <cellStyle name="Normal 3 17 2 2" xfId="21897"/>
    <cellStyle name="Normal 3 17 2 2 2" xfId="33876"/>
    <cellStyle name="Normal 3 17 2 2 3" xfId="45855"/>
    <cellStyle name="Normal 3 17 2 3" xfId="27920"/>
    <cellStyle name="Normal 3 17 2 4" xfId="39901"/>
    <cellStyle name="Normal 3 17 3" xfId="14190"/>
    <cellStyle name="Normal 3 17 3 2" xfId="21898"/>
    <cellStyle name="Normal 3 17 3 2 2" xfId="33877"/>
    <cellStyle name="Normal 3 17 3 2 3" xfId="45856"/>
    <cellStyle name="Normal 3 17 3 3" xfId="27921"/>
    <cellStyle name="Normal 3 17 3 4" xfId="39902"/>
    <cellStyle name="Normal 3 17 4" xfId="14191"/>
    <cellStyle name="Normal 3 17 4 2" xfId="21899"/>
    <cellStyle name="Normal 3 17 4 2 2" xfId="33878"/>
    <cellStyle name="Normal 3 17 4 2 3" xfId="45857"/>
    <cellStyle name="Normal 3 17 4 3" xfId="27922"/>
    <cellStyle name="Normal 3 17 4 4" xfId="39903"/>
    <cellStyle name="Normal 3 17 5" xfId="14192"/>
    <cellStyle name="Normal 3 17 5 2" xfId="21900"/>
    <cellStyle name="Normal 3 17 5 2 2" xfId="33879"/>
    <cellStyle name="Normal 3 17 5 2 3" xfId="45858"/>
    <cellStyle name="Normal 3 17 5 3" xfId="27923"/>
    <cellStyle name="Normal 3 17 5 4" xfId="39904"/>
    <cellStyle name="Normal 3 17 6" xfId="21896"/>
    <cellStyle name="Normal 3 17 6 2" xfId="33875"/>
    <cellStyle name="Normal 3 17 6 3" xfId="45854"/>
    <cellStyle name="Normal 3 17 7" xfId="27919"/>
    <cellStyle name="Normal 3 17 8" xfId="39900"/>
    <cellStyle name="Normal 3 18" xfId="14193"/>
    <cellStyle name="Normal 3 18 2" xfId="14194"/>
    <cellStyle name="Normal 3 18 2 2" xfId="14195"/>
    <cellStyle name="Normal 3 18 2 2 2" xfId="14196"/>
    <cellStyle name="Normal 3 18 2 2 2 2" xfId="21904"/>
    <cellStyle name="Normal 3 18 2 2 2 2 2" xfId="33883"/>
    <cellStyle name="Normal 3 18 2 2 2 2 3" xfId="45862"/>
    <cellStyle name="Normal 3 18 2 2 2 3" xfId="27927"/>
    <cellStyle name="Normal 3 18 2 2 2 4" xfId="39908"/>
    <cellStyle name="Normal 3 18 2 2 3" xfId="21903"/>
    <cellStyle name="Normal 3 18 2 2 3 2" xfId="33882"/>
    <cellStyle name="Normal 3 18 2 2 3 3" xfId="45861"/>
    <cellStyle name="Normal 3 18 2 2 4" xfId="27926"/>
    <cellStyle name="Normal 3 18 2 2 5" xfId="39907"/>
    <cellStyle name="Normal 3 18 2 3" xfId="14197"/>
    <cellStyle name="Normal 3 18 2 3 2" xfId="21905"/>
    <cellStyle name="Normal 3 18 2 3 2 2" xfId="33884"/>
    <cellStyle name="Normal 3 18 2 3 2 3" xfId="45863"/>
    <cellStyle name="Normal 3 18 2 3 3" xfId="27928"/>
    <cellStyle name="Normal 3 18 2 3 4" xfId="39909"/>
    <cellStyle name="Normal 3 18 2 4" xfId="21902"/>
    <cellStyle name="Normal 3 18 2 4 2" xfId="33881"/>
    <cellStyle name="Normal 3 18 2 4 3" xfId="45860"/>
    <cellStyle name="Normal 3 18 2 5" xfId="27925"/>
    <cellStyle name="Normal 3 18 2 6" xfId="39906"/>
    <cellStyle name="Normal 3 18 3" xfId="14198"/>
    <cellStyle name="Normal 3 18 3 2" xfId="14199"/>
    <cellStyle name="Normal 3 18 3 2 2" xfId="21907"/>
    <cellStyle name="Normal 3 18 3 2 2 2" xfId="33886"/>
    <cellStyle name="Normal 3 18 3 2 2 3" xfId="45865"/>
    <cellStyle name="Normal 3 18 3 2 3" xfId="27930"/>
    <cellStyle name="Normal 3 18 3 2 4" xfId="39911"/>
    <cellStyle name="Normal 3 18 3 3" xfId="21906"/>
    <cellStyle name="Normal 3 18 3 3 2" xfId="33885"/>
    <cellStyle name="Normal 3 18 3 3 3" xfId="45864"/>
    <cellStyle name="Normal 3 18 3 4" xfId="27929"/>
    <cellStyle name="Normal 3 18 3 5" xfId="39910"/>
    <cellStyle name="Normal 3 18 4" xfId="14200"/>
    <cellStyle name="Normal 3 18 4 2" xfId="21908"/>
    <cellStyle name="Normal 3 18 4 2 2" xfId="33887"/>
    <cellStyle name="Normal 3 18 4 2 3" xfId="45866"/>
    <cellStyle name="Normal 3 18 4 3" xfId="27931"/>
    <cellStyle name="Normal 3 18 4 4" xfId="39912"/>
    <cellStyle name="Normal 3 18 5" xfId="14201"/>
    <cellStyle name="Normal 3 18 5 2" xfId="21909"/>
    <cellStyle name="Normal 3 18 5 2 2" xfId="33888"/>
    <cellStyle name="Normal 3 18 5 2 3" xfId="45867"/>
    <cellStyle name="Normal 3 18 5 3" xfId="27932"/>
    <cellStyle name="Normal 3 18 5 4" xfId="39913"/>
    <cellStyle name="Normal 3 18 6" xfId="21901"/>
    <cellStyle name="Normal 3 18 6 2" xfId="33880"/>
    <cellStyle name="Normal 3 18 6 3" xfId="45859"/>
    <cellStyle name="Normal 3 18 7" xfId="27924"/>
    <cellStyle name="Normal 3 18 8" xfId="39905"/>
    <cellStyle name="Normal 3 19" xfId="14202"/>
    <cellStyle name="Normal 3 19 2" xfId="14203"/>
    <cellStyle name="Normal 3 19 2 2" xfId="21911"/>
    <cellStyle name="Normal 3 19 2 2 2" xfId="33890"/>
    <cellStyle name="Normal 3 19 2 2 3" xfId="45869"/>
    <cellStyle name="Normal 3 19 2 3" xfId="27934"/>
    <cellStyle name="Normal 3 19 2 4" xfId="39915"/>
    <cellStyle name="Normal 3 19 3" xfId="14204"/>
    <cellStyle name="Normal 3 19 3 2" xfId="21912"/>
    <cellStyle name="Normal 3 19 3 2 2" xfId="33891"/>
    <cellStyle name="Normal 3 19 3 2 3" xfId="45870"/>
    <cellStyle name="Normal 3 19 3 3" xfId="27935"/>
    <cellStyle name="Normal 3 19 3 4" xfId="39916"/>
    <cellStyle name="Normal 3 19 4" xfId="21910"/>
    <cellStyle name="Normal 3 19 4 2" xfId="33889"/>
    <cellStyle name="Normal 3 19 4 3" xfId="45868"/>
    <cellStyle name="Normal 3 19 5" xfId="27933"/>
    <cellStyle name="Normal 3 19 6" xfId="39914"/>
    <cellStyle name="Normal 3 2" xfId="14205"/>
    <cellStyle name="Normal 3 2 10" xfId="14206"/>
    <cellStyle name="Normal 3 2 10 2" xfId="14207"/>
    <cellStyle name="Normal 3 2 2" xfId="14208"/>
    <cellStyle name="Normal 3 2 2 10" xfId="21913"/>
    <cellStyle name="Normal 3 2 2 10 2" xfId="33892"/>
    <cellStyle name="Normal 3 2 2 10 3" xfId="45871"/>
    <cellStyle name="Normal 3 2 2 11" xfId="27936"/>
    <cellStyle name="Normal 3 2 2 12" xfId="39917"/>
    <cellStyle name="Normal 3 2 2 2" xfId="14209"/>
    <cellStyle name="Normal 3 2 2 2 10" xfId="39918"/>
    <cellStyle name="Normal 3 2 2 2 2" xfId="14210"/>
    <cellStyle name="Normal 3 2 2 2 2 2" xfId="14211"/>
    <cellStyle name="Normal 3 2 2 2 2 2 2" xfId="14212"/>
    <cellStyle name="Normal 3 2 2 2 2 2 2 2" xfId="21917"/>
    <cellStyle name="Normal 3 2 2 2 2 2 2 2 2" xfId="33896"/>
    <cellStyle name="Normal 3 2 2 2 2 2 2 2 3" xfId="45875"/>
    <cellStyle name="Normal 3 2 2 2 2 2 2 3" xfId="27940"/>
    <cellStyle name="Normal 3 2 2 2 2 2 2 4" xfId="39921"/>
    <cellStyle name="Normal 3 2 2 2 2 2 3" xfId="14213"/>
    <cellStyle name="Normal 3 2 2 2 2 2 3 2" xfId="21918"/>
    <cellStyle name="Normal 3 2 2 2 2 2 3 2 2" xfId="33897"/>
    <cellStyle name="Normal 3 2 2 2 2 2 3 2 3" xfId="45876"/>
    <cellStyle name="Normal 3 2 2 2 2 2 3 3" xfId="27941"/>
    <cellStyle name="Normal 3 2 2 2 2 2 3 4" xfId="39922"/>
    <cellStyle name="Normal 3 2 2 2 2 2 4" xfId="14214"/>
    <cellStyle name="Normal 3 2 2 2 2 2 5" xfId="14215"/>
    <cellStyle name="Normal 3 2 2 2 2 2 6" xfId="21916"/>
    <cellStyle name="Normal 3 2 2 2 2 2 6 2" xfId="33895"/>
    <cellStyle name="Normal 3 2 2 2 2 2 6 3" xfId="45874"/>
    <cellStyle name="Normal 3 2 2 2 2 2 7" xfId="27939"/>
    <cellStyle name="Normal 3 2 2 2 2 2 8" xfId="39920"/>
    <cellStyle name="Normal 3 2 2 2 2 3" xfId="14216"/>
    <cellStyle name="Normal 3 2 2 2 2 3 2" xfId="21919"/>
    <cellStyle name="Normal 3 2 2 2 2 3 2 2" xfId="33898"/>
    <cellStyle name="Normal 3 2 2 2 2 3 2 3" xfId="45877"/>
    <cellStyle name="Normal 3 2 2 2 2 3 3" xfId="27942"/>
    <cellStyle name="Normal 3 2 2 2 2 3 4" xfId="39923"/>
    <cellStyle name="Normal 3 2 2 2 2 4" xfId="14217"/>
    <cellStyle name="Normal 3 2 2 2 2 4 2" xfId="21920"/>
    <cellStyle name="Normal 3 2 2 2 2 4 2 2" xfId="33899"/>
    <cellStyle name="Normal 3 2 2 2 2 4 2 3" xfId="45878"/>
    <cellStyle name="Normal 3 2 2 2 2 4 3" xfId="27943"/>
    <cellStyle name="Normal 3 2 2 2 2 4 4" xfId="39924"/>
    <cellStyle name="Normal 3 2 2 2 2 5" xfId="14218"/>
    <cellStyle name="Normal 3 2 2 2 2 6" xfId="14219"/>
    <cellStyle name="Normal 3 2 2 2 2 7" xfId="21915"/>
    <cellStyle name="Normal 3 2 2 2 2 7 2" xfId="33894"/>
    <cellStyle name="Normal 3 2 2 2 2 7 3" xfId="45873"/>
    <cellStyle name="Normal 3 2 2 2 2 8" xfId="27938"/>
    <cellStyle name="Normal 3 2 2 2 2 9" xfId="39919"/>
    <cellStyle name="Normal 3 2 2 2 3" xfId="14220"/>
    <cellStyle name="Normal 3 2 2 2 3 2" xfId="14221"/>
    <cellStyle name="Normal 3 2 2 2 3 2 2" xfId="21922"/>
    <cellStyle name="Normal 3 2 2 2 3 2 2 2" xfId="33901"/>
    <cellStyle name="Normal 3 2 2 2 3 2 2 3" xfId="45880"/>
    <cellStyle name="Normal 3 2 2 2 3 2 3" xfId="27945"/>
    <cellStyle name="Normal 3 2 2 2 3 2 4" xfId="39926"/>
    <cellStyle name="Normal 3 2 2 2 3 3" xfId="14222"/>
    <cellStyle name="Normal 3 2 2 2 3 3 2" xfId="21923"/>
    <cellStyle name="Normal 3 2 2 2 3 3 2 2" xfId="33902"/>
    <cellStyle name="Normal 3 2 2 2 3 3 2 3" xfId="45881"/>
    <cellStyle name="Normal 3 2 2 2 3 3 3" xfId="27946"/>
    <cellStyle name="Normal 3 2 2 2 3 3 4" xfId="39927"/>
    <cellStyle name="Normal 3 2 2 2 3 4" xfId="14223"/>
    <cellStyle name="Normal 3 2 2 2 3 5" xfId="14224"/>
    <cellStyle name="Normal 3 2 2 2 3 6" xfId="21921"/>
    <cellStyle name="Normal 3 2 2 2 3 6 2" xfId="33900"/>
    <cellStyle name="Normal 3 2 2 2 3 6 3" xfId="45879"/>
    <cellStyle name="Normal 3 2 2 2 3 7" xfId="27944"/>
    <cellStyle name="Normal 3 2 2 2 3 8" xfId="39925"/>
    <cellStyle name="Normal 3 2 2 2 4" xfId="14225"/>
    <cellStyle name="Normal 3 2 2 2 4 2" xfId="21924"/>
    <cellStyle name="Normal 3 2 2 2 4 2 2" xfId="33903"/>
    <cellStyle name="Normal 3 2 2 2 4 2 3" xfId="45882"/>
    <cellStyle name="Normal 3 2 2 2 4 3" xfId="27947"/>
    <cellStyle name="Normal 3 2 2 2 4 4" xfId="39928"/>
    <cellStyle name="Normal 3 2 2 2 5" xfId="14226"/>
    <cellStyle name="Normal 3 2 2 2 5 2" xfId="21925"/>
    <cellStyle name="Normal 3 2 2 2 5 2 2" xfId="33904"/>
    <cellStyle name="Normal 3 2 2 2 5 2 3" xfId="45883"/>
    <cellStyle name="Normal 3 2 2 2 5 3" xfId="27948"/>
    <cellStyle name="Normal 3 2 2 2 5 4" xfId="39929"/>
    <cellStyle name="Normal 3 2 2 2 6" xfId="14227"/>
    <cellStyle name="Normal 3 2 2 2 7" xfId="14228"/>
    <cellStyle name="Normal 3 2 2 2 8" xfId="21914"/>
    <cellStyle name="Normal 3 2 2 2 8 2" xfId="33893"/>
    <cellStyle name="Normal 3 2 2 2 8 3" xfId="45872"/>
    <cellStyle name="Normal 3 2 2 2 9" xfId="27937"/>
    <cellStyle name="Normal 3 2 2 3" xfId="14229"/>
    <cellStyle name="Normal 3 2 2 3 2" xfId="14230"/>
    <cellStyle name="Normal 3 2 2 3 2 2" xfId="14231"/>
    <cellStyle name="Normal 3 2 2 3 2 2 2" xfId="21928"/>
    <cellStyle name="Normal 3 2 2 3 2 2 2 2" xfId="33907"/>
    <cellStyle name="Normal 3 2 2 3 2 2 2 3" xfId="45886"/>
    <cellStyle name="Normal 3 2 2 3 2 2 3" xfId="27951"/>
    <cellStyle name="Normal 3 2 2 3 2 2 4" xfId="39932"/>
    <cellStyle name="Normal 3 2 2 3 2 3" xfId="14232"/>
    <cellStyle name="Normal 3 2 2 3 2 3 2" xfId="21929"/>
    <cellStyle name="Normal 3 2 2 3 2 3 2 2" xfId="33908"/>
    <cellStyle name="Normal 3 2 2 3 2 3 2 3" xfId="45887"/>
    <cellStyle name="Normal 3 2 2 3 2 3 3" xfId="27952"/>
    <cellStyle name="Normal 3 2 2 3 2 3 4" xfId="39933"/>
    <cellStyle name="Normal 3 2 2 3 2 4" xfId="14233"/>
    <cellStyle name="Normal 3 2 2 3 2 5" xfId="14234"/>
    <cellStyle name="Normal 3 2 2 3 2 6" xfId="21927"/>
    <cellStyle name="Normal 3 2 2 3 2 6 2" xfId="33906"/>
    <cellStyle name="Normal 3 2 2 3 2 6 3" xfId="45885"/>
    <cellStyle name="Normal 3 2 2 3 2 7" xfId="27950"/>
    <cellStyle name="Normal 3 2 2 3 2 8" xfId="39931"/>
    <cellStyle name="Normal 3 2 2 3 3" xfId="14235"/>
    <cellStyle name="Normal 3 2 2 3 3 2" xfId="21930"/>
    <cellStyle name="Normal 3 2 2 3 3 2 2" xfId="33909"/>
    <cellStyle name="Normal 3 2 2 3 3 2 3" xfId="45888"/>
    <cellStyle name="Normal 3 2 2 3 3 3" xfId="27953"/>
    <cellStyle name="Normal 3 2 2 3 3 4" xfId="39934"/>
    <cellStyle name="Normal 3 2 2 3 4" xfId="14236"/>
    <cellStyle name="Normal 3 2 2 3 4 2" xfId="21931"/>
    <cellStyle name="Normal 3 2 2 3 4 2 2" xfId="33910"/>
    <cellStyle name="Normal 3 2 2 3 4 2 3" xfId="45889"/>
    <cellStyle name="Normal 3 2 2 3 4 3" xfId="27954"/>
    <cellStyle name="Normal 3 2 2 3 4 4" xfId="39935"/>
    <cellStyle name="Normal 3 2 2 3 5" xfId="14237"/>
    <cellStyle name="Normal 3 2 2 3 6" xfId="14238"/>
    <cellStyle name="Normal 3 2 2 3 7" xfId="21926"/>
    <cellStyle name="Normal 3 2 2 3 7 2" xfId="33905"/>
    <cellStyle name="Normal 3 2 2 3 7 3" xfId="45884"/>
    <cellStyle name="Normal 3 2 2 3 8" xfId="27949"/>
    <cellStyle name="Normal 3 2 2 3 9" xfId="39930"/>
    <cellStyle name="Normal 3 2 2 4" xfId="14239"/>
    <cellStyle name="Normal 3 2 2 4 2" xfId="14240"/>
    <cellStyle name="Normal 3 2 2 4 2 2" xfId="21933"/>
    <cellStyle name="Normal 3 2 2 4 2 2 2" xfId="33912"/>
    <cellStyle name="Normal 3 2 2 4 2 2 3" xfId="45891"/>
    <cellStyle name="Normal 3 2 2 4 2 3" xfId="27956"/>
    <cellStyle name="Normal 3 2 2 4 2 4" xfId="39937"/>
    <cellStyle name="Normal 3 2 2 4 3" xfId="14241"/>
    <cellStyle name="Normal 3 2 2 4 3 2" xfId="21934"/>
    <cellStyle name="Normal 3 2 2 4 3 2 2" xfId="33913"/>
    <cellStyle name="Normal 3 2 2 4 3 2 3" xfId="45892"/>
    <cellStyle name="Normal 3 2 2 4 3 3" xfId="27957"/>
    <cellStyle name="Normal 3 2 2 4 3 4" xfId="39938"/>
    <cellStyle name="Normal 3 2 2 4 4" xfId="14242"/>
    <cellStyle name="Normal 3 2 2 4 5" xfId="14243"/>
    <cellStyle name="Normal 3 2 2 4 6" xfId="21932"/>
    <cellStyle name="Normal 3 2 2 4 6 2" xfId="33911"/>
    <cellStyle name="Normal 3 2 2 4 6 3" xfId="45890"/>
    <cellStyle name="Normal 3 2 2 4 7" xfId="27955"/>
    <cellStyle name="Normal 3 2 2 4 8" xfId="39936"/>
    <cellStyle name="Normal 3 2 2 5" xfId="14244"/>
    <cellStyle name="Normal 3 2 2 5 2" xfId="21935"/>
    <cellStyle name="Normal 3 2 2 5 2 2" xfId="33914"/>
    <cellStyle name="Normal 3 2 2 5 2 3" xfId="45893"/>
    <cellStyle name="Normal 3 2 2 5 3" xfId="27958"/>
    <cellStyle name="Normal 3 2 2 5 4" xfId="39939"/>
    <cellStyle name="Normal 3 2 2 6" xfId="14245"/>
    <cellStyle name="Normal 3 2 2 6 2" xfId="21936"/>
    <cellStyle name="Normal 3 2 2 6 2 2" xfId="33915"/>
    <cellStyle name="Normal 3 2 2 6 2 3" xfId="45894"/>
    <cellStyle name="Normal 3 2 2 6 3" xfId="27959"/>
    <cellStyle name="Normal 3 2 2 6 4" xfId="39940"/>
    <cellStyle name="Normal 3 2 2 7" xfId="14246"/>
    <cellStyle name="Normal 3 2 2 8" xfId="14247"/>
    <cellStyle name="Normal 3 2 2 8 2" xfId="14248"/>
    <cellStyle name="Normal 3 2 2 9" xfId="14249"/>
    <cellStyle name="Normal 3 2 3" xfId="14250"/>
    <cellStyle name="Normal 3 2 3 10" xfId="39941"/>
    <cellStyle name="Normal 3 2 3 2" xfId="14251"/>
    <cellStyle name="Normal 3 2 3 2 2" xfId="14252"/>
    <cellStyle name="Normal 3 2 3 2 2 2" xfId="14253"/>
    <cellStyle name="Normal 3 2 3 2 2 2 2" xfId="21940"/>
    <cellStyle name="Normal 3 2 3 2 2 2 2 2" xfId="33919"/>
    <cellStyle name="Normal 3 2 3 2 2 2 2 3" xfId="45898"/>
    <cellStyle name="Normal 3 2 3 2 2 2 3" xfId="27963"/>
    <cellStyle name="Normal 3 2 3 2 2 2 4" xfId="39944"/>
    <cellStyle name="Normal 3 2 3 2 2 3" xfId="14254"/>
    <cellStyle name="Normal 3 2 3 2 2 3 2" xfId="21941"/>
    <cellStyle name="Normal 3 2 3 2 2 3 2 2" xfId="33920"/>
    <cellStyle name="Normal 3 2 3 2 2 3 2 3" xfId="45899"/>
    <cellStyle name="Normal 3 2 3 2 2 3 3" xfId="27964"/>
    <cellStyle name="Normal 3 2 3 2 2 3 4" xfId="39945"/>
    <cellStyle name="Normal 3 2 3 2 2 4" xfId="14255"/>
    <cellStyle name="Normal 3 2 3 2 2 5" xfId="14256"/>
    <cellStyle name="Normal 3 2 3 2 2 6" xfId="21939"/>
    <cellStyle name="Normal 3 2 3 2 2 6 2" xfId="33918"/>
    <cellStyle name="Normal 3 2 3 2 2 6 3" xfId="45897"/>
    <cellStyle name="Normal 3 2 3 2 2 7" xfId="27962"/>
    <cellStyle name="Normal 3 2 3 2 2 8" xfId="39943"/>
    <cellStyle name="Normal 3 2 3 2 3" xfId="14257"/>
    <cellStyle name="Normal 3 2 3 2 3 2" xfId="21942"/>
    <cellStyle name="Normal 3 2 3 2 3 2 2" xfId="33921"/>
    <cellStyle name="Normal 3 2 3 2 3 2 3" xfId="45900"/>
    <cellStyle name="Normal 3 2 3 2 3 3" xfId="27965"/>
    <cellStyle name="Normal 3 2 3 2 3 4" xfId="39946"/>
    <cellStyle name="Normal 3 2 3 2 4" xfId="14258"/>
    <cellStyle name="Normal 3 2 3 2 4 2" xfId="21943"/>
    <cellStyle name="Normal 3 2 3 2 4 2 2" xfId="33922"/>
    <cellStyle name="Normal 3 2 3 2 4 2 3" xfId="45901"/>
    <cellStyle name="Normal 3 2 3 2 4 3" xfId="27966"/>
    <cellStyle name="Normal 3 2 3 2 4 4" xfId="39947"/>
    <cellStyle name="Normal 3 2 3 2 5" xfId="14259"/>
    <cellStyle name="Normal 3 2 3 2 6" xfId="14260"/>
    <cellStyle name="Normal 3 2 3 2 7" xfId="21938"/>
    <cellStyle name="Normal 3 2 3 2 7 2" xfId="33917"/>
    <cellStyle name="Normal 3 2 3 2 7 3" xfId="45896"/>
    <cellStyle name="Normal 3 2 3 2 8" xfId="27961"/>
    <cellStyle name="Normal 3 2 3 2 9" xfId="39942"/>
    <cellStyle name="Normal 3 2 3 3" xfId="14261"/>
    <cellStyle name="Normal 3 2 3 3 2" xfId="14262"/>
    <cellStyle name="Normal 3 2 3 3 2 2" xfId="21945"/>
    <cellStyle name="Normal 3 2 3 3 2 2 2" xfId="33924"/>
    <cellStyle name="Normal 3 2 3 3 2 2 3" xfId="45903"/>
    <cellStyle name="Normal 3 2 3 3 2 3" xfId="27968"/>
    <cellStyle name="Normal 3 2 3 3 2 4" xfId="39949"/>
    <cellStyle name="Normal 3 2 3 3 3" xfId="14263"/>
    <cellStyle name="Normal 3 2 3 3 3 2" xfId="21946"/>
    <cellStyle name="Normal 3 2 3 3 3 2 2" xfId="33925"/>
    <cellStyle name="Normal 3 2 3 3 3 2 3" xfId="45904"/>
    <cellStyle name="Normal 3 2 3 3 3 3" xfId="27969"/>
    <cellStyle name="Normal 3 2 3 3 3 4" xfId="39950"/>
    <cellStyle name="Normal 3 2 3 3 4" xfId="14264"/>
    <cellStyle name="Normal 3 2 3 3 5" xfId="14265"/>
    <cellStyle name="Normal 3 2 3 3 6" xfId="21944"/>
    <cellStyle name="Normal 3 2 3 3 6 2" xfId="33923"/>
    <cellStyle name="Normal 3 2 3 3 6 3" xfId="45902"/>
    <cellStyle name="Normal 3 2 3 3 7" xfId="27967"/>
    <cellStyle name="Normal 3 2 3 3 8" xfId="39948"/>
    <cellStyle name="Normal 3 2 3 4" xfId="14266"/>
    <cellStyle name="Normal 3 2 3 4 2" xfId="21947"/>
    <cellStyle name="Normal 3 2 3 4 2 2" xfId="33926"/>
    <cellStyle name="Normal 3 2 3 4 2 3" xfId="45905"/>
    <cellStyle name="Normal 3 2 3 4 3" xfId="27970"/>
    <cellStyle name="Normal 3 2 3 4 4" xfId="39951"/>
    <cellStyle name="Normal 3 2 3 5" xfId="14267"/>
    <cellStyle name="Normal 3 2 3 5 2" xfId="21948"/>
    <cellStyle name="Normal 3 2 3 5 2 2" xfId="33927"/>
    <cellStyle name="Normal 3 2 3 5 2 3" xfId="45906"/>
    <cellStyle name="Normal 3 2 3 5 3" xfId="27971"/>
    <cellStyle name="Normal 3 2 3 5 4" xfId="39952"/>
    <cellStyle name="Normal 3 2 3 6" xfId="14268"/>
    <cellStyle name="Normal 3 2 3 7" xfId="14269"/>
    <cellStyle name="Normal 3 2 3 8" xfId="21937"/>
    <cellStyle name="Normal 3 2 3 8 2" xfId="33916"/>
    <cellStyle name="Normal 3 2 3 8 3" xfId="45895"/>
    <cellStyle name="Normal 3 2 3 9" xfId="27960"/>
    <cellStyle name="Normal 3 2 4" xfId="14270"/>
    <cellStyle name="Normal 3 2 4 2" xfId="14271"/>
    <cellStyle name="Normal 3 2 4 2 2" xfId="14272"/>
    <cellStyle name="Normal 3 2 4 2 2 2" xfId="21951"/>
    <cellStyle name="Normal 3 2 4 2 2 2 2" xfId="33930"/>
    <cellStyle name="Normal 3 2 4 2 2 2 3" xfId="45909"/>
    <cellStyle name="Normal 3 2 4 2 2 3" xfId="27974"/>
    <cellStyle name="Normal 3 2 4 2 2 4" xfId="39955"/>
    <cellStyle name="Normal 3 2 4 2 3" xfId="14273"/>
    <cellStyle name="Normal 3 2 4 2 3 2" xfId="21952"/>
    <cellStyle name="Normal 3 2 4 2 3 2 2" xfId="33931"/>
    <cellStyle name="Normal 3 2 4 2 3 2 3" xfId="45910"/>
    <cellStyle name="Normal 3 2 4 2 3 3" xfId="27975"/>
    <cellStyle name="Normal 3 2 4 2 3 4" xfId="39956"/>
    <cellStyle name="Normal 3 2 4 2 4" xfId="14274"/>
    <cellStyle name="Normal 3 2 4 2 5" xfId="14275"/>
    <cellStyle name="Normal 3 2 4 2 6" xfId="21950"/>
    <cellStyle name="Normal 3 2 4 2 6 2" xfId="33929"/>
    <cellStyle name="Normal 3 2 4 2 6 3" xfId="45908"/>
    <cellStyle name="Normal 3 2 4 2 7" xfId="27973"/>
    <cellStyle name="Normal 3 2 4 2 8" xfId="39954"/>
    <cellStyle name="Normal 3 2 4 3" xfId="14276"/>
    <cellStyle name="Normal 3 2 4 3 2" xfId="21953"/>
    <cellStyle name="Normal 3 2 4 3 2 2" xfId="33932"/>
    <cellStyle name="Normal 3 2 4 3 2 3" xfId="45911"/>
    <cellStyle name="Normal 3 2 4 3 3" xfId="27976"/>
    <cellStyle name="Normal 3 2 4 3 4" xfId="39957"/>
    <cellStyle name="Normal 3 2 4 4" xfId="14277"/>
    <cellStyle name="Normal 3 2 4 4 2" xfId="21954"/>
    <cellStyle name="Normal 3 2 4 4 2 2" xfId="33933"/>
    <cellStyle name="Normal 3 2 4 4 2 3" xfId="45912"/>
    <cellStyle name="Normal 3 2 4 4 3" xfId="27977"/>
    <cellStyle name="Normal 3 2 4 4 4" xfId="39958"/>
    <cellStyle name="Normal 3 2 4 5" xfId="14278"/>
    <cellStyle name="Normal 3 2 4 5 2" xfId="14279"/>
    <cellStyle name="Normal 3 2 4 5 3" xfId="21955"/>
    <cellStyle name="Normal 3 2 4 5 3 2" xfId="33934"/>
    <cellStyle name="Normal 3 2 4 5 3 3" xfId="45913"/>
    <cellStyle name="Normal 3 2 4 5 4" xfId="27978"/>
    <cellStyle name="Normal 3 2 4 5 5" xfId="39959"/>
    <cellStyle name="Normal 3 2 4 6" xfId="14280"/>
    <cellStyle name="Normal 3 2 4 7" xfId="21949"/>
    <cellStyle name="Normal 3 2 4 7 2" xfId="33928"/>
    <cellStyle name="Normal 3 2 4 7 3" xfId="45907"/>
    <cellStyle name="Normal 3 2 4 8" xfId="27972"/>
    <cellStyle name="Normal 3 2 4 9" xfId="39953"/>
    <cellStyle name="Normal 3 2 5" xfId="14281"/>
    <cellStyle name="Normal 3 2 5 2" xfId="14282"/>
    <cellStyle name="Normal 3 2 5 2 2" xfId="21957"/>
    <cellStyle name="Normal 3 2 5 2 2 2" xfId="33936"/>
    <cellStyle name="Normal 3 2 5 2 2 3" xfId="45915"/>
    <cellStyle name="Normal 3 2 5 2 3" xfId="27980"/>
    <cellStyle name="Normal 3 2 5 2 4" xfId="39961"/>
    <cellStyle name="Normal 3 2 5 3" xfId="14283"/>
    <cellStyle name="Normal 3 2 5 3 2" xfId="21958"/>
    <cellStyle name="Normal 3 2 5 3 2 2" xfId="33937"/>
    <cellStyle name="Normal 3 2 5 3 2 3" xfId="45916"/>
    <cellStyle name="Normal 3 2 5 3 3" xfId="27981"/>
    <cellStyle name="Normal 3 2 5 3 4" xfId="39962"/>
    <cellStyle name="Normal 3 2 5 4" xfId="14284"/>
    <cellStyle name="Normal 3 2 5 5" xfId="14285"/>
    <cellStyle name="Normal 3 2 5 6" xfId="21956"/>
    <cellStyle name="Normal 3 2 5 6 2" xfId="33935"/>
    <cellStyle name="Normal 3 2 5 6 3" xfId="45914"/>
    <cellStyle name="Normal 3 2 5 7" xfId="27979"/>
    <cellStyle name="Normal 3 2 5 8" xfId="39960"/>
    <cellStyle name="Normal 3 2 6" xfId="14286"/>
    <cellStyle name="Normal 3 2 6 2" xfId="14287"/>
    <cellStyle name="Normal 3 2 6 2 2" xfId="14288"/>
    <cellStyle name="Normal 3 2 6 2 3" xfId="21960"/>
    <cellStyle name="Normal 3 2 6 2 3 2" xfId="33939"/>
    <cellStyle name="Normal 3 2 6 2 3 3" xfId="45918"/>
    <cellStyle name="Normal 3 2 6 2 4" xfId="27983"/>
    <cellStyle name="Normal 3 2 6 2 5" xfId="39964"/>
    <cellStyle name="Normal 3 2 6 3" xfId="14289"/>
    <cellStyle name="Normal 3 2 6 3 2" xfId="21961"/>
    <cellStyle name="Normal 3 2 6 3 2 2" xfId="33940"/>
    <cellStyle name="Normal 3 2 6 3 2 3" xfId="45919"/>
    <cellStyle name="Normal 3 2 6 3 3" xfId="27984"/>
    <cellStyle name="Normal 3 2 6 3 4" xfId="39965"/>
    <cellStyle name="Normal 3 2 6 4" xfId="14290"/>
    <cellStyle name="Normal 3 2 6 5" xfId="21959"/>
    <cellStyle name="Normal 3 2 6 5 2" xfId="33938"/>
    <cellStyle name="Normal 3 2 6 5 3" xfId="45917"/>
    <cellStyle name="Normal 3 2 6 6" xfId="27982"/>
    <cellStyle name="Normal 3 2 6 7" xfId="39963"/>
    <cellStyle name="Normal 3 2 7" xfId="14291"/>
    <cellStyle name="Normal 3 2 7 2" xfId="21962"/>
    <cellStyle name="Normal 3 2 7 2 2" xfId="33941"/>
    <cellStyle name="Normal 3 2 7 2 3" xfId="45920"/>
    <cellStyle name="Normal 3 2 7 3" xfId="27985"/>
    <cellStyle name="Normal 3 2 7 4" xfId="39966"/>
    <cellStyle name="Normal 3 2 8" xfId="14292"/>
    <cellStyle name="Normal 3 2 8 2" xfId="14293"/>
    <cellStyle name="Normal 3 2 8 3" xfId="21963"/>
    <cellStyle name="Normal 3 2 8 3 2" xfId="33942"/>
    <cellStyle name="Normal 3 2 8 3 3" xfId="45921"/>
    <cellStyle name="Normal 3 2 8 4" xfId="27986"/>
    <cellStyle name="Normal 3 2 8 5" xfId="39967"/>
    <cellStyle name="Normal 3 2 9" xfId="14294"/>
    <cellStyle name="Normal 3 2 9 2" xfId="14295"/>
    <cellStyle name="Normal 3 2 9 2 2" xfId="14296"/>
    <cellStyle name="Normal 3 20" xfId="14297"/>
    <cellStyle name="Normal 3 20 2" xfId="14298"/>
    <cellStyle name="Normal 3 20 2 2" xfId="21965"/>
    <cellStyle name="Normal 3 20 2 2 2" xfId="33944"/>
    <cellStyle name="Normal 3 20 2 2 3" xfId="45923"/>
    <cellStyle name="Normal 3 20 2 3" xfId="27988"/>
    <cellStyle name="Normal 3 20 2 4" xfId="39969"/>
    <cellStyle name="Normal 3 20 3" xfId="14299"/>
    <cellStyle name="Normal 3 20 3 2" xfId="21966"/>
    <cellStyle name="Normal 3 20 3 2 2" xfId="33945"/>
    <cellStyle name="Normal 3 20 3 2 3" xfId="45924"/>
    <cellStyle name="Normal 3 20 3 3" xfId="27989"/>
    <cellStyle name="Normal 3 20 3 4" xfId="39970"/>
    <cellStyle name="Normal 3 20 4" xfId="21964"/>
    <cellStyle name="Normal 3 20 4 2" xfId="33943"/>
    <cellStyle name="Normal 3 20 4 3" xfId="45922"/>
    <cellStyle name="Normal 3 20 5" xfId="27987"/>
    <cellStyle name="Normal 3 20 6" xfId="39968"/>
    <cellStyle name="Normal 3 21" xfId="14300"/>
    <cellStyle name="Normal 3 21 2" xfId="14301"/>
    <cellStyle name="Normal 3 21 2 2" xfId="21968"/>
    <cellStyle name="Normal 3 21 2 2 2" xfId="33947"/>
    <cellStyle name="Normal 3 21 2 2 3" xfId="45926"/>
    <cellStyle name="Normal 3 21 2 3" xfId="27991"/>
    <cellStyle name="Normal 3 21 2 4" xfId="39972"/>
    <cellStyle name="Normal 3 21 3" xfId="21967"/>
    <cellStyle name="Normal 3 21 3 2" xfId="33946"/>
    <cellStyle name="Normal 3 21 3 3" xfId="45925"/>
    <cellStyle name="Normal 3 21 4" xfId="27990"/>
    <cellStyle name="Normal 3 21 5" xfId="39971"/>
    <cellStyle name="Normal 3 22" xfId="14302"/>
    <cellStyle name="Normal 3 22 2" xfId="14303"/>
    <cellStyle name="Normal 3 22 2 2" xfId="21970"/>
    <cellStyle name="Normal 3 22 2 2 2" xfId="33949"/>
    <cellStyle name="Normal 3 22 2 2 3" xfId="45928"/>
    <cellStyle name="Normal 3 22 2 3" xfId="27993"/>
    <cellStyle name="Normal 3 22 2 4" xfId="39974"/>
    <cellStyle name="Normal 3 22 3" xfId="21969"/>
    <cellStyle name="Normal 3 22 3 2" xfId="33948"/>
    <cellStyle name="Normal 3 22 3 3" xfId="45927"/>
    <cellStyle name="Normal 3 22 4" xfId="27992"/>
    <cellStyle name="Normal 3 22 5" xfId="39973"/>
    <cellStyle name="Normal 3 23" xfId="14304"/>
    <cellStyle name="Normal 3 23 2" xfId="14305"/>
    <cellStyle name="Normal 3 23 2 2" xfId="21972"/>
    <cellStyle name="Normal 3 23 2 2 2" xfId="33951"/>
    <cellStyle name="Normal 3 23 2 2 3" xfId="45930"/>
    <cellStyle name="Normal 3 23 2 3" xfId="27995"/>
    <cellStyle name="Normal 3 23 2 4" xfId="39976"/>
    <cellStyle name="Normal 3 23 3" xfId="21971"/>
    <cellStyle name="Normal 3 23 3 2" xfId="33950"/>
    <cellStyle name="Normal 3 23 3 3" xfId="45929"/>
    <cellStyle name="Normal 3 23 4" xfId="27994"/>
    <cellStyle name="Normal 3 23 5" xfId="39975"/>
    <cellStyle name="Normal 3 24" xfId="14306"/>
    <cellStyle name="Normal 3 24 2" xfId="21973"/>
    <cellStyle name="Normal 3 24 2 2" xfId="33952"/>
    <cellStyle name="Normal 3 24 2 3" xfId="45931"/>
    <cellStyle name="Normal 3 24 3" xfId="27996"/>
    <cellStyle name="Normal 3 24 4" xfId="39977"/>
    <cellStyle name="Normal 3 25" xfId="14307"/>
    <cellStyle name="Normal 3 25 2" xfId="21974"/>
    <cellStyle name="Normal 3 25 2 2" xfId="33953"/>
    <cellStyle name="Normal 3 25 2 3" xfId="45932"/>
    <cellStyle name="Normal 3 25 3" xfId="27997"/>
    <cellStyle name="Normal 3 25 4" xfId="39978"/>
    <cellStyle name="Normal 3 26" xfId="14308"/>
    <cellStyle name="Normal 3 26 2" xfId="21975"/>
    <cellStyle name="Normal 3 26 2 2" xfId="33954"/>
    <cellStyle name="Normal 3 26 2 3" xfId="45933"/>
    <cellStyle name="Normal 3 26 3" xfId="27998"/>
    <cellStyle name="Normal 3 26 4" xfId="39979"/>
    <cellStyle name="Normal 3 27" xfId="14309"/>
    <cellStyle name="Normal 3 27 2" xfId="21976"/>
    <cellStyle name="Normal 3 27 2 2" xfId="33955"/>
    <cellStyle name="Normal 3 27 2 3" xfId="45934"/>
    <cellStyle name="Normal 3 27 3" xfId="27999"/>
    <cellStyle name="Normal 3 27 4" xfId="39980"/>
    <cellStyle name="Normal 3 28" xfId="14310"/>
    <cellStyle name="Normal 3 28 2" xfId="21977"/>
    <cellStyle name="Normal 3 28 2 2" xfId="33956"/>
    <cellStyle name="Normal 3 28 2 3" xfId="45935"/>
    <cellStyle name="Normal 3 28 3" xfId="28000"/>
    <cellStyle name="Normal 3 28 4" xfId="39981"/>
    <cellStyle name="Normal 3 29" xfId="14311"/>
    <cellStyle name="Normal 3 29 2" xfId="21978"/>
    <cellStyle name="Normal 3 29 2 2" xfId="33957"/>
    <cellStyle name="Normal 3 29 2 3" xfId="45936"/>
    <cellStyle name="Normal 3 29 3" xfId="28001"/>
    <cellStyle name="Normal 3 29 4" xfId="39982"/>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6 2 2" xfId="33958"/>
    <cellStyle name="Normal 3 3 16 2 3" xfId="45937"/>
    <cellStyle name="Normal 3 3 16 3" xfId="28002"/>
    <cellStyle name="Normal 3 3 16 4" xfId="39983"/>
    <cellStyle name="Normal 3 3 17" xfId="14320"/>
    <cellStyle name="Normal 3 3 17 2" xfId="21980"/>
    <cellStyle name="Normal 3 3 17 2 2" xfId="33959"/>
    <cellStyle name="Normal 3 3 17 2 3" xfId="45938"/>
    <cellStyle name="Normal 3 3 17 3" xfId="28003"/>
    <cellStyle name="Normal 3 3 17 4" xfId="39984"/>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2 2 2" xfId="33962"/>
    <cellStyle name="Normal 3 3 2 2 2 2 2 3" xfId="45941"/>
    <cellStyle name="Normal 3 3 2 2 2 2 3" xfId="28006"/>
    <cellStyle name="Normal 3 3 2 2 2 2 4" xfId="39987"/>
    <cellStyle name="Normal 3 3 2 2 2 3" xfId="14327"/>
    <cellStyle name="Normal 3 3 2 2 2 3 2" xfId="21984"/>
    <cellStyle name="Normal 3 3 2 2 2 3 2 2" xfId="33963"/>
    <cellStyle name="Normal 3 3 2 2 2 3 2 3" xfId="45942"/>
    <cellStyle name="Normal 3 3 2 2 2 3 3" xfId="28007"/>
    <cellStyle name="Normal 3 3 2 2 2 3 4" xfId="39988"/>
    <cellStyle name="Normal 3 3 2 2 2 4" xfId="21982"/>
    <cellStyle name="Normal 3 3 2 2 2 4 2" xfId="33961"/>
    <cellStyle name="Normal 3 3 2 2 2 4 3" xfId="45940"/>
    <cellStyle name="Normal 3 3 2 2 2 5" xfId="28005"/>
    <cellStyle name="Normal 3 3 2 2 2 6" xfId="39986"/>
    <cellStyle name="Normal 3 3 2 2 3" xfId="14328"/>
    <cellStyle name="Normal 3 3 2 2 3 2" xfId="14329"/>
    <cellStyle name="Normal 3 3 2 2 3 2 2" xfId="21986"/>
    <cellStyle name="Normal 3 3 2 2 3 2 2 2" xfId="33965"/>
    <cellStyle name="Normal 3 3 2 2 3 2 2 3" xfId="45944"/>
    <cellStyle name="Normal 3 3 2 2 3 2 3" xfId="28009"/>
    <cellStyle name="Normal 3 3 2 2 3 2 4" xfId="39990"/>
    <cellStyle name="Normal 3 3 2 2 3 3" xfId="21985"/>
    <cellStyle name="Normal 3 3 2 2 3 3 2" xfId="33964"/>
    <cellStyle name="Normal 3 3 2 2 3 3 3" xfId="45943"/>
    <cellStyle name="Normal 3 3 2 2 3 4" xfId="28008"/>
    <cellStyle name="Normal 3 3 2 2 3 5" xfId="39989"/>
    <cellStyle name="Normal 3 3 2 2 4" xfId="14330"/>
    <cellStyle name="Normal 3 3 2 2 4 2" xfId="21987"/>
    <cellStyle name="Normal 3 3 2 2 4 2 2" xfId="33966"/>
    <cellStyle name="Normal 3 3 2 2 4 2 3" xfId="45945"/>
    <cellStyle name="Normal 3 3 2 2 4 3" xfId="28010"/>
    <cellStyle name="Normal 3 3 2 2 4 4" xfId="39991"/>
    <cellStyle name="Normal 3 3 2 2 5" xfId="21981"/>
    <cellStyle name="Normal 3 3 2 2 5 2" xfId="33960"/>
    <cellStyle name="Normal 3 3 2 2 5 3" xfId="45939"/>
    <cellStyle name="Normal 3 3 2 2 6" xfId="28004"/>
    <cellStyle name="Normal 3 3 2 2 7" xfId="39985"/>
    <cellStyle name="Normal 3 3 2 3" xfId="14331"/>
    <cellStyle name="Normal 3 3 2 3 2" xfId="14332"/>
    <cellStyle name="Normal 3 3 2 3 2 2" xfId="14333"/>
    <cellStyle name="Normal 3 3 2 3 2 2 2" xfId="21990"/>
    <cellStyle name="Normal 3 3 2 3 2 2 2 2" xfId="33969"/>
    <cellStyle name="Normal 3 3 2 3 2 2 2 3" xfId="45948"/>
    <cellStyle name="Normal 3 3 2 3 2 2 3" xfId="28013"/>
    <cellStyle name="Normal 3 3 2 3 2 2 4" xfId="39994"/>
    <cellStyle name="Normal 3 3 2 3 2 3" xfId="21989"/>
    <cellStyle name="Normal 3 3 2 3 2 3 2" xfId="33968"/>
    <cellStyle name="Normal 3 3 2 3 2 3 3" xfId="45947"/>
    <cellStyle name="Normal 3 3 2 3 2 4" xfId="28012"/>
    <cellStyle name="Normal 3 3 2 3 2 5" xfId="39993"/>
    <cellStyle name="Normal 3 3 2 3 3" xfId="14334"/>
    <cellStyle name="Normal 3 3 2 3 3 2" xfId="21991"/>
    <cellStyle name="Normal 3 3 2 3 3 2 2" xfId="33970"/>
    <cellStyle name="Normal 3 3 2 3 3 2 3" xfId="45949"/>
    <cellStyle name="Normal 3 3 2 3 3 3" xfId="28014"/>
    <cellStyle name="Normal 3 3 2 3 3 4" xfId="39995"/>
    <cellStyle name="Normal 3 3 2 3 4" xfId="21988"/>
    <cellStyle name="Normal 3 3 2 3 4 2" xfId="33967"/>
    <cellStyle name="Normal 3 3 2 3 4 3" xfId="45946"/>
    <cellStyle name="Normal 3 3 2 3 5" xfId="28011"/>
    <cellStyle name="Normal 3 3 2 3 6" xfId="39992"/>
    <cellStyle name="Normal 3 3 2 4" xfId="14335"/>
    <cellStyle name="Normal 3 3 2 4 2" xfId="14336"/>
    <cellStyle name="Normal 3 3 2 4 2 2" xfId="21993"/>
    <cellStyle name="Normal 3 3 2 4 2 2 2" xfId="33972"/>
    <cellStyle name="Normal 3 3 2 4 2 2 3" xfId="45951"/>
    <cellStyle name="Normal 3 3 2 4 2 3" xfId="28016"/>
    <cellStyle name="Normal 3 3 2 4 2 4" xfId="39997"/>
    <cellStyle name="Normal 3 3 2 4 3" xfId="21992"/>
    <cellStyle name="Normal 3 3 2 4 3 2" xfId="33971"/>
    <cellStyle name="Normal 3 3 2 4 3 3" xfId="45950"/>
    <cellStyle name="Normal 3 3 2 4 4" xfId="28015"/>
    <cellStyle name="Normal 3 3 2 4 5" xfId="39996"/>
    <cellStyle name="Normal 3 3 2 5" xfId="14337"/>
    <cellStyle name="Normal 3 3 2 5 2" xfId="21994"/>
    <cellStyle name="Normal 3 3 2 5 2 2" xfId="33973"/>
    <cellStyle name="Normal 3 3 2 5 2 3" xfId="45952"/>
    <cellStyle name="Normal 3 3 2 5 3" xfId="28017"/>
    <cellStyle name="Normal 3 3 2 5 4" xfId="39998"/>
    <cellStyle name="Normal 3 3 2 6" xfId="14338"/>
    <cellStyle name="Normal 3 3 2 6 2" xfId="21995"/>
    <cellStyle name="Normal 3 3 2 6 2 2" xfId="33974"/>
    <cellStyle name="Normal 3 3 2 6 2 3" xfId="45953"/>
    <cellStyle name="Normal 3 3 2 6 3" xfId="28018"/>
    <cellStyle name="Normal 3 3 2 6 4" xfId="39999"/>
    <cellStyle name="Normal 3 3 2 7" xfId="14339"/>
    <cellStyle name="Normal 3 3 2 7 2" xfId="21996"/>
    <cellStyle name="Normal 3 3 2 7 2 2" xfId="33975"/>
    <cellStyle name="Normal 3 3 2 7 2 3" xfId="45954"/>
    <cellStyle name="Normal 3 3 2 7 3" xfId="28019"/>
    <cellStyle name="Normal 3 3 2 7 4" xfId="40000"/>
    <cellStyle name="Normal 3 3 2 8" xfId="14340"/>
    <cellStyle name="Normal 3 3 2 8 2" xfId="21997"/>
    <cellStyle name="Normal 3 3 2 8 2 2" xfId="33976"/>
    <cellStyle name="Normal 3 3 2 8 2 3" xfId="45955"/>
    <cellStyle name="Normal 3 3 2 8 3" xfId="28020"/>
    <cellStyle name="Normal 3 3 2 8 4" xfId="40001"/>
    <cellStyle name="Normal 3 3 3" xfId="14341"/>
    <cellStyle name="Normal 3 3 3 2" xfId="14342"/>
    <cellStyle name="Normal 3 3 3 2 2" xfId="14343"/>
    <cellStyle name="Normal 3 3 3 2 2 2" xfId="21999"/>
    <cellStyle name="Normal 3 3 3 2 2 2 2" xfId="33978"/>
    <cellStyle name="Normal 3 3 3 2 2 2 3" xfId="45957"/>
    <cellStyle name="Normal 3 3 3 2 2 3" xfId="28022"/>
    <cellStyle name="Normal 3 3 3 2 2 4" xfId="40003"/>
    <cellStyle name="Normal 3 3 3 2 3" xfId="14344"/>
    <cellStyle name="Normal 3 3 3 2 3 2" xfId="22000"/>
    <cellStyle name="Normal 3 3 3 2 3 2 2" xfId="33979"/>
    <cellStyle name="Normal 3 3 3 2 3 2 3" xfId="45958"/>
    <cellStyle name="Normal 3 3 3 2 3 3" xfId="28023"/>
    <cellStyle name="Normal 3 3 3 2 3 4" xfId="40004"/>
    <cellStyle name="Normal 3 3 3 2 4" xfId="21998"/>
    <cellStyle name="Normal 3 3 3 2 4 2" xfId="33977"/>
    <cellStyle name="Normal 3 3 3 2 4 3" xfId="45956"/>
    <cellStyle name="Normal 3 3 3 2 5" xfId="28021"/>
    <cellStyle name="Normal 3 3 3 2 6" xfId="40002"/>
    <cellStyle name="Normal 3 3 3 3" xfId="14345"/>
    <cellStyle name="Normal 3 3 3 3 2" xfId="14346"/>
    <cellStyle name="Normal 3 3 3 3 2 2" xfId="22002"/>
    <cellStyle name="Normal 3 3 3 3 2 2 2" xfId="33981"/>
    <cellStyle name="Normal 3 3 3 3 2 2 3" xfId="45960"/>
    <cellStyle name="Normal 3 3 3 3 2 3" xfId="28025"/>
    <cellStyle name="Normal 3 3 3 3 2 4" xfId="40006"/>
    <cellStyle name="Normal 3 3 3 3 3" xfId="22001"/>
    <cellStyle name="Normal 3 3 3 3 3 2" xfId="33980"/>
    <cellStyle name="Normal 3 3 3 3 3 3" xfId="45959"/>
    <cellStyle name="Normal 3 3 3 3 4" xfId="28024"/>
    <cellStyle name="Normal 3 3 3 3 5" xfId="40005"/>
    <cellStyle name="Normal 3 3 3 4" xfId="14347"/>
    <cellStyle name="Normal 3 3 3 4 2" xfId="22003"/>
    <cellStyle name="Normal 3 3 3 4 2 2" xfId="33982"/>
    <cellStyle name="Normal 3 3 3 4 2 3" xfId="45961"/>
    <cellStyle name="Normal 3 3 3 4 3" xfId="28026"/>
    <cellStyle name="Normal 3 3 3 4 4" xfId="40007"/>
    <cellStyle name="Normal 3 3 3 5" xfId="14348"/>
    <cellStyle name="Normal 3 3 3 5 2" xfId="22004"/>
    <cellStyle name="Normal 3 3 3 5 2 2" xfId="33983"/>
    <cellStyle name="Normal 3 3 3 5 2 3" xfId="45962"/>
    <cellStyle name="Normal 3 3 3 5 3" xfId="28027"/>
    <cellStyle name="Normal 3 3 3 5 4" xfId="40008"/>
    <cellStyle name="Normal 3 3 3 6" xfId="14349"/>
    <cellStyle name="Normal 3 3 3 6 2" xfId="22005"/>
    <cellStyle name="Normal 3 3 3 6 2 2" xfId="33984"/>
    <cellStyle name="Normal 3 3 3 6 2 3" xfId="45963"/>
    <cellStyle name="Normal 3 3 3 6 3" xfId="28028"/>
    <cellStyle name="Normal 3 3 3 6 4" xfId="40009"/>
    <cellStyle name="Normal 3 3 3 7" xfId="14350"/>
    <cellStyle name="Normal 3 3 3 7 2" xfId="22006"/>
    <cellStyle name="Normal 3 3 3 7 2 2" xfId="33985"/>
    <cellStyle name="Normal 3 3 3 7 2 3" xfId="45964"/>
    <cellStyle name="Normal 3 3 3 7 3" xfId="28029"/>
    <cellStyle name="Normal 3 3 3 7 4" xfId="40010"/>
    <cellStyle name="Normal 3 3 3 8" xfId="14351"/>
    <cellStyle name="Normal 3 3 4" xfId="14352"/>
    <cellStyle name="Normal 3 3 4 2" xfId="14353"/>
    <cellStyle name="Normal 3 3 4 2 2" xfId="14354"/>
    <cellStyle name="Normal 3 3 4 2 2 2" xfId="22008"/>
    <cellStyle name="Normal 3 3 4 2 2 2 2" xfId="33987"/>
    <cellStyle name="Normal 3 3 4 2 2 2 3" xfId="45966"/>
    <cellStyle name="Normal 3 3 4 2 2 3" xfId="28031"/>
    <cellStyle name="Normal 3 3 4 2 2 4" xfId="40012"/>
    <cellStyle name="Normal 3 3 4 2 3" xfId="22007"/>
    <cellStyle name="Normal 3 3 4 2 3 2" xfId="33986"/>
    <cellStyle name="Normal 3 3 4 2 3 3" xfId="45965"/>
    <cellStyle name="Normal 3 3 4 2 4" xfId="28030"/>
    <cellStyle name="Normal 3 3 4 2 5" xfId="40011"/>
    <cellStyle name="Normal 3 3 4 3" xfId="14355"/>
    <cellStyle name="Normal 3 3 4 3 2" xfId="22009"/>
    <cellStyle name="Normal 3 3 4 3 2 2" xfId="33988"/>
    <cellStyle name="Normal 3 3 4 3 2 3" xfId="45967"/>
    <cellStyle name="Normal 3 3 4 3 3" xfId="28032"/>
    <cellStyle name="Normal 3 3 4 3 4" xfId="40013"/>
    <cellStyle name="Normal 3 3 4 4" xfId="14356"/>
    <cellStyle name="Normal 3 3 4 4 2" xfId="22010"/>
    <cellStyle name="Normal 3 3 4 4 2 2" xfId="33989"/>
    <cellStyle name="Normal 3 3 4 4 2 3" xfId="45968"/>
    <cellStyle name="Normal 3 3 4 4 3" xfId="28033"/>
    <cellStyle name="Normal 3 3 4 4 4" xfId="40014"/>
    <cellStyle name="Normal 3 3 4 5" xfId="14357"/>
    <cellStyle name="Normal 3 3 4 5 2" xfId="22011"/>
    <cellStyle name="Normal 3 3 4 5 2 2" xfId="33990"/>
    <cellStyle name="Normal 3 3 4 5 2 3" xfId="45969"/>
    <cellStyle name="Normal 3 3 4 5 3" xfId="28034"/>
    <cellStyle name="Normal 3 3 4 5 4" xfId="40015"/>
    <cellStyle name="Normal 3 3 4 6" xfId="14358"/>
    <cellStyle name="Normal 3 3 4 6 2" xfId="22012"/>
    <cellStyle name="Normal 3 3 4 6 2 2" xfId="33991"/>
    <cellStyle name="Normal 3 3 4 6 2 3" xfId="45970"/>
    <cellStyle name="Normal 3 3 4 6 3" xfId="28035"/>
    <cellStyle name="Normal 3 3 4 6 4" xfId="40016"/>
    <cellStyle name="Normal 3 3 4 7" xfId="14359"/>
    <cellStyle name="Normal 3 3 5" xfId="14360"/>
    <cellStyle name="Normal 3 3 5 2" xfId="14361"/>
    <cellStyle name="Normal 3 3 5 2 2" xfId="22013"/>
    <cellStyle name="Normal 3 3 5 2 2 2" xfId="33992"/>
    <cellStyle name="Normal 3 3 5 2 2 3" xfId="45971"/>
    <cellStyle name="Normal 3 3 5 2 3" xfId="28036"/>
    <cellStyle name="Normal 3 3 5 2 4" xfId="40017"/>
    <cellStyle name="Normal 3 3 5 3" xfId="14362"/>
    <cellStyle name="Normal 3 3 5 3 2" xfId="22014"/>
    <cellStyle name="Normal 3 3 5 3 2 2" xfId="33993"/>
    <cellStyle name="Normal 3 3 5 3 2 3" xfId="45972"/>
    <cellStyle name="Normal 3 3 5 3 3" xfId="28037"/>
    <cellStyle name="Normal 3 3 5 3 4" xfId="40018"/>
    <cellStyle name="Normal 3 3 5 4" xfId="14363"/>
    <cellStyle name="Normal 3 3 5 4 2" xfId="22015"/>
    <cellStyle name="Normal 3 3 5 4 2 2" xfId="33994"/>
    <cellStyle name="Normal 3 3 5 4 2 3" xfId="45973"/>
    <cellStyle name="Normal 3 3 5 4 3" xfId="28038"/>
    <cellStyle name="Normal 3 3 5 4 4" xfId="40019"/>
    <cellStyle name="Normal 3 3 6" xfId="14364"/>
    <cellStyle name="Normal 3 3 6 2" xfId="14365"/>
    <cellStyle name="Normal 3 3 6 2 2" xfId="22016"/>
    <cellStyle name="Normal 3 3 6 2 2 2" xfId="33995"/>
    <cellStyle name="Normal 3 3 6 2 2 3" xfId="45974"/>
    <cellStyle name="Normal 3 3 6 2 3" xfId="28039"/>
    <cellStyle name="Normal 3 3 6 2 4" xfId="40020"/>
    <cellStyle name="Normal 3 3 6 3" xfId="14366"/>
    <cellStyle name="Normal 3 3 6 3 2" xfId="22017"/>
    <cellStyle name="Normal 3 3 6 3 2 2" xfId="33996"/>
    <cellStyle name="Normal 3 3 6 3 2 3" xfId="45975"/>
    <cellStyle name="Normal 3 3 6 3 3" xfId="28040"/>
    <cellStyle name="Normal 3 3 6 3 4" xfId="40021"/>
    <cellStyle name="Normal 3 3 7" xfId="14367"/>
    <cellStyle name="Normal 3 3 7 2" xfId="14368"/>
    <cellStyle name="Normal 3 3 7 2 2" xfId="22018"/>
    <cellStyle name="Normal 3 3 7 2 2 2" xfId="33997"/>
    <cellStyle name="Normal 3 3 7 2 2 3" xfId="45976"/>
    <cellStyle name="Normal 3 3 7 2 3" xfId="28041"/>
    <cellStyle name="Normal 3 3 7 2 4" xfId="40022"/>
    <cellStyle name="Normal 3 3 7 3" xfId="14369"/>
    <cellStyle name="Normal 3 3 7 3 2" xfId="22019"/>
    <cellStyle name="Normal 3 3 7 3 2 2" xfId="33998"/>
    <cellStyle name="Normal 3 3 7 3 2 3" xfId="45977"/>
    <cellStyle name="Normal 3 3 7 3 3" xfId="28042"/>
    <cellStyle name="Normal 3 3 7 3 4" xfId="40023"/>
    <cellStyle name="Normal 3 3 8" xfId="14370"/>
    <cellStyle name="Normal 3 3 8 2" xfId="14371"/>
    <cellStyle name="Normal 3 3 8 2 2" xfId="22020"/>
    <cellStyle name="Normal 3 3 8 2 2 2" xfId="33999"/>
    <cellStyle name="Normal 3 3 8 2 2 3" xfId="45978"/>
    <cellStyle name="Normal 3 3 8 2 3" xfId="28043"/>
    <cellStyle name="Normal 3 3 8 2 4" xfId="40024"/>
    <cellStyle name="Normal 3 3 8 3" xfId="14372"/>
    <cellStyle name="Normal 3 3 8 3 2" xfId="22021"/>
    <cellStyle name="Normal 3 3 8 3 2 2" xfId="34000"/>
    <cellStyle name="Normal 3 3 8 3 2 3" xfId="45979"/>
    <cellStyle name="Normal 3 3 8 3 3" xfId="28044"/>
    <cellStyle name="Normal 3 3 8 3 4" xfId="40025"/>
    <cellStyle name="Normal 3 3 9" xfId="14373"/>
    <cellStyle name="Normal 3 3 9 2" xfId="14374"/>
    <cellStyle name="Normal 3 3 9 2 2" xfId="22022"/>
    <cellStyle name="Normal 3 3 9 2 2 2" xfId="34001"/>
    <cellStyle name="Normal 3 3 9 2 2 3" xfId="45980"/>
    <cellStyle name="Normal 3 3 9 2 3" xfId="28045"/>
    <cellStyle name="Normal 3 3 9 2 4" xfId="40026"/>
    <cellStyle name="Normal 3 3 9 3" xfId="14375"/>
    <cellStyle name="Normal 3 3 9 3 2" xfId="22023"/>
    <cellStyle name="Normal 3 3 9 3 2 2" xfId="34002"/>
    <cellStyle name="Normal 3 3 9 3 2 3" xfId="45981"/>
    <cellStyle name="Normal 3 3 9 3 3" xfId="28046"/>
    <cellStyle name="Normal 3 3 9 3 4" xfId="40027"/>
    <cellStyle name="Normal 3 30" xfId="14376"/>
    <cellStyle name="Normal 3 31" xfId="19631"/>
    <cellStyle name="Normal 3 31 2" xfId="31610"/>
    <cellStyle name="Normal 3 31 3" xfId="43589"/>
    <cellStyle name="Normal 3 32" xfId="25573"/>
    <cellStyle name="Normal 3 33" xfId="37593"/>
    <cellStyle name="Normal 3 4" xfId="14377"/>
    <cellStyle name="Normal 3 4 2" xfId="14378"/>
    <cellStyle name="Normal 3 4 2 2" xfId="14379"/>
    <cellStyle name="Normal 3 4 2 2 2" xfId="22025"/>
    <cellStyle name="Normal 3 4 2 2 2 2" xfId="34004"/>
    <cellStyle name="Normal 3 4 2 2 2 3" xfId="45983"/>
    <cellStyle name="Normal 3 4 2 2 3" xfId="28048"/>
    <cellStyle name="Normal 3 4 2 2 4" xfId="40029"/>
    <cellStyle name="Normal 3 4 2 3" xfId="22024"/>
    <cellStyle name="Normal 3 4 2 3 2" xfId="34003"/>
    <cellStyle name="Normal 3 4 2 3 3" xfId="45982"/>
    <cellStyle name="Normal 3 4 2 4" xfId="28047"/>
    <cellStyle name="Normal 3 4 2 5" xfId="40028"/>
    <cellStyle name="Normal 3 4 3" xfId="14380"/>
    <cellStyle name="Normal 3 4 3 2" xfId="14381"/>
    <cellStyle name="Normal 3 4 3 2 2" xfId="22027"/>
    <cellStyle name="Normal 3 4 3 2 2 2" xfId="34006"/>
    <cellStyle name="Normal 3 4 3 2 2 3" xfId="45985"/>
    <cellStyle name="Normal 3 4 3 2 3" xfId="28050"/>
    <cellStyle name="Normal 3 4 3 2 4" xfId="40031"/>
    <cellStyle name="Normal 3 4 3 3" xfId="22026"/>
    <cellStyle name="Normal 3 4 3 3 2" xfId="34005"/>
    <cellStyle name="Normal 3 4 3 3 3" xfId="45984"/>
    <cellStyle name="Normal 3 4 3 4" xfId="28049"/>
    <cellStyle name="Normal 3 4 3 5" xfId="40030"/>
    <cellStyle name="Normal 3 4 4" xfId="14382"/>
    <cellStyle name="Normal 3 4 4 2" xfId="14383"/>
    <cellStyle name="Normal 3 4 4 2 2" xfId="22029"/>
    <cellStyle name="Normal 3 4 4 2 2 2" xfId="34008"/>
    <cellStyle name="Normal 3 4 4 2 2 3" xfId="45987"/>
    <cellStyle name="Normal 3 4 4 2 3" xfId="28052"/>
    <cellStyle name="Normal 3 4 4 2 4" xfId="40033"/>
    <cellStyle name="Normal 3 4 4 3" xfId="22028"/>
    <cellStyle name="Normal 3 4 4 3 2" xfId="34007"/>
    <cellStyle name="Normal 3 4 4 3 3" xfId="45986"/>
    <cellStyle name="Normal 3 4 4 4" xfId="28051"/>
    <cellStyle name="Normal 3 4 4 5" xfId="40032"/>
    <cellStyle name="Normal 3 4 5" xfId="14384"/>
    <cellStyle name="Normal 3 4 5 2" xfId="22030"/>
    <cellStyle name="Normal 3 4 5 2 2" xfId="34009"/>
    <cellStyle name="Normal 3 4 5 2 3" xfId="45988"/>
    <cellStyle name="Normal 3 4 5 3" xfId="28053"/>
    <cellStyle name="Normal 3 4 5 4" xfId="40034"/>
    <cellStyle name="Normal 3 4 6" xfId="14385"/>
    <cellStyle name="Normal 3 4 6 2" xfId="22031"/>
    <cellStyle name="Normal 3 4 6 2 2" xfId="34010"/>
    <cellStyle name="Normal 3 4 6 2 3" xfId="45989"/>
    <cellStyle name="Normal 3 4 6 3" xfId="28054"/>
    <cellStyle name="Normal 3 4 6 4" xfId="40035"/>
    <cellStyle name="Normal 3 4 7" xfId="14386"/>
    <cellStyle name="Normal 3 4 7 2" xfId="22032"/>
    <cellStyle name="Normal 3 4 7 2 2" xfId="34011"/>
    <cellStyle name="Normal 3 4 7 2 3" xfId="45990"/>
    <cellStyle name="Normal 3 4 7 3" xfId="28055"/>
    <cellStyle name="Normal 3 4 7 4" xfId="40036"/>
    <cellStyle name="Normal 3 4 8" xfId="14387"/>
    <cellStyle name="Normal 3 5" xfId="14388"/>
    <cellStyle name="Normal 3 5 10" xfId="14389"/>
    <cellStyle name="Normal 3 5 11" xfId="22033"/>
    <cellStyle name="Normal 3 5 11 2" xfId="34012"/>
    <cellStyle name="Normal 3 5 11 3" xfId="45991"/>
    <cellStyle name="Normal 3 5 12" xfId="28056"/>
    <cellStyle name="Normal 3 5 13" xfId="40037"/>
    <cellStyle name="Normal 3 5 2" xfId="14390"/>
    <cellStyle name="Normal 3 5 2 2" xfId="14391"/>
    <cellStyle name="Normal 3 5 2 2 2" xfId="14392"/>
    <cellStyle name="Normal 3 5 2 2 2 2" xfId="14393"/>
    <cellStyle name="Normal 3 5 2 2 2 2 2" xfId="22037"/>
    <cellStyle name="Normal 3 5 2 2 2 2 2 2" xfId="34016"/>
    <cellStyle name="Normal 3 5 2 2 2 2 2 3" xfId="45995"/>
    <cellStyle name="Normal 3 5 2 2 2 2 3" xfId="28060"/>
    <cellStyle name="Normal 3 5 2 2 2 2 4" xfId="40041"/>
    <cellStyle name="Normal 3 5 2 2 2 3" xfId="14394"/>
    <cellStyle name="Normal 3 5 2 2 2 3 2" xfId="22038"/>
    <cellStyle name="Normal 3 5 2 2 2 3 2 2" xfId="34017"/>
    <cellStyle name="Normal 3 5 2 2 2 3 2 3" xfId="45996"/>
    <cellStyle name="Normal 3 5 2 2 2 3 3" xfId="28061"/>
    <cellStyle name="Normal 3 5 2 2 2 3 4" xfId="40042"/>
    <cellStyle name="Normal 3 5 2 2 2 4" xfId="22036"/>
    <cellStyle name="Normal 3 5 2 2 2 4 2" xfId="34015"/>
    <cellStyle name="Normal 3 5 2 2 2 4 3" xfId="45994"/>
    <cellStyle name="Normal 3 5 2 2 2 5" xfId="28059"/>
    <cellStyle name="Normal 3 5 2 2 2 6" xfId="40040"/>
    <cellStyle name="Normal 3 5 2 2 3" xfId="14395"/>
    <cellStyle name="Normal 3 5 2 2 3 2" xfId="14396"/>
    <cellStyle name="Normal 3 5 2 2 3 2 2" xfId="22040"/>
    <cellStyle name="Normal 3 5 2 2 3 2 2 2" xfId="34019"/>
    <cellStyle name="Normal 3 5 2 2 3 2 2 3" xfId="45998"/>
    <cellStyle name="Normal 3 5 2 2 3 2 3" xfId="28063"/>
    <cellStyle name="Normal 3 5 2 2 3 2 4" xfId="40044"/>
    <cellStyle name="Normal 3 5 2 2 3 3" xfId="22039"/>
    <cellStyle name="Normal 3 5 2 2 3 3 2" xfId="34018"/>
    <cellStyle name="Normal 3 5 2 2 3 3 3" xfId="45997"/>
    <cellStyle name="Normal 3 5 2 2 3 4" xfId="28062"/>
    <cellStyle name="Normal 3 5 2 2 3 5" xfId="40043"/>
    <cellStyle name="Normal 3 5 2 2 4" xfId="14397"/>
    <cellStyle name="Normal 3 5 2 2 4 2" xfId="22041"/>
    <cellStyle name="Normal 3 5 2 2 4 2 2" xfId="34020"/>
    <cellStyle name="Normal 3 5 2 2 4 2 3" xfId="45999"/>
    <cellStyle name="Normal 3 5 2 2 4 3" xfId="28064"/>
    <cellStyle name="Normal 3 5 2 2 4 4" xfId="40045"/>
    <cellStyle name="Normal 3 5 2 2 5" xfId="22035"/>
    <cellStyle name="Normal 3 5 2 2 5 2" xfId="34014"/>
    <cellStyle name="Normal 3 5 2 2 5 3" xfId="45993"/>
    <cellStyle name="Normal 3 5 2 2 6" xfId="28058"/>
    <cellStyle name="Normal 3 5 2 2 7" xfId="40039"/>
    <cellStyle name="Normal 3 5 2 3" xfId="14398"/>
    <cellStyle name="Normal 3 5 2 3 2" xfId="14399"/>
    <cellStyle name="Normal 3 5 2 3 2 2" xfId="14400"/>
    <cellStyle name="Normal 3 5 2 3 2 2 2" xfId="22044"/>
    <cellStyle name="Normal 3 5 2 3 2 2 2 2" xfId="34023"/>
    <cellStyle name="Normal 3 5 2 3 2 2 2 3" xfId="46002"/>
    <cellStyle name="Normal 3 5 2 3 2 2 3" xfId="28067"/>
    <cellStyle name="Normal 3 5 2 3 2 2 4" xfId="40048"/>
    <cellStyle name="Normal 3 5 2 3 2 3" xfId="22043"/>
    <cellStyle name="Normal 3 5 2 3 2 3 2" xfId="34022"/>
    <cellStyle name="Normal 3 5 2 3 2 3 3" xfId="46001"/>
    <cellStyle name="Normal 3 5 2 3 2 4" xfId="28066"/>
    <cellStyle name="Normal 3 5 2 3 2 5" xfId="40047"/>
    <cellStyle name="Normal 3 5 2 3 3" xfId="14401"/>
    <cellStyle name="Normal 3 5 2 3 3 2" xfId="22045"/>
    <cellStyle name="Normal 3 5 2 3 3 2 2" xfId="34024"/>
    <cellStyle name="Normal 3 5 2 3 3 2 3" xfId="46003"/>
    <cellStyle name="Normal 3 5 2 3 3 3" xfId="28068"/>
    <cellStyle name="Normal 3 5 2 3 3 4" xfId="40049"/>
    <cellStyle name="Normal 3 5 2 3 4" xfId="22042"/>
    <cellStyle name="Normal 3 5 2 3 4 2" xfId="34021"/>
    <cellStyle name="Normal 3 5 2 3 4 3" xfId="46000"/>
    <cellStyle name="Normal 3 5 2 3 5" xfId="28065"/>
    <cellStyle name="Normal 3 5 2 3 6" xfId="40046"/>
    <cellStyle name="Normal 3 5 2 4" xfId="14402"/>
    <cellStyle name="Normal 3 5 2 4 2" xfId="14403"/>
    <cellStyle name="Normal 3 5 2 4 2 2" xfId="22047"/>
    <cellStyle name="Normal 3 5 2 4 2 2 2" xfId="34026"/>
    <cellStyle name="Normal 3 5 2 4 2 2 3" xfId="46005"/>
    <cellStyle name="Normal 3 5 2 4 2 3" xfId="28070"/>
    <cellStyle name="Normal 3 5 2 4 2 4" xfId="40051"/>
    <cellStyle name="Normal 3 5 2 4 3" xfId="22046"/>
    <cellStyle name="Normal 3 5 2 4 3 2" xfId="34025"/>
    <cellStyle name="Normal 3 5 2 4 3 3" xfId="46004"/>
    <cellStyle name="Normal 3 5 2 4 4" xfId="28069"/>
    <cellStyle name="Normal 3 5 2 4 5" xfId="40050"/>
    <cellStyle name="Normal 3 5 2 5" xfId="14404"/>
    <cellStyle name="Normal 3 5 2 5 2" xfId="22048"/>
    <cellStyle name="Normal 3 5 2 5 2 2" xfId="34027"/>
    <cellStyle name="Normal 3 5 2 5 2 3" xfId="46006"/>
    <cellStyle name="Normal 3 5 2 5 3" xfId="28071"/>
    <cellStyle name="Normal 3 5 2 5 4" xfId="40052"/>
    <cellStyle name="Normal 3 5 2 6" xfId="14405"/>
    <cellStyle name="Normal 3 5 2 6 2" xfId="22049"/>
    <cellStyle name="Normal 3 5 2 6 2 2" xfId="34028"/>
    <cellStyle name="Normal 3 5 2 6 2 3" xfId="46007"/>
    <cellStyle name="Normal 3 5 2 6 3" xfId="28072"/>
    <cellStyle name="Normal 3 5 2 6 4" xfId="40053"/>
    <cellStyle name="Normal 3 5 2 7" xfId="22034"/>
    <cellStyle name="Normal 3 5 2 7 2" xfId="34013"/>
    <cellStyle name="Normal 3 5 2 7 3" xfId="45992"/>
    <cellStyle name="Normal 3 5 2 8" xfId="28057"/>
    <cellStyle name="Normal 3 5 2 9" xfId="40038"/>
    <cellStyle name="Normal 3 5 3" xfId="14406"/>
    <cellStyle name="Normal 3 5 3 2" xfId="14407"/>
    <cellStyle name="Normal 3 5 3 2 2" xfId="14408"/>
    <cellStyle name="Normal 3 5 3 2 2 2" xfId="22052"/>
    <cellStyle name="Normal 3 5 3 2 2 2 2" xfId="34031"/>
    <cellStyle name="Normal 3 5 3 2 2 2 3" xfId="46010"/>
    <cellStyle name="Normal 3 5 3 2 2 3" xfId="28075"/>
    <cellStyle name="Normal 3 5 3 2 2 4" xfId="40056"/>
    <cellStyle name="Normal 3 5 3 2 3" xfId="14409"/>
    <cellStyle name="Normal 3 5 3 2 3 2" xfId="22053"/>
    <cellStyle name="Normal 3 5 3 2 3 2 2" xfId="34032"/>
    <cellStyle name="Normal 3 5 3 2 3 2 3" xfId="46011"/>
    <cellStyle name="Normal 3 5 3 2 3 3" xfId="28076"/>
    <cellStyle name="Normal 3 5 3 2 3 4" xfId="40057"/>
    <cellStyle name="Normal 3 5 3 2 4" xfId="22051"/>
    <cellStyle name="Normal 3 5 3 2 4 2" xfId="34030"/>
    <cellStyle name="Normal 3 5 3 2 4 3" xfId="46009"/>
    <cellStyle name="Normal 3 5 3 2 5" xfId="28074"/>
    <cellStyle name="Normal 3 5 3 2 6" xfId="40055"/>
    <cellStyle name="Normal 3 5 3 3" xfId="14410"/>
    <cellStyle name="Normal 3 5 3 3 2" xfId="14411"/>
    <cellStyle name="Normal 3 5 3 3 2 2" xfId="22055"/>
    <cellStyle name="Normal 3 5 3 3 2 2 2" xfId="34034"/>
    <cellStyle name="Normal 3 5 3 3 2 2 3" xfId="46013"/>
    <cellStyle name="Normal 3 5 3 3 2 3" xfId="28078"/>
    <cellStyle name="Normal 3 5 3 3 2 4" xfId="40059"/>
    <cellStyle name="Normal 3 5 3 3 3" xfId="22054"/>
    <cellStyle name="Normal 3 5 3 3 3 2" xfId="34033"/>
    <cellStyle name="Normal 3 5 3 3 3 3" xfId="46012"/>
    <cellStyle name="Normal 3 5 3 3 4" xfId="28077"/>
    <cellStyle name="Normal 3 5 3 3 5" xfId="40058"/>
    <cellStyle name="Normal 3 5 3 4" xfId="14412"/>
    <cellStyle name="Normal 3 5 3 4 2" xfId="22056"/>
    <cellStyle name="Normal 3 5 3 4 2 2" xfId="34035"/>
    <cellStyle name="Normal 3 5 3 4 2 3" xfId="46014"/>
    <cellStyle name="Normal 3 5 3 4 3" xfId="28079"/>
    <cellStyle name="Normal 3 5 3 4 4" xfId="40060"/>
    <cellStyle name="Normal 3 5 3 5" xfId="14413"/>
    <cellStyle name="Normal 3 5 3 5 2" xfId="22057"/>
    <cellStyle name="Normal 3 5 3 5 2 2" xfId="34036"/>
    <cellStyle name="Normal 3 5 3 5 2 3" xfId="46015"/>
    <cellStyle name="Normal 3 5 3 5 3" xfId="28080"/>
    <cellStyle name="Normal 3 5 3 5 4" xfId="40061"/>
    <cellStyle name="Normal 3 5 3 6" xfId="22050"/>
    <cellStyle name="Normal 3 5 3 6 2" xfId="34029"/>
    <cellStyle name="Normal 3 5 3 6 3" xfId="46008"/>
    <cellStyle name="Normal 3 5 3 7" xfId="28073"/>
    <cellStyle name="Normal 3 5 3 8" xfId="40054"/>
    <cellStyle name="Normal 3 5 4" xfId="14414"/>
    <cellStyle name="Normal 3 5 4 2" xfId="14415"/>
    <cellStyle name="Normal 3 5 4 2 2" xfId="14416"/>
    <cellStyle name="Normal 3 5 4 2 2 2" xfId="22060"/>
    <cellStyle name="Normal 3 5 4 2 2 2 2" xfId="34039"/>
    <cellStyle name="Normal 3 5 4 2 2 2 3" xfId="46018"/>
    <cellStyle name="Normal 3 5 4 2 2 3" xfId="28083"/>
    <cellStyle name="Normal 3 5 4 2 2 4" xfId="40064"/>
    <cellStyle name="Normal 3 5 4 2 3" xfId="22059"/>
    <cellStyle name="Normal 3 5 4 2 3 2" xfId="34038"/>
    <cellStyle name="Normal 3 5 4 2 3 3" xfId="46017"/>
    <cellStyle name="Normal 3 5 4 2 4" xfId="28082"/>
    <cellStyle name="Normal 3 5 4 2 5" xfId="40063"/>
    <cellStyle name="Normal 3 5 4 3" xfId="14417"/>
    <cellStyle name="Normal 3 5 4 3 2" xfId="22061"/>
    <cellStyle name="Normal 3 5 4 3 2 2" xfId="34040"/>
    <cellStyle name="Normal 3 5 4 3 2 3" xfId="46019"/>
    <cellStyle name="Normal 3 5 4 3 3" xfId="28084"/>
    <cellStyle name="Normal 3 5 4 3 4" xfId="40065"/>
    <cellStyle name="Normal 3 5 4 4" xfId="14418"/>
    <cellStyle name="Normal 3 5 4 4 2" xfId="22062"/>
    <cellStyle name="Normal 3 5 4 4 2 2" xfId="34041"/>
    <cellStyle name="Normal 3 5 4 4 2 3" xfId="46020"/>
    <cellStyle name="Normal 3 5 4 4 3" xfId="28085"/>
    <cellStyle name="Normal 3 5 4 4 4" xfId="40066"/>
    <cellStyle name="Normal 3 5 4 5" xfId="22058"/>
    <cellStyle name="Normal 3 5 4 5 2" xfId="34037"/>
    <cellStyle name="Normal 3 5 4 5 3" xfId="46016"/>
    <cellStyle name="Normal 3 5 4 6" xfId="28081"/>
    <cellStyle name="Normal 3 5 4 7" xfId="40062"/>
    <cellStyle name="Normal 3 5 5" xfId="14419"/>
    <cellStyle name="Normal 3 5 5 2" xfId="14420"/>
    <cellStyle name="Normal 3 5 5 2 2" xfId="22064"/>
    <cellStyle name="Normal 3 5 5 2 2 2" xfId="34043"/>
    <cellStyle name="Normal 3 5 5 2 2 3" xfId="46022"/>
    <cellStyle name="Normal 3 5 5 2 3" xfId="28087"/>
    <cellStyle name="Normal 3 5 5 2 4" xfId="40068"/>
    <cellStyle name="Normal 3 5 5 3" xfId="22063"/>
    <cellStyle name="Normal 3 5 5 3 2" xfId="34042"/>
    <cellStyle name="Normal 3 5 5 3 3" xfId="46021"/>
    <cellStyle name="Normal 3 5 5 4" xfId="28086"/>
    <cellStyle name="Normal 3 5 5 5" xfId="40067"/>
    <cellStyle name="Normal 3 5 6" xfId="14421"/>
    <cellStyle name="Normal 3 5 6 2" xfId="22065"/>
    <cellStyle name="Normal 3 5 6 2 2" xfId="34044"/>
    <cellStyle name="Normal 3 5 6 2 3" xfId="46023"/>
    <cellStyle name="Normal 3 5 6 3" xfId="28088"/>
    <cellStyle name="Normal 3 5 6 4" xfId="40069"/>
    <cellStyle name="Normal 3 5 7" xfId="14422"/>
    <cellStyle name="Normal 3 5 7 2" xfId="22066"/>
    <cellStyle name="Normal 3 5 7 2 2" xfId="34045"/>
    <cellStyle name="Normal 3 5 7 2 3" xfId="46024"/>
    <cellStyle name="Normal 3 5 7 3" xfId="28089"/>
    <cellStyle name="Normal 3 5 7 4" xfId="40070"/>
    <cellStyle name="Normal 3 5 8" xfId="14423"/>
    <cellStyle name="Normal 3 5 8 2" xfId="22067"/>
    <cellStyle name="Normal 3 5 8 2 2" xfId="34046"/>
    <cellStyle name="Normal 3 5 8 2 3" xfId="46025"/>
    <cellStyle name="Normal 3 5 8 3" xfId="28090"/>
    <cellStyle name="Normal 3 5 8 4" xfId="40071"/>
    <cellStyle name="Normal 3 5 9" xfId="14424"/>
    <cellStyle name="Normal 3 5 9 2" xfId="22068"/>
    <cellStyle name="Normal 3 5 9 2 2" xfId="34047"/>
    <cellStyle name="Normal 3 5 9 2 3" xfId="46026"/>
    <cellStyle name="Normal 3 5 9 3" xfId="28091"/>
    <cellStyle name="Normal 3 5 9 4" xfId="40072"/>
    <cellStyle name="Normal 3 6" xfId="14425"/>
    <cellStyle name="Normal 3 6 2" xfId="14426"/>
    <cellStyle name="Normal 3 6 2 2" xfId="22069"/>
    <cellStyle name="Normal 3 6 2 2 2" xfId="34048"/>
    <cellStyle name="Normal 3 6 2 2 3" xfId="46027"/>
    <cellStyle name="Normal 3 6 2 3" xfId="28092"/>
    <cellStyle name="Normal 3 6 2 4" xfId="40073"/>
    <cellStyle name="Normal 3 6 3" xfId="14427"/>
    <cellStyle name="Normal 3 6 3 2" xfId="22070"/>
    <cellStyle name="Normal 3 6 3 2 2" xfId="34049"/>
    <cellStyle name="Normal 3 6 3 2 3" xfId="46028"/>
    <cellStyle name="Normal 3 6 3 3" xfId="28093"/>
    <cellStyle name="Normal 3 6 3 4" xfId="40074"/>
    <cellStyle name="Normal 3 6 4" xfId="14428"/>
    <cellStyle name="Normal 3 6 4 2" xfId="22071"/>
    <cellStyle name="Normal 3 6 4 2 2" xfId="34050"/>
    <cellStyle name="Normal 3 6 4 2 3" xfId="46029"/>
    <cellStyle name="Normal 3 6 4 3" xfId="28094"/>
    <cellStyle name="Normal 3 6 4 4" xfId="40075"/>
    <cellStyle name="Normal 3 6 5" xfId="14429"/>
    <cellStyle name="Normal 3 6 5 2" xfId="22072"/>
    <cellStyle name="Normal 3 6 5 2 2" xfId="34051"/>
    <cellStyle name="Normal 3 6 5 2 3" xfId="46030"/>
    <cellStyle name="Normal 3 6 5 3" xfId="28095"/>
    <cellStyle name="Normal 3 6 5 4" xfId="40076"/>
    <cellStyle name="Normal 3 6 6" xfId="14430"/>
    <cellStyle name="Normal 3 6 6 2" xfId="22073"/>
    <cellStyle name="Normal 3 6 6 2 2" xfId="34052"/>
    <cellStyle name="Normal 3 6 6 2 3" xfId="46031"/>
    <cellStyle name="Normal 3 6 6 3" xfId="28096"/>
    <cellStyle name="Normal 3 6 6 4" xfId="40077"/>
    <cellStyle name="Normal 3 6 7" xfId="14431"/>
    <cellStyle name="Normal 3 6 7 2" xfId="22074"/>
    <cellStyle name="Normal 3 6 7 2 2" xfId="34053"/>
    <cellStyle name="Normal 3 6 7 2 3" xfId="46032"/>
    <cellStyle name="Normal 3 6 7 3" xfId="28097"/>
    <cellStyle name="Normal 3 6 7 4" xfId="40078"/>
    <cellStyle name="Normal 3 6 8" xfId="14432"/>
    <cellStyle name="Normal 3 7" xfId="14433"/>
    <cellStyle name="Normal 3 7 10" xfId="28098"/>
    <cellStyle name="Normal 3 7 11" xfId="40079"/>
    <cellStyle name="Normal 3 7 2" xfId="14434"/>
    <cellStyle name="Normal 3 7 2 2" xfId="14435"/>
    <cellStyle name="Normal 3 7 2 2 2" xfId="14436"/>
    <cellStyle name="Normal 3 7 2 2 2 2" xfId="14437"/>
    <cellStyle name="Normal 3 7 2 2 2 2 2" xfId="22079"/>
    <cellStyle name="Normal 3 7 2 2 2 2 2 2" xfId="34058"/>
    <cellStyle name="Normal 3 7 2 2 2 2 2 3" xfId="46037"/>
    <cellStyle name="Normal 3 7 2 2 2 2 3" xfId="28102"/>
    <cellStyle name="Normal 3 7 2 2 2 2 4" xfId="40083"/>
    <cellStyle name="Normal 3 7 2 2 2 3" xfId="14438"/>
    <cellStyle name="Normal 3 7 2 2 2 3 2" xfId="22080"/>
    <cellStyle name="Normal 3 7 2 2 2 3 2 2" xfId="34059"/>
    <cellStyle name="Normal 3 7 2 2 2 3 2 3" xfId="46038"/>
    <cellStyle name="Normal 3 7 2 2 2 3 3" xfId="28103"/>
    <cellStyle name="Normal 3 7 2 2 2 3 4" xfId="40084"/>
    <cellStyle name="Normal 3 7 2 2 2 4" xfId="22078"/>
    <cellStyle name="Normal 3 7 2 2 2 4 2" xfId="34057"/>
    <cellStyle name="Normal 3 7 2 2 2 4 3" xfId="46036"/>
    <cellStyle name="Normal 3 7 2 2 2 5" xfId="28101"/>
    <cellStyle name="Normal 3 7 2 2 2 6" xfId="40082"/>
    <cellStyle name="Normal 3 7 2 2 3" xfId="14439"/>
    <cellStyle name="Normal 3 7 2 2 3 2" xfId="14440"/>
    <cellStyle name="Normal 3 7 2 2 3 2 2" xfId="22082"/>
    <cellStyle name="Normal 3 7 2 2 3 2 2 2" xfId="34061"/>
    <cellStyle name="Normal 3 7 2 2 3 2 2 3" xfId="46040"/>
    <cellStyle name="Normal 3 7 2 2 3 2 3" xfId="28105"/>
    <cellStyle name="Normal 3 7 2 2 3 2 4" xfId="40086"/>
    <cellStyle name="Normal 3 7 2 2 3 3" xfId="22081"/>
    <cellStyle name="Normal 3 7 2 2 3 3 2" xfId="34060"/>
    <cellStyle name="Normal 3 7 2 2 3 3 3" xfId="46039"/>
    <cellStyle name="Normal 3 7 2 2 3 4" xfId="28104"/>
    <cellStyle name="Normal 3 7 2 2 3 5" xfId="40085"/>
    <cellStyle name="Normal 3 7 2 2 4" xfId="14441"/>
    <cellStyle name="Normal 3 7 2 2 4 2" xfId="22083"/>
    <cellStyle name="Normal 3 7 2 2 4 2 2" xfId="34062"/>
    <cellStyle name="Normal 3 7 2 2 4 2 3" xfId="46041"/>
    <cellStyle name="Normal 3 7 2 2 4 3" xfId="28106"/>
    <cellStyle name="Normal 3 7 2 2 4 4" xfId="40087"/>
    <cellStyle name="Normal 3 7 2 2 5" xfId="22077"/>
    <cellStyle name="Normal 3 7 2 2 5 2" xfId="34056"/>
    <cellStyle name="Normal 3 7 2 2 5 3" xfId="46035"/>
    <cellStyle name="Normal 3 7 2 2 6" xfId="28100"/>
    <cellStyle name="Normal 3 7 2 2 7" xfId="40081"/>
    <cellStyle name="Normal 3 7 2 3" xfId="14442"/>
    <cellStyle name="Normal 3 7 2 3 2" xfId="14443"/>
    <cellStyle name="Normal 3 7 2 3 2 2" xfId="14444"/>
    <cellStyle name="Normal 3 7 2 3 2 2 2" xfId="22086"/>
    <cellStyle name="Normal 3 7 2 3 2 2 2 2" xfId="34065"/>
    <cellStyle name="Normal 3 7 2 3 2 2 2 3" xfId="46044"/>
    <cellStyle name="Normal 3 7 2 3 2 2 3" xfId="28109"/>
    <cellStyle name="Normal 3 7 2 3 2 2 4" xfId="40090"/>
    <cellStyle name="Normal 3 7 2 3 2 3" xfId="22085"/>
    <cellStyle name="Normal 3 7 2 3 2 3 2" xfId="34064"/>
    <cellStyle name="Normal 3 7 2 3 2 3 3" xfId="46043"/>
    <cellStyle name="Normal 3 7 2 3 2 4" xfId="28108"/>
    <cellStyle name="Normal 3 7 2 3 2 5" xfId="40089"/>
    <cellStyle name="Normal 3 7 2 3 3" xfId="14445"/>
    <cellStyle name="Normal 3 7 2 3 3 2" xfId="22087"/>
    <cellStyle name="Normal 3 7 2 3 3 2 2" xfId="34066"/>
    <cellStyle name="Normal 3 7 2 3 3 2 3" xfId="46045"/>
    <cellStyle name="Normal 3 7 2 3 3 3" xfId="28110"/>
    <cellStyle name="Normal 3 7 2 3 3 4" xfId="40091"/>
    <cellStyle name="Normal 3 7 2 3 4" xfId="22084"/>
    <cellStyle name="Normal 3 7 2 3 4 2" xfId="34063"/>
    <cellStyle name="Normal 3 7 2 3 4 3" xfId="46042"/>
    <cellStyle name="Normal 3 7 2 3 5" xfId="28107"/>
    <cellStyle name="Normal 3 7 2 3 6" xfId="40088"/>
    <cellStyle name="Normal 3 7 2 4" xfId="14446"/>
    <cellStyle name="Normal 3 7 2 4 2" xfId="14447"/>
    <cellStyle name="Normal 3 7 2 4 2 2" xfId="22089"/>
    <cellStyle name="Normal 3 7 2 4 2 2 2" xfId="34068"/>
    <cellStyle name="Normal 3 7 2 4 2 2 3" xfId="46047"/>
    <cellStyle name="Normal 3 7 2 4 2 3" xfId="28112"/>
    <cellStyle name="Normal 3 7 2 4 2 4" xfId="40093"/>
    <cellStyle name="Normal 3 7 2 4 3" xfId="22088"/>
    <cellStyle name="Normal 3 7 2 4 3 2" xfId="34067"/>
    <cellStyle name="Normal 3 7 2 4 3 3" xfId="46046"/>
    <cellStyle name="Normal 3 7 2 4 4" xfId="28111"/>
    <cellStyle name="Normal 3 7 2 4 5" xfId="40092"/>
    <cellStyle name="Normal 3 7 2 5" xfId="14448"/>
    <cellStyle name="Normal 3 7 2 5 2" xfId="22090"/>
    <cellStyle name="Normal 3 7 2 5 2 2" xfId="34069"/>
    <cellStyle name="Normal 3 7 2 5 2 3" xfId="46048"/>
    <cellStyle name="Normal 3 7 2 5 3" xfId="28113"/>
    <cellStyle name="Normal 3 7 2 5 4" xfId="40094"/>
    <cellStyle name="Normal 3 7 2 6" xfId="14449"/>
    <cellStyle name="Normal 3 7 2 6 2" xfId="22091"/>
    <cellStyle name="Normal 3 7 2 6 2 2" xfId="34070"/>
    <cellStyle name="Normal 3 7 2 6 2 3" xfId="46049"/>
    <cellStyle name="Normal 3 7 2 6 3" xfId="28114"/>
    <cellStyle name="Normal 3 7 2 6 4" xfId="40095"/>
    <cellStyle name="Normal 3 7 2 7" xfId="22076"/>
    <cellStyle name="Normal 3 7 2 7 2" xfId="34055"/>
    <cellStyle name="Normal 3 7 2 7 3" xfId="46034"/>
    <cellStyle name="Normal 3 7 2 8" xfId="28099"/>
    <cellStyle name="Normal 3 7 2 9" xfId="40080"/>
    <cellStyle name="Normal 3 7 3" xfId="14450"/>
    <cellStyle name="Normal 3 7 3 2" xfId="14451"/>
    <cellStyle name="Normal 3 7 3 2 2" xfId="14452"/>
    <cellStyle name="Normal 3 7 3 2 2 2" xfId="22094"/>
    <cellStyle name="Normal 3 7 3 2 2 2 2" xfId="34073"/>
    <cellStyle name="Normal 3 7 3 2 2 2 3" xfId="46052"/>
    <cellStyle name="Normal 3 7 3 2 2 3" xfId="28117"/>
    <cellStyle name="Normal 3 7 3 2 2 4" xfId="40098"/>
    <cellStyle name="Normal 3 7 3 2 3" xfId="14453"/>
    <cellStyle name="Normal 3 7 3 2 3 2" xfId="22095"/>
    <cellStyle name="Normal 3 7 3 2 3 2 2" xfId="34074"/>
    <cellStyle name="Normal 3 7 3 2 3 2 3" xfId="46053"/>
    <cellStyle name="Normal 3 7 3 2 3 3" xfId="28118"/>
    <cellStyle name="Normal 3 7 3 2 3 4" xfId="40099"/>
    <cellStyle name="Normal 3 7 3 2 4" xfId="22093"/>
    <cellStyle name="Normal 3 7 3 2 4 2" xfId="34072"/>
    <cellStyle name="Normal 3 7 3 2 4 3" xfId="46051"/>
    <cellStyle name="Normal 3 7 3 2 5" xfId="28116"/>
    <cellStyle name="Normal 3 7 3 2 6" xfId="40097"/>
    <cellStyle name="Normal 3 7 3 3" xfId="14454"/>
    <cellStyle name="Normal 3 7 3 3 2" xfId="14455"/>
    <cellStyle name="Normal 3 7 3 3 2 2" xfId="22097"/>
    <cellStyle name="Normal 3 7 3 3 2 2 2" xfId="34076"/>
    <cellStyle name="Normal 3 7 3 3 2 2 3" xfId="46055"/>
    <cellStyle name="Normal 3 7 3 3 2 3" xfId="28120"/>
    <cellStyle name="Normal 3 7 3 3 2 4" xfId="40101"/>
    <cellStyle name="Normal 3 7 3 3 3" xfId="22096"/>
    <cellStyle name="Normal 3 7 3 3 3 2" xfId="34075"/>
    <cellStyle name="Normal 3 7 3 3 3 3" xfId="46054"/>
    <cellStyle name="Normal 3 7 3 3 4" xfId="28119"/>
    <cellStyle name="Normal 3 7 3 3 5" xfId="40100"/>
    <cellStyle name="Normal 3 7 3 4" xfId="14456"/>
    <cellStyle name="Normal 3 7 3 4 2" xfId="22098"/>
    <cellStyle name="Normal 3 7 3 4 2 2" xfId="34077"/>
    <cellStyle name="Normal 3 7 3 4 2 3" xfId="46056"/>
    <cellStyle name="Normal 3 7 3 4 3" xfId="28121"/>
    <cellStyle name="Normal 3 7 3 4 4" xfId="40102"/>
    <cellStyle name="Normal 3 7 3 5" xfId="14457"/>
    <cellStyle name="Normal 3 7 3 5 2" xfId="22099"/>
    <cellStyle name="Normal 3 7 3 5 2 2" xfId="34078"/>
    <cellStyle name="Normal 3 7 3 5 2 3" xfId="46057"/>
    <cellStyle name="Normal 3 7 3 5 3" xfId="28122"/>
    <cellStyle name="Normal 3 7 3 5 4" xfId="40103"/>
    <cellStyle name="Normal 3 7 3 6" xfId="22092"/>
    <cellStyle name="Normal 3 7 3 6 2" xfId="34071"/>
    <cellStyle name="Normal 3 7 3 6 3" xfId="46050"/>
    <cellStyle name="Normal 3 7 3 7" xfId="28115"/>
    <cellStyle name="Normal 3 7 3 8" xfId="40096"/>
    <cellStyle name="Normal 3 7 4" xfId="14458"/>
    <cellStyle name="Normal 3 7 4 2" xfId="14459"/>
    <cellStyle name="Normal 3 7 4 2 2" xfId="14460"/>
    <cellStyle name="Normal 3 7 4 2 2 2" xfId="22102"/>
    <cellStyle name="Normal 3 7 4 2 2 2 2" xfId="34081"/>
    <cellStyle name="Normal 3 7 4 2 2 2 3" xfId="46060"/>
    <cellStyle name="Normal 3 7 4 2 2 3" xfId="28125"/>
    <cellStyle name="Normal 3 7 4 2 2 4" xfId="40106"/>
    <cellStyle name="Normal 3 7 4 2 3" xfId="22101"/>
    <cellStyle name="Normal 3 7 4 2 3 2" xfId="34080"/>
    <cellStyle name="Normal 3 7 4 2 3 3" xfId="46059"/>
    <cellStyle name="Normal 3 7 4 2 4" xfId="28124"/>
    <cellStyle name="Normal 3 7 4 2 5" xfId="40105"/>
    <cellStyle name="Normal 3 7 4 3" xfId="14461"/>
    <cellStyle name="Normal 3 7 4 3 2" xfId="22103"/>
    <cellStyle name="Normal 3 7 4 3 2 2" xfId="34082"/>
    <cellStyle name="Normal 3 7 4 3 2 3" xfId="46061"/>
    <cellStyle name="Normal 3 7 4 3 3" xfId="28126"/>
    <cellStyle name="Normal 3 7 4 3 4" xfId="40107"/>
    <cellStyle name="Normal 3 7 4 4" xfId="14462"/>
    <cellStyle name="Normal 3 7 4 4 2" xfId="22104"/>
    <cellStyle name="Normal 3 7 4 4 2 2" xfId="34083"/>
    <cellStyle name="Normal 3 7 4 4 2 3" xfId="46062"/>
    <cellStyle name="Normal 3 7 4 4 3" xfId="28127"/>
    <cellStyle name="Normal 3 7 4 4 4" xfId="40108"/>
    <cellStyle name="Normal 3 7 4 5" xfId="22100"/>
    <cellStyle name="Normal 3 7 4 5 2" xfId="34079"/>
    <cellStyle name="Normal 3 7 4 5 3" xfId="46058"/>
    <cellStyle name="Normal 3 7 4 6" xfId="28123"/>
    <cellStyle name="Normal 3 7 4 7" xfId="40104"/>
    <cellStyle name="Normal 3 7 5" xfId="14463"/>
    <cellStyle name="Normal 3 7 5 2" xfId="14464"/>
    <cellStyle name="Normal 3 7 5 2 2" xfId="22106"/>
    <cellStyle name="Normal 3 7 5 2 2 2" xfId="34085"/>
    <cellStyle name="Normal 3 7 5 2 2 3" xfId="46064"/>
    <cellStyle name="Normal 3 7 5 2 3" xfId="28129"/>
    <cellStyle name="Normal 3 7 5 2 4" xfId="40110"/>
    <cellStyle name="Normal 3 7 5 3" xfId="22105"/>
    <cellStyle name="Normal 3 7 5 3 2" xfId="34084"/>
    <cellStyle name="Normal 3 7 5 3 3" xfId="46063"/>
    <cellStyle name="Normal 3 7 5 4" xfId="28128"/>
    <cellStyle name="Normal 3 7 5 5" xfId="40109"/>
    <cellStyle name="Normal 3 7 6" xfId="14465"/>
    <cellStyle name="Normal 3 7 6 2" xfId="22107"/>
    <cellStyle name="Normal 3 7 6 2 2" xfId="34086"/>
    <cellStyle name="Normal 3 7 6 2 3" xfId="46065"/>
    <cellStyle name="Normal 3 7 6 3" xfId="28130"/>
    <cellStyle name="Normal 3 7 6 4" xfId="40111"/>
    <cellStyle name="Normal 3 7 7" xfId="14466"/>
    <cellStyle name="Normal 3 7 7 2" xfId="22108"/>
    <cellStyle name="Normal 3 7 7 2 2" xfId="34087"/>
    <cellStyle name="Normal 3 7 7 2 3" xfId="46066"/>
    <cellStyle name="Normal 3 7 7 3" xfId="28131"/>
    <cellStyle name="Normal 3 7 7 4" xfId="40112"/>
    <cellStyle name="Normal 3 7 8" xfId="14467"/>
    <cellStyle name="Normal 3 7 9" xfId="22075"/>
    <cellStyle name="Normal 3 7 9 2" xfId="34054"/>
    <cellStyle name="Normal 3 7 9 3" xfId="46033"/>
    <cellStyle name="Normal 3 8" xfId="14468"/>
    <cellStyle name="Normal 3 8 10" xfId="40113"/>
    <cellStyle name="Normal 3 8 2" xfId="14469"/>
    <cellStyle name="Normal 3 8 2 2" xfId="14470"/>
    <cellStyle name="Normal 3 8 2 2 2" xfId="14471"/>
    <cellStyle name="Normal 3 8 2 2 2 2" xfId="22112"/>
    <cellStyle name="Normal 3 8 2 2 2 2 2" xfId="34091"/>
    <cellStyle name="Normal 3 8 2 2 2 2 3" xfId="46070"/>
    <cellStyle name="Normal 3 8 2 2 2 3" xfId="28135"/>
    <cellStyle name="Normal 3 8 2 2 2 4" xfId="40116"/>
    <cellStyle name="Normal 3 8 2 2 3" xfId="14472"/>
    <cellStyle name="Normal 3 8 2 2 3 2" xfId="22113"/>
    <cellStyle name="Normal 3 8 2 2 3 2 2" xfId="34092"/>
    <cellStyle name="Normal 3 8 2 2 3 2 3" xfId="46071"/>
    <cellStyle name="Normal 3 8 2 2 3 3" xfId="28136"/>
    <cellStyle name="Normal 3 8 2 2 3 4" xfId="40117"/>
    <cellStyle name="Normal 3 8 2 2 4" xfId="22111"/>
    <cellStyle name="Normal 3 8 2 2 4 2" xfId="34090"/>
    <cellStyle name="Normal 3 8 2 2 4 3" xfId="46069"/>
    <cellStyle name="Normal 3 8 2 2 5" xfId="28134"/>
    <cellStyle name="Normal 3 8 2 2 6" xfId="40115"/>
    <cellStyle name="Normal 3 8 2 3" xfId="14473"/>
    <cellStyle name="Normal 3 8 2 3 2" xfId="14474"/>
    <cellStyle name="Normal 3 8 2 3 2 2" xfId="22115"/>
    <cellStyle name="Normal 3 8 2 3 2 2 2" xfId="34094"/>
    <cellStyle name="Normal 3 8 2 3 2 2 3" xfId="46073"/>
    <cellStyle name="Normal 3 8 2 3 2 3" xfId="28138"/>
    <cellStyle name="Normal 3 8 2 3 2 4" xfId="40119"/>
    <cellStyle name="Normal 3 8 2 3 3" xfId="22114"/>
    <cellStyle name="Normal 3 8 2 3 3 2" xfId="34093"/>
    <cellStyle name="Normal 3 8 2 3 3 3" xfId="46072"/>
    <cellStyle name="Normal 3 8 2 3 4" xfId="28137"/>
    <cellStyle name="Normal 3 8 2 3 5" xfId="40118"/>
    <cellStyle name="Normal 3 8 2 4" xfId="14475"/>
    <cellStyle name="Normal 3 8 2 4 2" xfId="22116"/>
    <cellStyle name="Normal 3 8 2 4 2 2" xfId="34095"/>
    <cellStyle name="Normal 3 8 2 4 2 3" xfId="46074"/>
    <cellStyle name="Normal 3 8 2 4 3" xfId="28139"/>
    <cellStyle name="Normal 3 8 2 4 4" xfId="40120"/>
    <cellStyle name="Normal 3 8 2 5" xfId="14476"/>
    <cellStyle name="Normal 3 8 2 5 2" xfId="22117"/>
    <cellStyle name="Normal 3 8 2 5 2 2" xfId="34096"/>
    <cellStyle name="Normal 3 8 2 5 2 3" xfId="46075"/>
    <cellStyle name="Normal 3 8 2 5 3" xfId="28140"/>
    <cellStyle name="Normal 3 8 2 5 4" xfId="40121"/>
    <cellStyle name="Normal 3 8 2 6" xfId="22110"/>
    <cellStyle name="Normal 3 8 2 6 2" xfId="34089"/>
    <cellStyle name="Normal 3 8 2 6 3" xfId="46068"/>
    <cellStyle name="Normal 3 8 2 7" xfId="28133"/>
    <cellStyle name="Normal 3 8 2 8" xfId="40114"/>
    <cellStyle name="Normal 3 8 3" xfId="14477"/>
    <cellStyle name="Normal 3 8 3 2" xfId="14478"/>
    <cellStyle name="Normal 3 8 3 2 2" xfId="14479"/>
    <cellStyle name="Normal 3 8 3 2 2 2" xfId="22120"/>
    <cellStyle name="Normal 3 8 3 2 2 2 2" xfId="34099"/>
    <cellStyle name="Normal 3 8 3 2 2 2 3" xfId="46078"/>
    <cellStyle name="Normal 3 8 3 2 2 3" xfId="28143"/>
    <cellStyle name="Normal 3 8 3 2 2 4" xfId="40124"/>
    <cellStyle name="Normal 3 8 3 2 3" xfId="22119"/>
    <cellStyle name="Normal 3 8 3 2 3 2" xfId="34098"/>
    <cellStyle name="Normal 3 8 3 2 3 3" xfId="46077"/>
    <cellStyle name="Normal 3 8 3 2 4" xfId="28142"/>
    <cellStyle name="Normal 3 8 3 2 5" xfId="40123"/>
    <cellStyle name="Normal 3 8 3 3" xfId="14480"/>
    <cellStyle name="Normal 3 8 3 3 2" xfId="22121"/>
    <cellStyle name="Normal 3 8 3 3 2 2" xfId="34100"/>
    <cellStyle name="Normal 3 8 3 3 2 3" xfId="46079"/>
    <cellStyle name="Normal 3 8 3 3 3" xfId="28144"/>
    <cellStyle name="Normal 3 8 3 3 4" xfId="40125"/>
    <cellStyle name="Normal 3 8 3 4" xfId="14481"/>
    <cellStyle name="Normal 3 8 3 4 2" xfId="22122"/>
    <cellStyle name="Normal 3 8 3 4 2 2" xfId="34101"/>
    <cellStyle name="Normal 3 8 3 4 2 3" xfId="46080"/>
    <cellStyle name="Normal 3 8 3 4 3" xfId="28145"/>
    <cellStyle name="Normal 3 8 3 4 4" xfId="40126"/>
    <cellStyle name="Normal 3 8 3 5" xfId="22118"/>
    <cellStyle name="Normal 3 8 3 5 2" xfId="34097"/>
    <cellStyle name="Normal 3 8 3 5 3" xfId="46076"/>
    <cellStyle name="Normal 3 8 3 6" xfId="28141"/>
    <cellStyle name="Normal 3 8 3 7" xfId="40122"/>
    <cellStyle name="Normal 3 8 4" xfId="14482"/>
    <cellStyle name="Normal 3 8 4 2" xfId="14483"/>
    <cellStyle name="Normal 3 8 4 2 2" xfId="22124"/>
    <cellStyle name="Normal 3 8 4 2 2 2" xfId="34103"/>
    <cellStyle name="Normal 3 8 4 2 2 3" xfId="46082"/>
    <cellStyle name="Normal 3 8 4 2 3" xfId="28147"/>
    <cellStyle name="Normal 3 8 4 2 4" xfId="40128"/>
    <cellStyle name="Normal 3 8 4 3" xfId="14484"/>
    <cellStyle name="Normal 3 8 4 3 2" xfId="22125"/>
    <cellStyle name="Normal 3 8 4 3 2 2" xfId="34104"/>
    <cellStyle name="Normal 3 8 4 3 2 3" xfId="46083"/>
    <cellStyle name="Normal 3 8 4 3 3" xfId="28148"/>
    <cellStyle name="Normal 3 8 4 3 4" xfId="40129"/>
    <cellStyle name="Normal 3 8 4 4" xfId="22123"/>
    <cellStyle name="Normal 3 8 4 4 2" xfId="34102"/>
    <cellStyle name="Normal 3 8 4 4 3" xfId="46081"/>
    <cellStyle name="Normal 3 8 4 5" xfId="28146"/>
    <cellStyle name="Normal 3 8 4 6" xfId="40127"/>
    <cellStyle name="Normal 3 8 5" xfId="14485"/>
    <cellStyle name="Normal 3 8 5 2" xfId="22126"/>
    <cellStyle name="Normal 3 8 5 2 2" xfId="34105"/>
    <cellStyle name="Normal 3 8 5 2 3" xfId="46084"/>
    <cellStyle name="Normal 3 8 5 3" xfId="28149"/>
    <cellStyle name="Normal 3 8 5 4" xfId="40130"/>
    <cellStyle name="Normal 3 8 6" xfId="14486"/>
    <cellStyle name="Normal 3 8 6 2" xfId="22127"/>
    <cellStyle name="Normal 3 8 6 2 2" xfId="34106"/>
    <cellStyle name="Normal 3 8 6 2 3" xfId="46085"/>
    <cellStyle name="Normal 3 8 6 3" xfId="28150"/>
    <cellStyle name="Normal 3 8 6 4" xfId="40131"/>
    <cellStyle name="Normal 3 8 7" xfId="14487"/>
    <cellStyle name="Normal 3 8 8" xfId="22109"/>
    <cellStyle name="Normal 3 8 8 2" xfId="34088"/>
    <cellStyle name="Normal 3 8 8 3" xfId="46067"/>
    <cellStyle name="Normal 3 8 9" xfId="28132"/>
    <cellStyle name="Normal 3 9" xfId="14488"/>
    <cellStyle name="Normal 3 9 2" xfId="14489"/>
    <cellStyle name="Normal 3 9 2 2" xfId="14490"/>
    <cellStyle name="Normal 3 9 2 2 2" xfId="14491"/>
    <cellStyle name="Normal 3 9 2 2 2 2" xfId="22131"/>
    <cellStyle name="Normal 3 9 2 2 2 2 2" xfId="34110"/>
    <cellStyle name="Normal 3 9 2 2 2 2 3" xfId="46089"/>
    <cellStyle name="Normal 3 9 2 2 2 3" xfId="28154"/>
    <cellStyle name="Normal 3 9 2 2 2 4" xfId="40135"/>
    <cellStyle name="Normal 3 9 2 2 3" xfId="14492"/>
    <cellStyle name="Normal 3 9 2 2 3 2" xfId="22132"/>
    <cellStyle name="Normal 3 9 2 2 3 2 2" xfId="34111"/>
    <cellStyle name="Normal 3 9 2 2 3 2 3" xfId="46090"/>
    <cellStyle name="Normal 3 9 2 2 3 3" xfId="28155"/>
    <cellStyle name="Normal 3 9 2 2 3 4" xfId="40136"/>
    <cellStyle name="Normal 3 9 2 2 4" xfId="22130"/>
    <cellStyle name="Normal 3 9 2 2 4 2" xfId="34109"/>
    <cellStyle name="Normal 3 9 2 2 4 3" xfId="46088"/>
    <cellStyle name="Normal 3 9 2 2 5" xfId="28153"/>
    <cellStyle name="Normal 3 9 2 2 6" xfId="40134"/>
    <cellStyle name="Normal 3 9 2 3" xfId="14493"/>
    <cellStyle name="Normal 3 9 2 3 2" xfId="22133"/>
    <cellStyle name="Normal 3 9 2 3 2 2" xfId="34112"/>
    <cellStyle name="Normal 3 9 2 3 2 3" xfId="46091"/>
    <cellStyle name="Normal 3 9 2 3 3" xfId="28156"/>
    <cellStyle name="Normal 3 9 2 3 4" xfId="40137"/>
    <cellStyle name="Normal 3 9 2 4" xfId="14494"/>
    <cellStyle name="Normal 3 9 2 4 2" xfId="22134"/>
    <cellStyle name="Normal 3 9 2 4 2 2" xfId="34113"/>
    <cellStyle name="Normal 3 9 2 4 2 3" xfId="46092"/>
    <cellStyle name="Normal 3 9 2 4 3" xfId="28157"/>
    <cellStyle name="Normal 3 9 2 4 4" xfId="40138"/>
    <cellStyle name="Normal 3 9 2 5" xfId="14495"/>
    <cellStyle name="Normal 3 9 2 5 2" xfId="22135"/>
    <cellStyle name="Normal 3 9 2 5 2 2" xfId="34114"/>
    <cellStyle name="Normal 3 9 2 5 2 3" xfId="46093"/>
    <cellStyle name="Normal 3 9 2 5 3" xfId="28158"/>
    <cellStyle name="Normal 3 9 2 5 4" xfId="40139"/>
    <cellStyle name="Normal 3 9 2 6" xfId="22129"/>
    <cellStyle name="Normal 3 9 2 6 2" xfId="34108"/>
    <cellStyle name="Normal 3 9 2 6 3" xfId="46087"/>
    <cellStyle name="Normal 3 9 2 7" xfId="28152"/>
    <cellStyle name="Normal 3 9 2 8" xfId="40133"/>
    <cellStyle name="Normal 3 9 3" xfId="14496"/>
    <cellStyle name="Normal 3 9 3 2" xfId="14497"/>
    <cellStyle name="Normal 3 9 3 2 2" xfId="22137"/>
    <cellStyle name="Normal 3 9 3 2 2 2" xfId="34116"/>
    <cellStyle name="Normal 3 9 3 2 2 3" xfId="46095"/>
    <cellStyle name="Normal 3 9 3 2 3" xfId="28160"/>
    <cellStyle name="Normal 3 9 3 2 4" xfId="40141"/>
    <cellStyle name="Normal 3 9 3 3" xfId="14498"/>
    <cellStyle name="Normal 3 9 3 3 2" xfId="22138"/>
    <cellStyle name="Normal 3 9 3 3 2 2" xfId="34117"/>
    <cellStyle name="Normal 3 9 3 3 2 3" xfId="46096"/>
    <cellStyle name="Normal 3 9 3 3 3" xfId="28161"/>
    <cellStyle name="Normal 3 9 3 3 4" xfId="40142"/>
    <cellStyle name="Normal 3 9 3 4" xfId="14499"/>
    <cellStyle name="Normal 3 9 3 4 2" xfId="22139"/>
    <cellStyle name="Normal 3 9 3 4 2 2" xfId="34118"/>
    <cellStyle name="Normal 3 9 3 4 2 3" xfId="46097"/>
    <cellStyle name="Normal 3 9 3 4 3" xfId="28162"/>
    <cellStyle name="Normal 3 9 3 4 4" xfId="40143"/>
    <cellStyle name="Normal 3 9 3 5" xfId="22136"/>
    <cellStyle name="Normal 3 9 3 5 2" xfId="34115"/>
    <cellStyle name="Normal 3 9 3 5 3" xfId="46094"/>
    <cellStyle name="Normal 3 9 3 6" xfId="28159"/>
    <cellStyle name="Normal 3 9 3 7" xfId="40140"/>
    <cellStyle name="Normal 3 9 4" xfId="14500"/>
    <cellStyle name="Normal 3 9 4 2" xfId="14501"/>
    <cellStyle name="Normal 3 9 4 2 2" xfId="22141"/>
    <cellStyle name="Normal 3 9 4 2 2 2" xfId="34120"/>
    <cellStyle name="Normal 3 9 4 2 2 3" xfId="46099"/>
    <cellStyle name="Normal 3 9 4 2 3" xfId="28164"/>
    <cellStyle name="Normal 3 9 4 2 4" xfId="40145"/>
    <cellStyle name="Normal 3 9 4 3" xfId="14502"/>
    <cellStyle name="Normal 3 9 4 3 2" xfId="22142"/>
    <cellStyle name="Normal 3 9 4 3 2 2" xfId="34121"/>
    <cellStyle name="Normal 3 9 4 3 2 3" xfId="46100"/>
    <cellStyle name="Normal 3 9 4 3 3" xfId="28165"/>
    <cellStyle name="Normal 3 9 4 3 4" xfId="40146"/>
    <cellStyle name="Normal 3 9 4 4" xfId="22140"/>
    <cellStyle name="Normal 3 9 4 4 2" xfId="34119"/>
    <cellStyle name="Normal 3 9 4 4 3" xfId="46098"/>
    <cellStyle name="Normal 3 9 4 5" xfId="28163"/>
    <cellStyle name="Normal 3 9 4 6" xfId="40144"/>
    <cellStyle name="Normal 3 9 5" xfId="14503"/>
    <cellStyle name="Normal 3 9 5 2" xfId="22143"/>
    <cellStyle name="Normal 3 9 5 2 2" xfId="34122"/>
    <cellStyle name="Normal 3 9 5 2 3" xfId="46101"/>
    <cellStyle name="Normal 3 9 5 3" xfId="28166"/>
    <cellStyle name="Normal 3 9 5 4" xfId="40147"/>
    <cellStyle name="Normal 3 9 6" xfId="14504"/>
    <cellStyle name="Normal 3 9 6 2" xfId="22144"/>
    <cellStyle name="Normal 3 9 6 2 2" xfId="34123"/>
    <cellStyle name="Normal 3 9 6 2 3" xfId="46102"/>
    <cellStyle name="Normal 3 9 6 3" xfId="28167"/>
    <cellStyle name="Normal 3 9 6 4" xfId="40148"/>
    <cellStyle name="Normal 3 9 7" xfId="22128"/>
    <cellStyle name="Normal 3 9 7 2" xfId="34107"/>
    <cellStyle name="Normal 3 9 7 3" xfId="46086"/>
    <cellStyle name="Normal 3 9 8" xfId="28151"/>
    <cellStyle name="Normal 3 9 9" xfId="40132"/>
    <cellStyle name="Normal 30" xfId="14505"/>
    <cellStyle name="Normal 30 2" xfId="14506"/>
    <cellStyle name="Normal 30 2 2" xfId="22146"/>
    <cellStyle name="Normal 30 2 2 2" xfId="34125"/>
    <cellStyle name="Normal 30 2 2 3" xfId="46104"/>
    <cellStyle name="Normal 30 2 3" xfId="28169"/>
    <cellStyle name="Normal 30 2 4" xfId="40150"/>
    <cellStyle name="Normal 30 3" xfId="14507"/>
    <cellStyle name="Normal 30 4" xfId="14508"/>
    <cellStyle name="Normal 30 5" xfId="22145"/>
    <cellStyle name="Normal 30 5 2" xfId="34124"/>
    <cellStyle name="Normal 30 5 3" xfId="46103"/>
    <cellStyle name="Normal 30 6" xfId="28168"/>
    <cellStyle name="Normal 30 7" xfId="40149"/>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10" xfId="40151"/>
    <cellStyle name="Normal 31 2" xfId="14540"/>
    <cellStyle name="Normal 31 2 10" xfId="40152"/>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2 8 2" xfId="34127"/>
    <cellStyle name="Normal 31 2 8 3" xfId="46106"/>
    <cellStyle name="Normal 31 2 9" xfId="28171"/>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 8 2" xfId="34126"/>
    <cellStyle name="Normal 31 8 3" xfId="46105"/>
    <cellStyle name="Normal 31 9" xfId="28170"/>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10" xfId="40153"/>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2 8 2" xfId="34128"/>
    <cellStyle name="Normal 32 2 8 3" xfId="46107"/>
    <cellStyle name="Normal 32 2 9" xfId="28172"/>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3 6 2" xfId="34129"/>
    <cellStyle name="Normal 32 3 6 3" xfId="46108"/>
    <cellStyle name="Normal 32 3 7" xfId="28173"/>
    <cellStyle name="Normal 32 3 8" xfId="40154"/>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2 2 2" xfId="34132"/>
    <cellStyle name="Normal 33 2 2 2 3" xfId="46111"/>
    <cellStyle name="Normal 33 2 2 3" xfId="28176"/>
    <cellStyle name="Normal 33 2 2 4" xfId="40157"/>
    <cellStyle name="Normal 33 2 3" xfId="22152"/>
    <cellStyle name="Normal 33 2 3 2" xfId="34131"/>
    <cellStyle name="Normal 33 2 3 3" xfId="46110"/>
    <cellStyle name="Normal 33 2 4" xfId="28175"/>
    <cellStyle name="Normal 33 2 5" xfId="40156"/>
    <cellStyle name="Normal 33 3" xfId="14643"/>
    <cellStyle name="Normal 33 3 2" xfId="22154"/>
    <cellStyle name="Normal 33 3 2 2" xfId="34133"/>
    <cellStyle name="Normal 33 3 2 3" xfId="46112"/>
    <cellStyle name="Normal 33 3 3" xfId="28177"/>
    <cellStyle name="Normal 33 3 4" xfId="40158"/>
    <cellStyle name="Normal 33 4" xfId="14644"/>
    <cellStyle name="Normal 33 4 2" xfId="22155"/>
    <cellStyle name="Normal 33 4 2 2" xfId="34134"/>
    <cellStyle name="Normal 33 4 2 3" xfId="46113"/>
    <cellStyle name="Normal 33 4 3" xfId="28178"/>
    <cellStyle name="Normal 33 4 4" xfId="40159"/>
    <cellStyle name="Normal 33 5" xfId="14645"/>
    <cellStyle name="Normal 33 6" xfId="22151"/>
    <cellStyle name="Normal 33 6 2" xfId="34130"/>
    <cellStyle name="Normal 33 6 3" xfId="46109"/>
    <cellStyle name="Normal 33 7" xfId="28174"/>
    <cellStyle name="Normal 33 8" xfId="40155"/>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10" xfId="40160"/>
    <cellStyle name="Normal 34 2" xfId="14677"/>
    <cellStyle name="Normal 34 2 2" xfId="14678"/>
    <cellStyle name="Normal 34 2 2 2" xfId="14679"/>
    <cellStyle name="Normal 34 2 2 3" xfId="14680"/>
    <cellStyle name="Normal 34 2 2 4" xfId="14681"/>
    <cellStyle name="Normal 34 2 2 5" xfId="22157"/>
    <cellStyle name="Normal 34 2 2 5 2" xfId="34136"/>
    <cellStyle name="Normal 34 2 2 5 3" xfId="46115"/>
    <cellStyle name="Normal 34 2 2 6" xfId="28180"/>
    <cellStyle name="Normal 34 2 2 7" xfId="40161"/>
    <cellStyle name="Normal 34 2 3" xfId="14682"/>
    <cellStyle name="Normal 34 2 3 2" xfId="14683"/>
    <cellStyle name="Normal 34 2 3 3" xfId="22158"/>
    <cellStyle name="Normal 34 2 3 3 2" xfId="34137"/>
    <cellStyle name="Normal 34 2 3 3 3" xfId="46116"/>
    <cellStyle name="Normal 34 2 3 4" xfId="28181"/>
    <cellStyle name="Normal 34 2 3 5" xfId="40162"/>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3 6 2" xfId="34138"/>
    <cellStyle name="Normal 34 3 6 3" xfId="46117"/>
    <cellStyle name="Normal 34 3 7" xfId="28182"/>
    <cellStyle name="Normal 34 3 8" xfId="40163"/>
    <cellStyle name="Normal 34 4" xfId="14695"/>
    <cellStyle name="Normal 34 5" xfId="14696"/>
    <cellStyle name="Normal 34 6" xfId="14697"/>
    <cellStyle name="Normal 34 7" xfId="14698"/>
    <cellStyle name="Normal 34 8" xfId="22156"/>
    <cellStyle name="Normal 34 8 2" xfId="34135"/>
    <cellStyle name="Normal 34 8 3" xfId="46114"/>
    <cellStyle name="Normal 34 9" xfId="28179"/>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2 3 2" xfId="34140"/>
    <cellStyle name="Normal 35 2 3 3" xfId="46119"/>
    <cellStyle name="Normal 35 2 4" xfId="28184"/>
    <cellStyle name="Normal 35 2 5" xfId="40165"/>
    <cellStyle name="Normal 35 3" xfId="14732"/>
    <cellStyle name="Normal 35 4" xfId="14733"/>
    <cellStyle name="Normal 35 5" xfId="14734"/>
    <cellStyle name="Normal 35 6" xfId="22160"/>
    <cellStyle name="Normal 35 6 2" xfId="34139"/>
    <cellStyle name="Normal 35 6 3" xfId="46118"/>
    <cellStyle name="Normal 35 7" xfId="28183"/>
    <cellStyle name="Normal 35 8" xfId="40164"/>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2 3 2" xfId="34142"/>
    <cellStyle name="Normal 36 2 3 3" xfId="46121"/>
    <cellStyle name="Normal 36 2 4" xfId="28186"/>
    <cellStyle name="Normal 36 2 5" xfId="40167"/>
    <cellStyle name="Normal 36 3" xfId="14768"/>
    <cellStyle name="Normal 36 4" xfId="14769"/>
    <cellStyle name="Normal 36 5" xfId="14770"/>
    <cellStyle name="Normal 36 6" xfId="22162"/>
    <cellStyle name="Normal 36 6 2" xfId="34141"/>
    <cellStyle name="Normal 36 6 3" xfId="46120"/>
    <cellStyle name="Normal 36 7" xfId="28185"/>
    <cellStyle name="Normal 36 8" xfId="40166"/>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2 3 2" xfId="34144"/>
    <cellStyle name="Normal 37 2 3 3" xfId="46123"/>
    <cellStyle name="Normal 37 2 4" xfId="28188"/>
    <cellStyle name="Normal 37 2 5" xfId="40169"/>
    <cellStyle name="Normal 37 3" xfId="14803"/>
    <cellStyle name="Normal 37 4" xfId="14804"/>
    <cellStyle name="Normal 37 5" xfId="14805"/>
    <cellStyle name="Normal 37 6" xfId="22164"/>
    <cellStyle name="Normal 37 6 2" xfId="34143"/>
    <cellStyle name="Normal 37 6 3" xfId="46122"/>
    <cellStyle name="Normal 37 7" xfId="28187"/>
    <cellStyle name="Normal 37 8" xfId="40168"/>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2 6 2" xfId="34146"/>
    <cellStyle name="Normal 38 2 6 3" xfId="46125"/>
    <cellStyle name="Normal 38 2 7" xfId="28190"/>
    <cellStyle name="Normal 38 2 8" xfId="40171"/>
    <cellStyle name="Normal 38 3" xfId="14827"/>
    <cellStyle name="Normal 38 4" xfId="14828"/>
    <cellStyle name="Normal 38 5" xfId="14829"/>
    <cellStyle name="Normal 38 6" xfId="14830"/>
    <cellStyle name="Normal 38 7" xfId="22166"/>
    <cellStyle name="Normal 38 7 2" xfId="34145"/>
    <cellStyle name="Normal 38 7 3" xfId="46124"/>
    <cellStyle name="Normal 38 8" xfId="28189"/>
    <cellStyle name="Normal 38 9" xfId="40170"/>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2 6 2" xfId="34148"/>
    <cellStyle name="Normal 39 2 6 3" xfId="46127"/>
    <cellStyle name="Normal 39 2 7" xfId="28192"/>
    <cellStyle name="Normal 39 2 8" xfId="40173"/>
    <cellStyle name="Normal 39 3" xfId="14849"/>
    <cellStyle name="Normal 39 4" xfId="14850"/>
    <cellStyle name="Normal 39 5" xfId="14851"/>
    <cellStyle name="Normal 39 6" xfId="22168"/>
    <cellStyle name="Normal 39 6 2" xfId="34147"/>
    <cellStyle name="Normal 39 6 3" xfId="46126"/>
    <cellStyle name="Normal 39 7" xfId="28191"/>
    <cellStyle name="Normal 39 8" xfId="40172"/>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12 2" xfId="34149"/>
    <cellStyle name="Normal 4 10 12 3" xfId="46128"/>
    <cellStyle name="Normal 4 10 13" xfId="28193"/>
    <cellStyle name="Normal 4 10 14" xfId="40174"/>
    <cellStyle name="Normal 4 10 2" xfId="14865"/>
    <cellStyle name="Normal 4 10 2 10" xfId="14866"/>
    <cellStyle name="Normal 4 10 2 10 2" xfId="22172"/>
    <cellStyle name="Normal 4 10 2 10 2 2" xfId="34151"/>
    <cellStyle name="Normal 4 10 2 10 2 3" xfId="46130"/>
    <cellStyle name="Normal 4 10 2 10 3" xfId="28195"/>
    <cellStyle name="Normal 4 10 2 10 4" xfId="40176"/>
    <cellStyle name="Normal 4 10 2 11" xfId="14867"/>
    <cellStyle name="Normal 4 10 2 11 2" xfId="22173"/>
    <cellStyle name="Normal 4 10 2 11 2 2" xfId="34152"/>
    <cellStyle name="Normal 4 10 2 11 2 3" xfId="46131"/>
    <cellStyle name="Normal 4 10 2 11 3" xfId="28196"/>
    <cellStyle name="Normal 4 10 2 11 4" xfId="40177"/>
    <cellStyle name="Normal 4 10 2 12" xfId="22171"/>
    <cellStyle name="Normal 4 10 2 12 2" xfId="34150"/>
    <cellStyle name="Normal 4 10 2 12 3" xfId="46129"/>
    <cellStyle name="Normal 4 10 2 13" xfId="28194"/>
    <cellStyle name="Normal 4 10 2 14" xfId="40175"/>
    <cellStyle name="Normal 4 10 2 2" xfId="14868"/>
    <cellStyle name="Normal 4 10 2 2 2" xfId="14869"/>
    <cellStyle name="Normal 4 10 2 2 2 2" xfId="14870"/>
    <cellStyle name="Normal 4 10 2 2 2 2 2" xfId="22176"/>
    <cellStyle name="Normal 4 10 2 2 2 2 2 2" xfId="34155"/>
    <cellStyle name="Normal 4 10 2 2 2 2 2 3" xfId="46134"/>
    <cellStyle name="Normal 4 10 2 2 2 2 3" xfId="28199"/>
    <cellStyle name="Normal 4 10 2 2 2 2 4" xfId="40180"/>
    <cellStyle name="Normal 4 10 2 2 2 3" xfId="22175"/>
    <cellStyle name="Normal 4 10 2 2 2 3 2" xfId="34154"/>
    <cellStyle name="Normal 4 10 2 2 2 3 3" xfId="46133"/>
    <cellStyle name="Normal 4 10 2 2 2 4" xfId="28198"/>
    <cellStyle name="Normal 4 10 2 2 2 5" xfId="40179"/>
    <cellStyle name="Normal 4 10 2 2 3" xfId="14871"/>
    <cellStyle name="Normal 4 10 2 2 3 2" xfId="22177"/>
    <cellStyle name="Normal 4 10 2 2 3 2 2" xfId="34156"/>
    <cellStyle name="Normal 4 10 2 2 3 2 3" xfId="46135"/>
    <cellStyle name="Normal 4 10 2 2 3 3" xfId="28200"/>
    <cellStyle name="Normal 4 10 2 2 3 4" xfId="40181"/>
    <cellStyle name="Normal 4 10 2 2 4" xfId="14872"/>
    <cellStyle name="Normal 4 10 2 2 4 2" xfId="22178"/>
    <cellStyle name="Normal 4 10 2 2 4 2 2" xfId="34157"/>
    <cellStyle name="Normal 4 10 2 2 4 2 3" xfId="46136"/>
    <cellStyle name="Normal 4 10 2 2 4 3" xfId="28201"/>
    <cellStyle name="Normal 4 10 2 2 4 4" xfId="40182"/>
    <cellStyle name="Normal 4 10 2 2 5" xfId="22174"/>
    <cellStyle name="Normal 4 10 2 2 5 2" xfId="34153"/>
    <cellStyle name="Normal 4 10 2 2 5 3" xfId="46132"/>
    <cellStyle name="Normal 4 10 2 2 6" xfId="28197"/>
    <cellStyle name="Normal 4 10 2 2 7" xfId="40178"/>
    <cellStyle name="Normal 4 10 2 3" xfId="14873"/>
    <cellStyle name="Normal 4 10 2 3 2" xfId="22179"/>
    <cellStyle name="Normal 4 10 2 3 2 2" xfId="34158"/>
    <cellStyle name="Normal 4 10 2 3 2 3" xfId="46137"/>
    <cellStyle name="Normal 4 10 2 3 3" xfId="28202"/>
    <cellStyle name="Normal 4 10 2 3 4" xfId="40183"/>
    <cellStyle name="Normal 4 10 2 4" xfId="14874"/>
    <cellStyle name="Normal 4 10 2 4 2" xfId="22180"/>
    <cellStyle name="Normal 4 10 2 4 2 2" xfId="34159"/>
    <cellStyle name="Normal 4 10 2 4 2 3" xfId="46138"/>
    <cellStyle name="Normal 4 10 2 4 3" xfId="28203"/>
    <cellStyle name="Normal 4 10 2 4 4" xfId="40184"/>
    <cellStyle name="Normal 4 10 2 5" xfId="14875"/>
    <cellStyle name="Normal 4 10 2 5 2" xfId="22181"/>
    <cellStyle name="Normal 4 10 2 5 2 2" xfId="34160"/>
    <cellStyle name="Normal 4 10 2 5 2 3" xfId="46139"/>
    <cellStyle name="Normal 4 10 2 5 3" xfId="28204"/>
    <cellStyle name="Normal 4 10 2 5 4" xfId="40185"/>
    <cellStyle name="Normal 4 10 2 6" xfId="14876"/>
    <cellStyle name="Normal 4 10 2 6 2" xfId="22182"/>
    <cellStyle name="Normal 4 10 2 6 2 2" xfId="34161"/>
    <cellStyle name="Normal 4 10 2 6 2 3" xfId="46140"/>
    <cellStyle name="Normal 4 10 2 6 3" xfId="28205"/>
    <cellStyle name="Normal 4 10 2 6 4" xfId="40186"/>
    <cellStyle name="Normal 4 10 2 7" xfId="14877"/>
    <cellStyle name="Normal 4 10 2 7 2" xfId="22183"/>
    <cellStyle name="Normal 4 10 2 7 2 2" xfId="34162"/>
    <cellStyle name="Normal 4 10 2 7 2 3" xfId="46141"/>
    <cellStyle name="Normal 4 10 2 7 3" xfId="28206"/>
    <cellStyle name="Normal 4 10 2 7 4" xfId="40187"/>
    <cellStyle name="Normal 4 10 2 8" xfId="14878"/>
    <cellStyle name="Normal 4 10 2 8 2" xfId="22184"/>
    <cellStyle name="Normal 4 10 2 8 2 2" xfId="34163"/>
    <cellStyle name="Normal 4 10 2 8 2 3" xfId="46142"/>
    <cellStyle name="Normal 4 10 2 8 3" xfId="28207"/>
    <cellStyle name="Normal 4 10 2 8 4" xfId="40188"/>
    <cellStyle name="Normal 4 10 2 9" xfId="14879"/>
    <cellStyle name="Normal 4 10 2 9 2" xfId="22185"/>
    <cellStyle name="Normal 4 10 2 9 2 2" xfId="34164"/>
    <cellStyle name="Normal 4 10 2 9 2 3" xfId="46143"/>
    <cellStyle name="Normal 4 10 2 9 3" xfId="28208"/>
    <cellStyle name="Normal 4 10 2 9 4" xfId="40189"/>
    <cellStyle name="Normal 4 10 3" xfId="14880"/>
    <cellStyle name="Normal 4 10 3 2" xfId="14881"/>
    <cellStyle name="Normal 4 10 3 2 2" xfId="22187"/>
    <cellStyle name="Normal 4 10 3 2 2 2" xfId="34166"/>
    <cellStyle name="Normal 4 10 3 2 2 3" xfId="46145"/>
    <cellStyle name="Normal 4 10 3 2 3" xfId="28210"/>
    <cellStyle name="Normal 4 10 3 2 4" xfId="40191"/>
    <cellStyle name="Normal 4 10 3 3" xfId="14882"/>
    <cellStyle name="Normal 4 10 3 3 2" xfId="22188"/>
    <cellStyle name="Normal 4 10 3 3 2 2" xfId="34167"/>
    <cellStyle name="Normal 4 10 3 3 2 3" xfId="46146"/>
    <cellStyle name="Normal 4 10 3 3 3" xfId="28211"/>
    <cellStyle name="Normal 4 10 3 3 4" xfId="40192"/>
    <cellStyle name="Normal 4 10 3 4" xfId="14883"/>
    <cellStyle name="Normal 4 10 3 4 2" xfId="22189"/>
    <cellStyle name="Normal 4 10 3 4 2 2" xfId="34168"/>
    <cellStyle name="Normal 4 10 3 4 2 3" xfId="46147"/>
    <cellStyle name="Normal 4 10 3 4 3" xfId="28212"/>
    <cellStyle name="Normal 4 10 3 4 4" xfId="40193"/>
    <cellStyle name="Normal 4 10 3 5" xfId="22186"/>
    <cellStyle name="Normal 4 10 3 5 2" xfId="34165"/>
    <cellStyle name="Normal 4 10 3 5 3" xfId="46144"/>
    <cellStyle name="Normal 4 10 3 6" xfId="28209"/>
    <cellStyle name="Normal 4 10 3 7" xfId="40190"/>
    <cellStyle name="Normal 4 10 4" xfId="14884"/>
    <cellStyle name="Normal 4 10 4 2" xfId="14885"/>
    <cellStyle name="Normal 4 10 4 2 2" xfId="22191"/>
    <cellStyle name="Normal 4 10 4 2 2 2" xfId="34170"/>
    <cellStyle name="Normal 4 10 4 2 2 3" xfId="46149"/>
    <cellStyle name="Normal 4 10 4 2 3" xfId="28214"/>
    <cellStyle name="Normal 4 10 4 2 4" xfId="40195"/>
    <cellStyle name="Normal 4 10 4 3" xfId="22190"/>
    <cellStyle name="Normal 4 10 4 3 2" xfId="34169"/>
    <cellStyle name="Normal 4 10 4 3 3" xfId="46148"/>
    <cellStyle name="Normal 4 10 4 4" xfId="28213"/>
    <cellStyle name="Normal 4 10 4 5" xfId="40194"/>
    <cellStyle name="Normal 4 10 5" xfId="14886"/>
    <cellStyle name="Normal 4 10 5 2" xfId="22192"/>
    <cellStyle name="Normal 4 10 5 2 2" xfId="34171"/>
    <cellStyle name="Normal 4 10 5 2 3" xfId="46150"/>
    <cellStyle name="Normal 4 10 5 3" xfId="28215"/>
    <cellStyle name="Normal 4 10 5 4" xfId="40196"/>
    <cellStyle name="Normal 4 10 6" xfId="14887"/>
    <cellStyle name="Normal 4 10 6 2" xfId="22193"/>
    <cellStyle name="Normal 4 10 6 2 2" xfId="34172"/>
    <cellStyle name="Normal 4 10 6 2 3" xfId="46151"/>
    <cellStyle name="Normal 4 10 6 3" xfId="28216"/>
    <cellStyle name="Normal 4 10 6 4" xfId="40197"/>
    <cellStyle name="Normal 4 10 7" xfId="14888"/>
    <cellStyle name="Normal 4 10 7 2" xfId="22194"/>
    <cellStyle name="Normal 4 10 7 2 2" xfId="34173"/>
    <cellStyle name="Normal 4 10 7 2 3" xfId="46152"/>
    <cellStyle name="Normal 4 10 7 3" xfId="28217"/>
    <cellStyle name="Normal 4 10 7 4" xfId="40198"/>
    <cellStyle name="Normal 4 10 8" xfId="14889"/>
    <cellStyle name="Normal 4 10 8 2" xfId="22195"/>
    <cellStyle name="Normal 4 10 8 2 2" xfId="34174"/>
    <cellStyle name="Normal 4 10 8 2 3" xfId="46153"/>
    <cellStyle name="Normal 4 10 8 3" xfId="28218"/>
    <cellStyle name="Normal 4 10 8 4" xfId="40199"/>
    <cellStyle name="Normal 4 10 9" xfId="14890"/>
    <cellStyle name="Normal 4 10 9 2" xfId="22196"/>
    <cellStyle name="Normal 4 10 9 2 2" xfId="34175"/>
    <cellStyle name="Normal 4 10 9 2 3" xfId="46154"/>
    <cellStyle name="Normal 4 10 9 3" xfId="28219"/>
    <cellStyle name="Normal 4 10 9 4" xfId="40200"/>
    <cellStyle name="Normal 4 11" xfId="14891"/>
    <cellStyle name="Normal 4 11 10" xfId="14892"/>
    <cellStyle name="Normal 4 11 10 2" xfId="22198"/>
    <cellStyle name="Normal 4 11 10 2 2" xfId="34177"/>
    <cellStyle name="Normal 4 11 10 2 3" xfId="46156"/>
    <cellStyle name="Normal 4 11 10 3" xfId="28221"/>
    <cellStyle name="Normal 4 11 10 4" xfId="40202"/>
    <cellStyle name="Normal 4 11 11" xfId="14893"/>
    <cellStyle name="Normal 4 11 11 2" xfId="22199"/>
    <cellStyle name="Normal 4 11 11 2 2" xfId="34178"/>
    <cellStyle name="Normal 4 11 11 2 3" xfId="46157"/>
    <cellStyle name="Normal 4 11 11 3" xfId="28222"/>
    <cellStyle name="Normal 4 11 11 4" xfId="40203"/>
    <cellStyle name="Normal 4 11 12" xfId="14894"/>
    <cellStyle name="Normal 4 11 13" xfId="22197"/>
    <cellStyle name="Normal 4 11 13 2" xfId="34176"/>
    <cellStyle name="Normal 4 11 13 3" xfId="46155"/>
    <cellStyle name="Normal 4 11 14" xfId="28220"/>
    <cellStyle name="Normal 4 11 15" xfId="40201"/>
    <cellStyle name="Normal 4 11 2" xfId="14895"/>
    <cellStyle name="Normal 4 11 2 10" xfId="40204"/>
    <cellStyle name="Normal 4 11 2 2" xfId="14896"/>
    <cellStyle name="Normal 4 11 2 2 2" xfId="14897"/>
    <cellStyle name="Normal 4 11 2 2 2 2" xfId="22202"/>
    <cellStyle name="Normal 4 11 2 2 2 2 2" xfId="34181"/>
    <cellStyle name="Normal 4 11 2 2 2 2 3" xfId="46160"/>
    <cellStyle name="Normal 4 11 2 2 2 3" xfId="28225"/>
    <cellStyle name="Normal 4 11 2 2 2 4" xfId="40206"/>
    <cellStyle name="Normal 4 11 2 2 3" xfId="14898"/>
    <cellStyle name="Normal 4 11 2 2 3 2" xfId="22203"/>
    <cellStyle name="Normal 4 11 2 2 3 2 2" xfId="34182"/>
    <cellStyle name="Normal 4 11 2 2 3 2 3" xfId="46161"/>
    <cellStyle name="Normal 4 11 2 2 3 3" xfId="28226"/>
    <cellStyle name="Normal 4 11 2 2 3 4" xfId="40207"/>
    <cellStyle name="Normal 4 11 2 2 4" xfId="22201"/>
    <cellStyle name="Normal 4 11 2 2 4 2" xfId="34180"/>
    <cellStyle name="Normal 4 11 2 2 4 3" xfId="46159"/>
    <cellStyle name="Normal 4 11 2 2 5" xfId="28224"/>
    <cellStyle name="Normal 4 11 2 2 6" xfId="40205"/>
    <cellStyle name="Normal 4 11 2 3" xfId="14899"/>
    <cellStyle name="Normal 4 11 2 3 2" xfId="22204"/>
    <cellStyle name="Normal 4 11 2 3 2 2" xfId="34183"/>
    <cellStyle name="Normal 4 11 2 3 2 3" xfId="46162"/>
    <cellStyle name="Normal 4 11 2 3 3" xfId="28227"/>
    <cellStyle name="Normal 4 11 2 3 4" xfId="40208"/>
    <cellStyle name="Normal 4 11 2 4" xfId="14900"/>
    <cellStyle name="Normal 4 11 2 4 2" xfId="22205"/>
    <cellStyle name="Normal 4 11 2 4 2 2" xfId="34184"/>
    <cellStyle name="Normal 4 11 2 4 2 3" xfId="46163"/>
    <cellStyle name="Normal 4 11 2 4 3" xfId="28228"/>
    <cellStyle name="Normal 4 11 2 4 4" xfId="40209"/>
    <cellStyle name="Normal 4 11 2 5" xfId="14901"/>
    <cellStyle name="Normal 4 11 2 5 2" xfId="22206"/>
    <cellStyle name="Normal 4 11 2 5 2 2" xfId="34185"/>
    <cellStyle name="Normal 4 11 2 5 2 3" xfId="46164"/>
    <cellStyle name="Normal 4 11 2 5 3" xfId="28229"/>
    <cellStyle name="Normal 4 11 2 5 4" xfId="40210"/>
    <cellStyle name="Normal 4 11 2 6" xfId="14902"/>
    <cellStyle name="Normal 4 11 2 6 2" xfId="22207"/>
    <cellStyle name="Normal 4 11 2 6 2 2" xfId="34186"/>
    <cellStyle name="Normal 4 11 2 6 2 3" xfId="46165"/>
    <cellStyle name="Normal 4 11 2 6 3" xfId="28230"/>
    <cellStyle name="Normal 4 11 2 6 4" xfId="40211"/>
    <cellStyle name="Normal 4 11 2 7" xfId="14903"/>
    <cellStyle name="Normal 4 11 2 7 2" xfId="22208"/>
    <cellStyle name="Normal 4 11 2 7 2 2" xfId="34187"/>
    <cellStyle name="Normal 4 11 2 7 2 3" xfId="46166"/>
    <cellStyle name="Normal 4 11 2 7 3" xfId="28231"/>
    <cellStyle name="Normal 4 11 2 7 4" xfId="40212"/>
    <cellStyle name="Normal 4 11 2 8" xfId="22200"/>
    <cellStyle name="Normal 4 11 2 8 2" xfId="34179"/>
    <cellStyle name="Normal 4 11 2 8 3" xfId="46158"/>
    <cellStyle name="Normal 4 11 2 9" xfId="28223"/>
    <cellStyle name="Normal 4 11 3" xfId="14904"/>
    <cellStyle name="Normal 4 11 3 2" xfId="14905"/>
    <cellStyle name="Normal 4 11 3 2 2" xfId="22210"/>
    <cellStyle name="Normal 4 11 3 2 2 2" xfId="34189"/>
    <cellStyle name="Normal 4 11 3 2 2 3" xfId="46168"/>
    <cellStyle name="Normal 4 11 3 2 3" xfId="28233"/>
    <cellStyle name="Normal 4 11 3 2 4" xfId="40214"/>
    <cellStyle name="Normal 4 11 3 3" xfId="22209"/>
    <cellStyle name="Normal 4 11 3 3 2" xfId="34188"/>
    <cellStyle name="Normal 4 11 3 3 3" xfId="46167"/>
    <cellStyle name="Normal 4 11 3 4" xfId="28232"/>
    <cellStyle name="Normal 4 11 3 5" xfId="40213"/>
    <cellStyle name="Normal 4 11 4" xfId="14906"/>
    <cellStyle name="Normal 4 11 4 2" xfId="14907"/>
    <cellStyle name="Normal 4 11 4 2 2" xfId="22212"/>
    <cellStyle name="Normal 4 11 4 2 2 2" xfId="34191"/>
    <cellStyle name="Normal 4 11 4 2 2 3" xfId="46170"/>
    <cellStyle name="Normal 4 11 4 2 3" xfId="28235"/>
    <cellStyle name="Normal 4 11 4 2 4" xfId="40216"/>
    <cellStyle name="Normal 4 11 4 3" xfId="22211"/>
    <cellStyle name="Normal 4 11 4 3 2" xfId="34190"/>
    <cellStyle name="Normal 4 11 4 3 3" xfId="46169"/>
    <cellStyle name="Normal 4 11 4 4" xfId="28234"/>
    <cellStyle name="Normal 4 11 4 5" xfId="40215"/>
    <cellStyle name="Normal 4 11 5" xfId="14908"/>
    <cellStyle name="Normal 4 11 5 2" xfId="22213"/>
    <cellStyle name="Normal 4 11 5 2 2" xfId="34192"/>
    <cellStyle name="Normal 4 11 5 2 3" xfId="46171"/>
    <cellStyle name="Normal 4 11 5 3" xfId="28236"/>
    <cellStyle name="Normal 4 11 5 4" xfId="40217"/>
    <cellStyle name="Normal 4 11 6" xfId="14909"/>
    <cellStyle name="Normal 4 11 6 2" xfId="22214"/>
    <cellStyle name="Normal 4 11 6 2 2" xfId="34193"/>
    <cellStyle name="Normal 4 11 6 2 3" xfId="46172"/>
    <cellStyle name="Normal 4 11 6 3" xfId="28237"/>
    <cellStyle name="Normal 4 11 6 4" xfId="40218"/>
    <cellStyle name="Normal 4 11 7" xfId="14910"/>
    <cellStyle name="Normal 4 11 7 2" xfId="22215"/>
    <cellStyle name="Normal 4 11 7 2 2" xfId="34194"/>
    <cellStyle name="Normal 4 11 7 2 3" xfId="46173"/>
    <cellStyle name="Normal 4 11 7 3" xfId="28238"/>
    <cellStyle name="Normal 4 11 7 4" xfId="40219"/>
    <cellStyle name="Normal 4 11 8" xfId="14911"/>
    <cellStyle name="Normal 4 11 8 2" xfId="22216"/>
    <cellStyle name="Normal 4 11 8 2 2" xfId="34195"/>
    <cellStyle name="Normal 4 11 8 2 3" xfId="46174"/>
    <cellStyle name="Normal 4 11 8 3" xfId="28239"/>
    <cellStyle name="Normal 4 11 8 4" xfId="40220"/>
    <cellStyle name="Normal 4 11 9" xfId="14912"/>
    <cellStyle name="Normal 4 11 9 2" xfId="22217"/>
    <cellStyle name="Normal 4 11 9 2 2" xfId="34196"/>
    <cellStyle name="Normal 4 11 9 2 3" xfId="46175"/>
    <cellStyle name="Normal 4 11 9 3" xfId="28240"/>
    <cellStyle name="Normal 4 11 9 4" xfId="40221"/>
    <cellStyle name="Normal 4 12" xfId="14913"/>
    <cellStyle name="Normal 4 12 10" xfId="40222"/>
    <cellStyle name="Normal 4 12 2" xfId="14914"/>
    <cellStyle name="Normal 4 12 2 2" xfId="14915"/>
    <cellStyle name="Normal 4 12 2 2 2" xfId="22220"/>
    <cellStyle name="Normal 4 12 2 2 2 2" xfId="34199"/>
    <cellStyle name="Normal 4 12 2 2 2 3" xfId="46178"/>
    <cellStyle name="Normal 4 12 2 2 3" xfId="28243"/>
    <cellStyle name="Normal 4 12 2 2 4" xfId="40224"/>
    <cellStyle name="Normal 4 12 2 3" xfId="14916"/>
    <cellStyle name="Normal 4 12 2 3 2" xfId="22221"/>
    <cellStyle name="Normal 4 12 2 3 2 2" xfId="34200"/>
    <cellStyle name="Normal 4 12 2 3 2 3" xfId="46179"/>
    <cellStyle name="Normal 4 12 2 3 3" xfId="28244"/>
    <cellStyle name="Normal 4 12 2 3 4" xfId="40225"/>
    <cellStyle name="Normal 4 12 2 4" xfId="14917"/>
    <cellStyle name="Normal 4 12 2 4 2" xfId="22222"/>
    <cellStyle name="Normal 4 12 2 4 2 2" xfId="34201"/>
    <cellStyle name="Normal 4 12 2 4 2 3" xfId="46180"/>
    <cellStyle name="Normal 4 12 2 4 3" xfId="28245"/>
    <cellStyle name="Normal 4 12 2 4 4" xfId="40226"/>
    <cellStyle name="Normal 4 12 2 5" xfId="14918"/>
    <cellStyle name="Normal 4 12 2 5 2" xfId="22223"/>
    <cellStyle name="Normal 4 12 2 5 2 2" xfId="34202"/>
    <cellStyle name="Normal 4 12 2 5 2 3" xfId="46181"/>
    <cellStyle name="Normal 4 12 2 5 3" xfId="28246"/>
    <cellStyle name="Normal 4 12 2 5 4" xfId="40227"/>
    <cellStyle name="Normal 4 12 2 6" xfId="14919"/>
    <cellStyle name="Normal 4 12 2 6 2" xfId="22224"/>
    <cellStyle name="Normal 4 12 2 6 2 2" xfId="34203"/>
    <cellStyle name="Normal 4 12 2 6 2 3" xfId="46182"/>
    <cellStyle name="Normal 4 12 2 6 3" xfId="28247"/>
    <cellStyle name="Normal 4 12 2 6 4" xfId="40228"/>
    <cellStyle name="Normal 4 12 2 7" xfId="22219"/>
    <cellStyle name="Normal 4 12 2 7 2" xfId="34198"/>
    <cellStyle name="Normal 4 12 2 7 3" xfId="46177"/>
    <cellStyle name="Normal 4 12 2 8" xfId="28242"/>
    <cellStyle name="Normal 4 12 2 9" xfId="40223"/>
    <cellStyle name="Normal 4 12 3" xfId="14920"/>
    <cellStyle name="Normal 4 12 3 2" xfId="14921"/>
    <cellStyle name="Normal 4 12 3 2 2" xfId="22226"/>
    <cellStyle name="Normal 4 12 3 2 2 2" xfId="34205"/>
    <cellStyle name="Normal 4 12 3 2 2 3" xfId="46184"/>
    <cellStyle name="Normal 4 12 3 2 3" xfId="28249"/>
    <cellStyle name="Normal 4 12 3 2 4" xfId="40230"/>
    <cellStyle name="Normal 4 12 3 3" xfId="22225"/>
    <cellStyle name="Normal 4 12 3 3 2" xfId="34204"/>
    <cellStyle name="Normal 4 12 3 3 3" xfId="46183"/>
    <cellStyle name="Normal 4 12 3 4" xfId="28248"/>
    <cellStyle name="Normal 4 12 3 5" xfId="40229"/>
    <cellStyle name="Normal 4 12 4" xfId="14922"/>
    <cellStyle name="Normal 4 12 4 2" xfId="14923"/>
    <cellStyle name="Normal 4 12 4 2 2" xfId="22228"/>
    <cellStyle name="Normal 4 12 4 2 2 2" xfId="34207"/>
    <cellStyle name="Normal 4 12 4 2 2 3" xfId="46186"/>
    <cellStyle name="Normal 4 12 4 2 3" xfId="28251"/>
    <cellStyle name="Normal 4 12 4 2 4" xfId="40232"/>
    <cellStyle name="Normal 4 12 4 3" xfId="22227"/>
    <cellStyle name="Normal 4 12 4 3 2" xfId="34206"/>
    <cellStyle name="Normal 4 12 4 3 3" xfId="46185"/>
    <cellStyle name="Normal 4 12 4 4" xfId="28250"/>
    <cellStyle name="Normal 4 12 4 5" xfId="40231"/>
    <cellStyle name="Normal 4 12 5" xfId="14924"/>
    <cellStyle name="Normal 4 12 5 2" xfId="22229"/>
    <cellStyle name="Normal 4 12 5 2 2" xfId="34208"/>
    <cellStyle name="Normal 4 12 5 2 3" xfId="46187"/>
    <cellStyle name="Normal 4 12 5 3" xfId="28252"/>
    <cellStyle name="Normal 4 12 5 4" xfId="40233"/>
    <cellStyle name="Normal 4 12 6" xfId="14925"/>
    <cellStyle name="Normal 4 12 6 2" xfId="22230"/>
    <cellStyle name="Normal 4 12 6 2 2" xfId="34209"/>
    <cellStyle name="Normal 4 12 6 2 3" xfId="46188"/>
    <cellStyle name="Normal 4 12 6 3" xfId="28253"/>
    <cellStyle name="Normal 4 12 6 4" xfId="40234"/>
    <cellStyle name="Normal 4 12 7" xfId="14926"/>
    <cellStyle name="Normal 4 12 7 2" xfId="22231"/>
    <cellStyle name="Normal 4 12 7 2 2" xfId="34210"/>
    <cellStyle name="Normal 4 12 7 2 3" xfId="46189"/>
    <cellStyle name="Normal 4 12 7 3" xfId="28254"/>
    <cellStyle name="Normal 4 12 7 4" xfId="40235"/>
    <cellStyle name="Normal 4 12 8" xfId="22218"/>
    <cellStyle name="Normal 4 12 8 2" xfId="34197"/>
    <cellStyle name="Normal 4 12 8 3" xfId="46176"/>
    <cellStyle name="Normal 4 12 9" xfId="28241"/>
    <cellStyle name="Normal 4 13" xfId="14927"/>
    <cellStyle name="Normal 4 13 2" xfId="14928"/>
    <cellStyle name="Normal 4 13 2 2" xfId="14929"/>
    <cellStyle name="Normal 4 13 2 2 2" xfId="22234"/>
    <cellStyle name="Normal 4 13 2 2 2 2" xfId="34213"/>
    <cellStyle name="Normal 4 13 2 2 2 3" xfId="46192"/>
    <cellStyle name="Normal 4 13 2 2 3" xfId="28257"/>
    <cellStyle name="Normal 4 13 2 2 4" xfId="40238"/>
    <cellStyle name="Normal 4 13 2 3" xfId="14930"/>
    <cellStyle name="Normal 4 13 2 3 2" xfId="22235"/>
    <cellStyle name="Normal 4 13 2 3 2 2" xfId="34214"/>
    <cellStyle name="Normal 4 13 2 3 2 3" xfId="46193"/>
    <cellStyle name="Normal 4 13 2 3 3" xfId="28258"/>
    <cellStyle name="Normal 4 13 2 3 4" xfId="40239"/>
    <cellStyle name="Normal 4 13 2 4" xfId="14931"/>
    <cellStyle name="Normal 4 13 2 4 2" xfId="22236"/>
    <cellStyle name="Normal 4 13 2 4 2 2" xfId="34215"/>
    <cellStyle name="Normal 4 13 2 4 2 3" xfId="46194"/>
    <cellStyle name="Normal 4 13 2 4 3" xfId="28259"/>
    <cellStyle name="Normal 4 13 2 4 4" xfId="40240"/>
    <cellStyle name="Normal 4 13 2 5" xfId="14932"/>
    <cellStyle name="Normal 4 13 2 5 2" xfId="22237"/>
    <cellStyle name="Normal 4 13 2 5 2 2" xfId="34216"/>
    <cellStyle name="Normal 4 13 2 5 2 3" xfId="46195"/>
    <cellStyle name="Normal 4 13 2 5 3" xfId="28260"/>
    <cellStyle name="Normal 4 13 2 5 4" xfId="40241"/>
    <cellStyle name="Normal 4 13 2 6" xfId="14933"/>
    <cellStyle name="Normal 4 13 2 6 2" xfId="22238"/>
    <cellStyle name="Normal 4 13 2 6 2 2" xfId="34217"/>
    <cellStyle name="Normal 4 13 2 6 2 3" xfId="46196"/>
    <cellStyle name="Normal 4 13 2 6 3" xfId="28261"/>
    <cellStyle name="Normal 4 13 2 6 4" xfId="40242"/>
    <cellStyle name="Normal 4 13 2 7" xfId="22233"/>
    <cellStyle name="Normal 4 13 2 7 2" xfId="34212"/>
    <cellStyle name="Normal 4 13 2 7 3" xfId="46191"/>
    <cellStyle name="Normal 4 13 2 8" xfId="28256"/>
    <cellStyle name="Normal 4 13 2 9" xfId="40237"/>
    <cellStyle name="Normal 4 13 3" xfId="14934"/>
    <cellStyle name="Normal 4 13 3 2" xfId="14935"/>
    <cellStyle name="Normal 4 13 3 2 2" xfId="22240"/>
    <cellStyle name="Normal 4 13 3 2 2 2" xfId="34219"/>
    <cellStyle name="Normal 4 13 3 2 2 3" xfId="46198"/>
    <cellStyle name="Normal 4 13 3 2 3" xfId="28263"/>
    <cellStyle name="Normal 4 13 3 2 4" xfId="40244"/>
    <cellStyle name="Normal 4 13 3 3" xfId="22239"/>
    <cellStyle name="Normal 4 13 3 3 2" xfId="34218"/>
    <cellStyle name="Normal 4 13 3 3 3" xfId="46197"/>
    <cellStyle name="Normal 4 13 3 4" xfId="28262"/>
    <cellStyle name="Normal 4 13 3 5" xfId="40243"/>
    <cellStyle name="Normal 4 13 4" xfId="14936"/>
    <cellStyle name="Normal 4 13 4 2" xfId="14937"/>
    <cellStyle name="Normal 4 13 4 2 2" xfId="22242"/>
    <cellStyle name="Normal 4 13 4 2 2 2" xfId="34221"/>
    <cellStyle name="Normal 4 13 4 2 2 3" xfId="46200"/>
    <cellStyle name="Normal 4 13 4 2 3" xfId="28265"/>
    <cellStyle name="Normal 4 13 4 2 4" xfId="40246"/>
    <cellStyle name="Normal 4 13 4 3" xfId="22241"/>
    <cellStyle name="Normal 4 13 4 3 2" xfId="34220"/>
    <cellStyle name="Normal 4 13 4 3 3" xfId="46199"/>
    <cellStyle name="Normal 4 13 4 4" xfId="28264"/>
    <cellStyle name="Normal 4 13 4 5" xfId="40245"/>
    <cellStyle name="Normal 4 13 5" xfId="14938"/>
    <cellStyle name="Normal 4 13 5 2" xfId="22243"/>
    <cellStyle name="Normal 4 13 5 2 2" xfId="34222"/>
    <cellStyle name="Normal 4 13 5 2 3" xfId="46201"/>
    <cellStyle name="Normal 4 13 5 3" xfId="28266"/>
    <cellStyle name="Normal 4 13 5 4" xfId="40247"/>
    <cellStyle name="Normal 4 13 6" xfId="14939"/>
    <cellStyle name="Normal 4 13 6 2" xfId="22244"/>
    <cellStyle name="Normal 4 13 6 2 2" xfId="34223"/>
    <cellStyle name="Normal 4 13 6 2 3" xfId="46202"/>
    <cellStyle name="Normal 4 13 6 3" xfId="28267"/>
    <cellStyle name="Normal 4 13 6 4" xfId="40248"/>
    <cellStyle name="Normal 4 13 7" xfId="22232"/>
    <cellStyle name="Normal 4 13 7 2" xfId="34211"/>
    <cellStyle name="Normal 4 13 7 3" xfId="46190"/>
    <cellStyle name="Normal 4 13 8" xfId="28255"/>
    <cellStyle name="Normal 4 13 9" xfId="40236"/>
    <cellStyle name="Normal 4 14" xfId="14940"/>
    <cellStyle name="Normal 4 14 2" xfId="14941"/>
    <cellStyle name="Normal 4 14 2 2" xfId="14942"/>
    <cellStyle name="Normal 4 14 2 2 2" xfId="22247"/>
    <cellStyle name="Normal 4 14 2 2 2 2" xfId="34226"/>
    <cellStyle name="Normal 4 14 2 2 2 3" xfId="46205"/>
    <cellStyle name="Normal 4 14 2 2 3" xfId="28270"/>
    <cellStyle name="Normal 4 14 2 2 4" xfId="40251"/>
    <cellStyle name="Normal 4 14 2 3" xfId="14943"/>
    <cellStyle name="Normal 4 14 2 3 2" xfId="22248"/>
    <cellStyle name="Normal 4 14 2 3 2 2" xfId="34227"/>
    <cellStyle name="Normal 4 14 2 3 2 3" xfId="46206"/>
    <cellStyle name="Normal 4 14 2 3 3" xfId="28271"/>
    <cellStyle name="Normal 4 14 2 3 4" xfId="40252"/>
    <cellStyle name="Normal 4 14 2 4" xfId="14944"/>
    <cellStyle name="Normal 4 14 2 4 2" xfId="22249"/>
    <cellStyle name="Normal 4 14 2 4 2 2" xfId="34228"/>
    <cellStyle name="Normal 4 14 2 4 2 3" xfId="46207"/>
    <cellStyle name="Normal 4 14 2 4 3" xfId="28272"/>
    <cellStyle name="Normal 4 14 2 4 4" xfId="40253"/>
    <cellStyle name="Normal 4 14 2 5" xfId="14945"/>
    <cellStyle name="Normal 4 14 2 5 2" xfId="22250"/>
    <cellStyle name="Normal 4 14 2 5 2 2" xfId="34229"/>
    <cellStyle name="Normal 4 14 2 5 2 3" xfId="46208"/>
    <cellStyle name="Normal 4 14 2 5 3" xfId="28273"/>
    <cellStyle name="Normal 4 14 2 5 4" xfId="40254"/>
    <cellStyle name="Normal 4 14 2 6" xfId="22246"/>
    <cellStyle name="Normal 4 14 2 6 2" xfId="34225"/>
    <cellStyle name="Normal 4 14 2 6 3" xfId="46204"/>
    <cellStyle name="Normal 4 14 2 7" xfId="28269"/>
    <cellStyle name="Normal 4 14 2 8" xfId="40250"/>
    <cellStyle name="Normal 4 14 3" xfId="14946"/>
    <cellStyle name="Normal 4 14 3 2" xfId="14947"/>
    <cellStyle name="Normal 4 14 3 2 2" xfId="22252"/>
    <cellStyle name="Normal 4 14 3 2 2 2" xfId="34231"/>
    <cellStyle name="Normal 4 14 3 2 2 3" xfId="46210"/>
    <cellStyle name="Normal 4 14 3 2 3" xfId="28275"/>
    <cellStyle name="Normal 4 14 3 2 4" xfId="40256"/>
    <cellStyle name="Normal 4 14 3 3" xfId="22251"/>
    <cellStyle name="Normal 4 14 3 3 2" xfId="34230"/>
    <cellStyle name="Normal 4 14 3 3 3" xfId="46209"/>
    <cellStyle name="Normal 4 14 3 4" xfId="28274"/>
    <cellStyle name="Normal 4 14 3 5" xfId="40255"/>
    <cellStyle name="Normal 4 14 4" xfId="14948"/>
    <cellStyle name="Normal 4 14 4 2" xfId="14949"/>
    <cellStyle name="Normal 4 14 4 2 2" xfId="22254"/>
    <cellStyle name="Normal 4 14 4 2 2 2" xfId="34233"/>
    <cellStyle name="Normal 4 14 4 2 2 3" xfId="46212"/>
    <cellStyle name="Normal 4 14 4 2 3" xfId="28277"/>
    <cellStyle name="Normal 4 14 4 2 4" xfId="40258"/>
    <cellStyle name="Normal 4 14 4 3" xfId="22253"/>
    <cellStyle name="Normal 4 14 4 3 2" xfId="34232"/>
    <cellStyle name="Normal 4 14 4 3 3" xfId="46211"/>
    <cellStyle name="Normal 4 14 4 4" xfId="28276"/>
    <cellStyle name="Normal 4 14 4 5" xfId="40257"/>
    <cellStyle name="Normal 4 14 5" xfId="14950"/>
    <cellStyle name="Normal 4 14 5 2" xfId="22255"/>
    <cellStyle name="Normal 4 14 5 2 2" xfId="34234"/>
    <cellStyle name="Normal 4 14 5 2 3" xfId="46213"/>
    <cellStyle name="Normal 4 14 5 3" xfId="28278"/>
    <cellStyle name="Normal 4 14 5 4" xfId="40259"/>
    <cellStyle name="Normal 4 14 6" xfId="14951"/>
    <cellStyle name="Normal 4 14 6 2" xfId="22256"/>
    <cellStyle name="Normal 4 14 6 2 2" xfId="34235"/>
    <cellStyle name="Normal 4 14 6 2 3" xfId="46214"/>
    <cellStyle name="Normal 4 14 6 3" xfId="28279"/>
    <cellStyle name="Normal 4 14 6 4" xfId="40260"/>
    <cellStyle name="Normal 4 14 7" xfId="22245"/>
    <cellStyle name="Normal 4 14 7 2" xfId="34224"/>
    <cellStyle name="Normal 4 14 7 3" xfId="46203"/>
    <cellStyle name="Normal 4 14 8" xfId="28268"/>
    <cellStyle name="Normal 4 14 9" xfId="40249"/>
    <cellStyle name="Normal 4 15" xfId="14952"/>
    <cellStyle name="Normal 4 15 2" xfId="14953"/>
    <cellStyle name="Normal 4 15 2 2" xfId="14954"/>
    <cellStyle name="Normal 4 15 2 2 2" xfId="22259"/>
    <cellStyle name="Normal 4 15 2 2 2 2" xfId="34238"/>
    <cellStyle name="Normal 4 15 2 2 2 3" xfId="46217"/>
    <cellStyle name="Normal 4 15 2 2 3" xfId="28282"/>
    <cellStyle name="Normal 4 15 2 2 4" xfId="40263"/>
    <cellStyle name="Normal 4 15 2 3" xfId="14955"/>
    <cellStyle name="Normal 4 15 2 3 2" xfId="22260"/>
    <cellStyle name="Normal 4 15 2 3 2 2" xfId="34239"/>
    <cellStyle name="Normal 4 15 2 3 2 3" xfId="46218"/>
    <cellStyle name="Normal 4 15 2 3 3" xfId="28283"/>
    <cellStyle name="Normal 4 15 2 3 4" xfId="40264"/>
    <cellStyle name="Normal 4 15 2 4" xfId="14956"/>
    <cellStyle name="Normal 4 15 2 4 2" xfId="22261"/>
    <cellStyle name="Normal 4 15 2 4 2 2" xfId="34240"/>
    <cellStyle name="Normal 4 15 2 4 2 3" xfId="46219"/>
    <cellStyle name="Normal 4 15 2 4 3" xfId="28284"/>
    <cellStyle name="Normal 4 15 2 4 4" xfId="40265"/>
    <cellStyle name="Normal 4 15 2 5" xfId="14957"/>
    <cellStyle name="Normal 4 15 2 5 2" xfId="22262"/>
    <cellStyle name="Normal 4 15 2 5 2 2" xfId="34241"/>
    <cellStyle name="Normal 4 15 2 5 2 3" xfId="46220"/>
    <cellStyle name="Normal 4 15 2 5 3" xfId="28285"/>
    <cellStyle name="Normal 4 15 2 5 4" xfId="40266"/>
    <cellStyle name="Normal 4 15 2 6" xfId="22258"/>
    <cellStyle name="Normal 4 15 2 6 2" xfId="34237"/>
    <cellStyle name="Normal 4 15 2 6 3" xfId="46216"/>
    <cellStyle name="Normal 4 15 2 7" xfId="28281"/>
    <cellStyle name="Normal 4 15 2 8" xfId="40262"/>
    <cellStyle name="Normal 4 15 3" xfId="14958"/>
    <cellStyle name="Normal 4 15 3 2" xfId="14959"/>
    <cellStyle name="Normal 4 15 3 2 2" xfId="22264"/>
    <cellStyle name="Normal 4 15 3 2 2 2" xfId="34243"/>
    <cellStyle name="Normal 4 15 3 2 2 3" xfId="46222"/>
    <cellStyle name="Normal 4 15 3 2 3" xfId="28287"/>
    <cellStyle name="Normal 4 15 3 2 4" xfId="40268"/>
    <cellStyle name="Normal 4 15 3 3" xfId="22263"/>
    <cellStyle name="Normal 4 15 3 3 2" xfId="34242"/>
    <cellStyle name="Normal 4 15 3 3 3" xfId="46221"/>
    <cellStyle name="Normal 4 15 3 4" xfId="28286"/>
    <cellStyle name="Normal 4 15 3 5" xfId="40267"/>
    <cellStyle name="Normal 4 15 4" xfId="14960"/>
    <cellStyle name="Normal 4 15 4 2" xfId="14961"/>
    <cellStyle name="Normal 4 15 4 2 2" xfId="22266"/>
    <cellStyle name="Normal 4 15 4 2 2 2" xfId="34245"/>
    <cellStyle name="Normal 4 15 4 2 2 3" xfId="46224"/>
    <cellStyle name="Normal 4 15 4 2 3" xfId="28289"/>
    <cellStyle name="Normal 4 15 4 2 4" xfId="40270"/>
    <cellStyle name="Normal 4 15 4 3" xfId="22265"/>
    <cellStyle name="Normal 4 15 4 3 2" xfId="34244"/>
    <cellStyle name="Normal 4 15 4 3 3" xfId="46223"/>
    <cellStyle name="Normal 4 15 4 4" xfId="28288"/>
    <cellStyle name="Normal 4 15 4 5" xfId="40269"/>
    <cellStyle name="Normal 4 15 5" xfId="14962"/>
    <cellStyle name="Normal 4 15 5 2" xfId="22267"/>
    <cellStyle name="Normal 4 15 5 2 2" xfId="34246"/>
    <cellStyle name="Normal 4 15 5 2 3" xfId="46225"/>
    <cellStyle name="Normal 4 15 5 3" xfId="28290"/>
    <cellStyle name="Normal 4 15 5 4" xfId="40271"/>
    <cellStyle name="Normal 4 15 6" xfId="14963"/>
    <cellStyle name="Normal 4 15 6 2" xfId="22268"/>
    <cellStyle name="Normal 4 15 6 2 2" xfId="34247"/>
    <cellStyle name="Normal 4 15 6 2 3" xfId="46226"/>
    <cellStyle name="Normal 4 15 6 3" xfId="28291"/>
    <cellStyle name="Normal 4 15 6 4" xfId="40272"/>
    <cellStyle name="Normal 4 15 7" xfId="22257"/>
    <cellStyle name="Normal 4 15 7 2" xfId="34236"/>
    <cellStyle name="Normal 4 15 7 3" xfId="46215"/>
    <cellStyle name="Normal 4 15 8" xfId="28280"/>
    <cellStyle name="Normal 4 15 9" xfId="40261"/>
    <cellStyle name="Normal 4 16" xfId="14964"/>
    <cellStyle name="Normal 4 16 2" xfId="14965"/>
    <cellStyle name="Normal 4 16 2 2" xfId="14966"/>
    <cellStyle name="Normal 4 16 2 2 2" xfId="22271"/>
    <cellStyle name="Normal 4 16 2 2 2 2" xfId="34250"/>
    <cellStyle name="Normal 4 16 2 2 2 3" xfId="46229"/>
    <cellStyle name="Normal 4 16 2 2 3" xfId="28294"/>
    <cellStyle name="Normal 4 16 2 2 4" xfId="40275"/>
    <cellStyle name="Normal 4 16 2 3" xfId="22270"/>
    <cellStyle name="Normal 4 16 2 3 2" xfId="34249"/>
    <cellStyle name="Normal 4 16 2 3 3" xfId="46228"/>
    <cellStyle name="Normal 4 16 2 4" xfId="28293"/>
    <cellStyle name="Normal 4 16 2 5" xfId="40274"/>
    <cellStyle name="Normal 4 16 3" xfId="14967"/>
    <cellStyle name="Normal 4 16 3 2" xfId="14968"/>
    <cellStyle name="Normal 4 16 3 2 2" xfId="22273"/>
    <cellStyle name="Normal 4 16 3 2 2 2" xfId="34252"/>
    <cellStyle name="Normal 4 16 3 2 2 3" xfId="46231"/>
    <cellStyle name="Normal 4 16 3 2 3" xfId="28296"/>
    <cellStyle name="Normal 4 16 3 2 4" xfId="40277"/>
    <cellStyle name="Normal 4 16 3 3" xfId="22272"/>
    <cellStyle name="Normal 4 16 3 3 2" xfId="34251"/>
    <cellStyle name="Normal 4 16 3 3 3" xfId="46230"/>
    <cellStyle name="Normal 4 16 3 4" xfId="28295"/>
    <cellStyle name="Normal 4 16 3 5" xfId="40276"/>
    <cellStyle name="Normal 4 16 4" xfId="14969"/>
    <cellStyle name="Normal 4 16 4 2" xfId="14970"/>
    <cellStyle name="Normal 4 16 4 2 2" xfId="22275"/>
    <cellStyle name="Normal 4 16 4 2 2 2" xfId="34254"/>
    <cellStyle name="Normal 4 16 4 2 2 3" xfId="46233"/>
    <cellStyle name="Normal 4 16 4 2 3" xfId="28298"/>
    <cellStyle name="Normal 4 16 4 2 4" xfId="40279"/>
    <cellStyle name="Normal 4 16 4 3" xfId="22274"/>
    <cellStyle name="Normal 4 16 4 3 2" xfId="34253"/>
    <cellStyle name="Normal 4 16 4 3 3" xfId="46232"/>
    <cellStyle name="Normal 4 16 4 4" xfId="28297"/>
    <cellStyle name="Normal 4 16 4 5" xfId="40278"/>
    <cellStyle name="Normal 4 16 5" xfId="14971"/>
    <cellStyle name="Normal 4 16 5 2" xfId="22276"/>
    <cellStyle name="Normal 4 16 5 2 2" xfId="34255"/>
    <cellStyle name="Normal 4 16 5 2 3" xfId="46234"/>
    <cellStyle name="Normal 4 16 5 3" xfId="28299"/>
    <cellStyle name="Normal 4 16 5 4" xfId="40280"/>
    <cellStyle name="Normal 4 16 6" xfId="14972"/>
    <cellStyle name="Normal 4 16 6 2" xfId="22277"/>
    <cellStyle name="Normal 4 16 6 2 2" xfId="34256"/>
    <cellStyle name="Normal 4 16 6 2 3" xfId="46235"/>
    <cellStyle name="Normal 4 16 6 3" xfId="28300"/>
    <cellStyle name="Normal 4 16 6 4" xfId="40281"/>
    <cellStyle name="Normal 4 16 7" xfId="22269"/>
    <cellStyle name="Normal 4 16 7 2" xfId="34248"/>
    <cellStyle name="Normal 4 16 7 3" xfId="46227"/>
    <cellStyle name="Normal 4 16 8" xfId="28292"/>
    <cellStyle name="Normal 4 16 9" xfId="40273"/>
    <cellStyle name="Normal 4 17" xfId="14973"/>
    <cellStyle name="Normal 4 17 2" xfId="14974"/>
    <cellStyle name="Normal 4 17 2 2" xfId="14975"/>
    <cellStyle name="Normal 4 17 2 2 2" xfId="22280"/>
    <cellStyle name="Normal 4 17 2 2 2 2" xfId="34259"/>
    <cellStyle name="Normal 4 17 2 2 2 3" xfId="46238"/>
    <cellStyle name="Normal 4 17 2 2 3" xfId="28303"/>
    <cellStyle name="Normal 4 17 2 2 4" xfId="40284"/>
    <cellStyle name="Normal 4 17 2 3" xfId="22279"/>
    <cellStyle name="Normal 4 17 2 3 2" xfId="34258"/>
    <cellStyle name="Normal 4 17 2 3 3" xfId="46237"/>
    <cellStyle name="Normal 4 17 2 4" xfId="28302"/>
    <cellStyle name="Normal 4 17 2 5" xfId="40283"/>
    <cellStyle name="Normal 4 17 3" xfId="14976"/>
    <cellStyle name="Normal 4 17 3 2" xfId="14977"/>
    <cellStyle name="Normal 4 17 3 2 2" xfId="22282"/>
    <cellStyle name="Normal 4 17 3 2 2 2" xfId="34261"/>
    <cellStyle name="Normal 4 17 3 2 2 3" xfId="46240"/>
    <cellStyle name="Normal 4 17 3 2 3" xfId="28305"/>
    <cellStyle name="Normal 4 17 3 2 4" xfId="40286"/>
    <cellStyle name="Normal 4 17 3 3" xfId="22281"/>
    <cellStyle name="Normal 4 17 3 3 2" xfId="34260"/>
    <cellStyle name="Normal 4 17 3 3 3" xfId="46239"/>
    <cellStyle name="Normal 4 17 3 4" xfId="28304"/>
    <cellStyle name="Normal 4 17 3 5" xfId="40285"/>
    <cellStyle name="Normal 4 17 4" xfId="14978"/>
    <cellStyle name="Normal 4 17 4 2" xfId="14979"/>
    <cellStyle name="Normal 4 17 4 2 2" xfId="22284"/>
    <cellStyle name="Normal 4 17 4 2 2 2" xfId="34263"/>
    <cellStyle name="Normal 4 17 4 2 2 3" xfId="46242"/>
    <cellStyle name="Normal 4 17 4 2 3" xfId="28307"/>
    <cellStyle name="Normal 4 17 4 2 4" xfId="40288"/>
    <cellStyle name="Normal 4 17 4 3" xfId="22283"/>
    <cellStyle name="Normal 4 17 4 3 2" xfId="34262"/>
    <cellStyle name="Normal 4 17 4 3 3" xfId="46241"/>
    <cellStyle name="Normal 4 17 4 4" xfId="28306"/>
    <cellStyle name="Normal 4 17 4 5" xfId="40287"/>
    <cellStyle name="Normal 4 17 5" xfId="14980"/>
    <cellStyle name="Normal 4 17 5 2" xfId="22285"/>
    <cellStyle name="Normal 4 17 5 2 2" xfId="34264"/>
    <cellStyle name="Normal 4 17 5 2 3" xfId="46243"/>
    <cellStyle name="Normal 4 17 5 3" xfId="28308"/>
    <cellStyle name="Normal 4 17 5 4" xfId="40289"/>
    <cellStyle name="Normal 4 17 6" xfId="14981"/>
    <cellStyle name="Normal 4 17 6 2" xfId="22286"/>
    <cellStyle name="Normal 4 17 6 2 2" xfId="34265"/>
    <cellStyle name="Normal 4 17 6 2 3" xfId="46244"/>
    <cellStyle name="Normal 4 17 6 3" xfId="28309"/>
    <cellStyle name="Normal 4 17 6 4" xfId="40290"/>
    <cellStyle name="Normal 4 17 7" xfId="22278"/>
    <cellStyle name="Normal 4 17 7 2" xfId="34257"/>
    <cellStyle name="Normal 4 17 7 3" xfId="46236"/>
    <cellStyle name="Normal 4 17 8" xfId="28301"/>
    <cellStyle name="Normal 4 17 9" xfId="40282"/>
    <cellStyle name="Normal 4 18" xfId="14982"/>
    <cellStyle name="Normal 4 18 2" xfId="14983"/>
    <cellStyle name="Normal 4 18 2 2" xfId="22288"/>
    <cellStyle name="Normal 4 18 2 2 2" xfId="34267"/>
    <cellStyle name="Normal 4 18 2 2 3" xfId="46246"/>
    <cellStyle name="Normal 4 18 2 3" xfId="28311"/>
    <cellStyle name="Normal 4 18 2 4" xfId="40292"/>
    <cellStyle name="Normal 4 18 3" xfId="14984"/>
    <cellStyle name="Normal 4 18 3 2" xfId="22289"/>
    <cellStyle name="Normal 4 18 3 2 2" xfId="34268"/>
    <cellStyle name="Normal 4 18 3 2 3" xfId="46247"/>
    <cellStyle name="Normal 4 18 3 3" xfId="28312"/>
    <cellStyle name="Normal 4 18 3 4" xfId="40293"/>
    <cellStyle name="Normal 4 18 4" xfId="14985"/>
    <cellStyle name="Normal 4 18 4 2" xfId="22290"/>
    <cellStyle name="Normal 4 18 4 2 2" xfId="34269"/>
    <cellStyle name="Normal 4 18 4 2 3" xfId="46248"/>
    <cellStyle name="Normal 4 18 4 3" xfId="28313"/>
    <cellStyle name="Normal 4 18 4 4" xfId="40294"/>
    <cellStyle name="Normal 4 18 5" xfId="14986"/>
    <cellStyle name="Normal 4 18 5 2" xfId="22291"/>
    <cellStyle name="Normal 4 18 5 2 2" xfId="34270"/>
    <cellStyle name="Normal 4 18 5 2 3" xfId="46249"/>
    <cellStyle name="Normal 4 18 5 3" xfId="28314"/>
    <cellStyle name="Normal 4 18 5 4" xfId="40295"/>
    <cellStyle name="Normal 4 18 6" xfId="14987"/>
    <cellStyle name="Normal 4 18 6 2" xfId="22292"/>
    <cellStyle name="Normal 4 18 6 2 2" xfId="34271"/>
    <cellStyle name="Normal 4 18 6 2 3" xfId="46250"/>
    <cellStyle name="Normal 4 18 6 3" xfId="28315"/>
    <cellStyle name="Normal 4 18 6 4" xfId="40296"/>
    <cellStyle name="Normal 4 18 7" xfId="22287"/>
    <cellStyle name="Normal 4 18 7 2" xfId="34266"/>
    <cellStyle name="Normal 4 18 7 3" xfId="46245"/>
    <cellStyle name="Normal 4 18 8" xfId="28310"/>
    <cellStyle name="Normal 4 18 9" xfId="40291"/>
    <cellStyle name="Normal 4 19" xfId="14988"/>
    <cellStyle name="Normal 4 19 2" xfId="14989"/>
    <cellStyle name="Normal 4 19 2 2" xfId="22294"/>
    <cellStyle name="Normal 4 19 2 2 2" xfId="34273"/>
    <cellStyle name="Normal 4 19 2 2 3" xfId="46252"/>
    <cellStyle name="Normal 4 19 2 3" xfId="28317"/>
    <cellStyle name="Normal 4 19 2 4" xfId="40298"/>
    <cellStyle name="Normal 4 19 3" xfId="14990"/>
    <cellStyle name="Normal 4 19 3 2" xfId="22295"/>
    <cellStyle name="Normal 4 19 3 2 2" xfId="34274"/>
    <cellStyle name="Normal 4 19 3 2 3" xfId="46253"/>
    <cellStyle name="Normal 4 19 3 3" xfId="28318"/>
    <cellStyle name="Normal 4 19 3 4" xfId="40299"/>
    <cellStyle name="Normal 4 19 4" xfId="14991"/>
    <cellStyle name="Normal 4 19 4 2" xfId="22296"/>
    <cellStyle name="Normal 4 19 4 2 2" xfId="34275"/>
    <cellStyle name="Normal 4 19 4 2 3" xfId="46254"/>
    <cellStyle name="Normal 4 19 4 3" xfId="28319"/>
    <cellStyle name="Normal 4 19 4 4" xfId="40300"/>
    <cellStyle name="Normal 4 19 5" xfId="14992"/>
    <cellStyle name="Normal 4 19 5 2" xfId="22297"/>
    <cellStyle name="Normal 4 19 5 2 2" xfId="34276"/>
    <cellStyle name="Normal 4 19 5 2 3" xfId="46255"/>
    <cellStyle name="Normal 4 19 5 3" xfId="28320"/>
    <cellStyle name="Normal 4 19 5 4" xfId="40301"/>
    <cellStyle name="Normal 4 19 6" xfId="14993"/>
    <cellStyle name="Normal 4 19 6 2" xfId="22298"/>
    <cellStyle name="Normal 4 19 6 2 2" xfId="34277"/>
    <cellStyle name="Normal 4 19 6 2 3" xfId="46256"/>
    <cellStyle name="Normal 4 19 6 3" xfId="28321"/>
    <cellStyle name="Normal 4 19 6 4" xfId="40302"/>
    <cellStyle name="Normal 4 19 7" xfId="22293"/>
    <cellStyle name="Normal 4 19 7 2" xfId="34272"/>
    <cellStyle name="Normal 4 19 7 3" xfId="46251"/>
    <cellStyle name="Normal 4 19 8" xfId="28316"/>
    <cellStyle name="Normal 4 19 9" xfId="40297"/>
    <cellStyle name="Normal 4 2" xfId="14994"/>
    <cellStyle name="Normal 4 2 10" xfId="14995"/>
    <cellStyle name="Normal 4 2 10 2" xfId="14996"/>
    <cellStyle name="Normal 4 2 10 3" xfId="22299"/>
    <cellStyle name="Normal 4 2 10 3 2" xfId="34278"/>
    <cellStyle name="Normal 4 2 10 3 3" xfId="46257"/>
    <cellStyle name="Normal 4 2 10 4" xfId="28322"/>
    <cellStyle name="Normal 4 2 10 5" xfId="40303"/>
    <cellStyle name="Normal 4 2 11" xfId="14997"/>
    <cellStyle name="Normal 4 2 11 2" xfId="22300"/>
    <cellStyle name="Normal 4 2 11 2 2" xfId="34279"/>
    <cellStyle name="Normal 4 2 11 2 3" xfId="46258"/>
    <cellStyle name="Normal 4 2 11 3" xfId="28323"/>
    <cellStyle name="Normal 4 2 11 4" xfId="40304"/>
    <cellStyle name="Normal 4 2 12" xfId="14998"/>
    <cellStyle name="Normal 4 2 2" xfId="14999"/>
    <cellStyle name="Normal 4 2 2 10" xfId="22301"/>
    <cellStyle name="Normal 4 2 2 10 2" xfId="34280"/>
    <cellStyle name="Normal 4 2 2 10 3" xfId="46259"/>
    <cellStyle name="Normal 4 2 2 11" xfId="28324"/>
    <cellStyle name="Normal 4 2 2 12" xfId="40305"/>
    <cellStyle name="Normal 4 2 2 2" xfId="15000"/>
    <cellStyle name="Normal 4 2 2 2 2" xfId="15001"/>
    <cellStyle name="Normal 4 2 2 2 2 2" xfId="15002"/>
    <cellStyle name="Normal 4 2 2 2 2 2 2" xfId="22304"/>
    <cellStyle name="Normal 4 2 2 2 2 2 2 2" xfId="34283"/>
    <cellStyle name="Normal 4 2 2 2 2 2 2 3" xfId="46262"/>
    <cellStyle name="Normal 4 2 2 2 2 2 3" xfId="28327"/>
    <cellStyle name="Normal 4 2 2 2 2 2 4" xfId="40308"/>
    <cellStyle name="Normal 4 2 2 2 2 3" xfId="15003"/>
    <cellStyle name="Normal 4 2 2 2 2 3 2" xfId="22305"/>
    <cellStyle name="Normal 4 2 2 2 2 3 2 2" xfId="34284"/>
    <cellStyle name="Normal 4 2 2 2 2 3 2 3" xfId="46263"/>
    <cellStyle name="Normal 4 2 2 2 2 3 3" xfId="28328"/>
    <cellStyle name="Normal 4 2 2 2 2 3 4" xfId="40309"/>
    <cellStyle name="Normal 4 2 2 2 2 4" xfId="15004"/>
    <cellStyle name="Normal 4 2 2 2 2 5" xfId="15005"/>
    <cellStyle name="Normal 4 2 2 2 2 6" xfId="22303"/>
    <cellStyle name="Normal 4 2 2 2 2 6 2" xfId="34282"/>
    <cellStyle name="Normal 4 2 2 2 2 6 3" xfId="46261"/>
    <cellStyle name="Normal 4 2 2 2 2 7" xfId="28326"/>
    <cellStyle name="Normal 4 2 2 2 2 8" xfId="40307"/>
    <cellStyle name="Normal 4 2 2 2 3" xfId="15006"/>
    <cellStyle name="Normal 4 2 2 2 3 2" xfId="22306"/>
    <cellStyle name="Normal 4 2 2 2 3 2 2" xfId="34285"/>
    <cellStyle name="Normal 4 2 2 2 3 2 3" xfId="46264"/>
    <cellStyle name="Normal 4 2 2 2 3 3" xfId="28329"/>
    <cellStyle name="Normal 4 2 2 2 3 4" xfId="40310"/>
    <cellStyle name="Normal 4 2 2 2 4" xfId="15007"/>
    <cellStyle name="Normal 4 2 2 2 4 2" xfId="22307"/>
    <cellStyle name="Normal 4 2 2 2 4 2 2" xfId="34286"/>
    <cellStyle name="Normal 4 2 2 2 4 2 3" xfId="46265"/>
    <cellStyle name="Normal 4 2 2 2 4 3" xfId="28330"/>
    <cellStyle name="Normal 4 2 2 2 4 4" xfId="40311"/>
    <cellStyle name="Normal 4 2 2 2 5" xfId="15008"/>
    <cellStyle name="Normal 4 2 2 2 6" xfId="15009"/>
    <cellStyle name="Normal 4 2 2 2 7" xfId="22302"/>
    <cellStyle name="Normal 4 2 2 2 7 2" xfId="34281"/>
    <cellStyle name="Normal 4 2 2 2 7 3" xfId="46260"/>
    <cellStyle name="Normal 4 2 2 2 8" xfId="28325"/>
    <cellStyle name="Normal 4 2 2 2 9" xfId="40306"/>
    <cellStyle name="Normal 4 2 2 3" xfId="15010"/>
    <cellStyle name="Normal 4 2 2 3 2" xfId="15011"/>
    <cellStyle name="Normal 4 2 2 3 2 2" xfId="22309"/>
    <cellStyle name="Normal 4 2 2 3 2 2 2" xfId="34288"/>
    <cellStyle name="Normal 4 2 2 3 2 2 3" xfId="46267"/>
    <cellStyle name="Normal 4 2 2 3 2 3" xfId="28332"/>
    <cellStyle name="Normal 4 2 2 3 2 4" xfId="40313"/>
    <cellStyle name="Normal 4 2 2 3 3" xfId="15012"/>
    <cellStyle name="Normal 4 2 2 3 3 2" xfId="22310"/>
    <cellStyle name="Normal 4 2 2 3 3 2 2" xfId="34289"/>
    <cellStyle name="Normal 4 2 2 3 3 2 3" xfId="46268"/>
    <cellStyle name="Normal 4 2 2 3 3 3" xfId="28333"/>
    <cellStyle name="Normal 4 2 2 3 3 4" xfId="40314"/>
    <cellStyle name="Normal 4 2 2 3 4" xfId="15013"/>
    <cellStyle name="Normal 4 2 2 3 5" xfId="15014"/>
    <cellStyle name="Normal 4 2 2 3 6" xfId="22308"/>
    <cellStyle name="Normal 4 2 2 3 6 2" xfId="34287"/>
    <cellStyle name="Normal 4 2 2 3 6 3" xfId="46266"/>
    <cellStyle name="Normal 4 2 2 3 7" xfId="28331"/>
    <cellStyle name="Normal 4 2 2 3 8" xfId="40312"/>
    <cellStyle name="Normal 4 2 2 4" xfId="15015"/>
    <cellStyle name="Normal 4 2 2 4 2" xfId="22311"/>
    <cellStyle name="Normal 4 2 2 4 2 2" xfId="34290"/>
    <cellStyle name="Normal 4 2 2 4 2 3" xfId="46269"/>
    <cellStyle name="Normal 4 2 2 4 3" xfId="28334"/>
    <cellStyle name="Normal 4 2 2 4 4" xfId="40315"/>
    <cellStyle name="Normal 4 2 2 5" xfId="15016"/>
    <cellStyle name="Normal 4 2 2 5 2" xfId="22312"/>
    <cellStyle name="Normal 4 2 2 5 2 2" xfId="34291"/>
    <cellStyle name="Normal 4 2 2 5 2 3" xfId="46270"/>
    <cellStyle name="Normal 4 2 2 5 3" xfId="28335"/>
    <cellStyle name="Normal 4 2 2 5 4" xfId="40316"/>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2 2 2" xfId="34294"/>
    <cellStyle name="Normal 4 2 3 2 2 2 3" xfId="46273"/>
    <cellStyle name="Normal 4 2 3 2 2 3" xfId="28338"/>
    <cellStyle name="Normal 4 2 3 2 2 4" xfId="40319"/>
    <cellStyle name="Normal 4 2 3 2 3" xfId="15026"/>
    <cellStyle name="Normal 4 2 3 2 3 2" xfId="22316"/>
    <cellStyle name="Normal 4 2 3 2 3 2 2" xfId="34295"/>
    <cellStyle name="Normal 4 2 3 2 3 2 3" xfId="46274"/>
    <cellStyle name="Normal 4 2 3 2 3 3" xfId="28339"/>
    <cellStyle name="Normal 4 2 3 2 3 4" xfId="40320"/>
    <cellStyle name="Normal 4 2 3 2 4" xfId="15027"/>
    <cellStyle name="Normal 4 2 3 2 5" xfId="15028"/>
    <cellStyle name="Normal 4 2 3 2 6" xfId="22314"/>
    <cellStyle name="Normal 4 2 3 2 6 2" xfId="34293"/>
    <cellStyle name="Normal 4 2 3 2 6 3" xfId="46272"/>
    <cellStyle name="Normal 4 2 3 2 7" xfId="28337"/>
    <cellStyle name="Normal 4 2 3 2 8" xfId="40318"/>
    <cellStyle name="Normal 4 2 3 3" xfId="15029"/>
    <cellStyle name="Normal 4 2 3 3 2" xfId="22317"/>
    <cellStyle name="Normal 4 2 3 3 2 2" xfId="34296"/>
    <cellStyle name="Normal 4 2 3 3 2 3" xfId="46275"/>
    <cellStyle name="Normal 4 2 3 3 3" xfId="28340"/>
    <cellStyle name="Normal 4 2 3 3 4" xfId="40321"/>
    <cellStyle name="Normal 4 2 3 4" xfId="15030"/>
    <cellStyle name="Normal 4 2 3 4 2" xfId="22318"/>
    <cellStyle name="Normal 4 2 3 4 2 2" xfId="34297"/>
    <cellStyle name="Normal 4 2 3 4 2 3" xfId="46276"/>
    <cellStyle name="Normal 4 2 3 4 3" xfId="28341"/>
    <cellStyle name="Normal 4 2 3 4 4" xfId="40322"/>
    <cellStyle name="Normal 4 2 3 5" xfId="15031"/>
    <cellStyle name="Normal 4 2 3 6" xfId="15032"/>
    <cellStyle name="Normal 4 2 3 7" xfId="22313"/>
    <cellStyle name="Normal 4 2 3 7 2" xfId="34292"/>
    <cellStyle name="Normal 4 2 3 7 3" xfId="46271"/>
    <cellStyle name="Normal 4 2 3 8" xfId="28336"/>
    <cellStyle name="Normal 4 2 3 9" xfId="40317"/>
    <cellStyle name="Normal 4 2 4" xfId="15033"/>
    <cellStyle name="Normal 4 2 4 2" xfId="15034"/>
    <cellStyle name="Normal 4 2 4 2 2" xfId="22320"/>
    <cellStyle name="Normal 4 2 4 2 2 2" xfId="34299"/>
    <cellStyle name="Normal 4 2 4 2 2 3" xfId="46278"/>
    <cellStyle name="Normal 4 2 4 2 3" xfId="28343"/>
    <cellStyle name="Normal 4 2 4 2 4" xfId="40324"/>
    <cellStyle name="Normal 4 2 4 3" xfId="15035"/>
    <cellStyle name="Normal 4 2 4 3 2" xfId="22321"/>
    <cellStyle name="Normal 4 2 4 3 2 2" xfId="34300"/>
    <cellStyle name="Normal 4 2 4 3 2 3" xfId="46279"/>
    <cellStyle name="Normal 4 2 4 3 3" xfId="28344"/>
    <cellStyle name="Normal 4 2 4 3 4" xfId="40325"/>
    <cellStyle name="Normal 4 2 4 4" xfId="15036"/>
    <cellStyle name="Normal 4 2 4 5" xfId="15037"/>
    <cellStyle name="Normal 4 2 4 6" xfId="22319"/>
    <cellStyle name="Normal 4 2 4 6 2" xfId="34298"/>
    <cellStyle name="Normal 4 2 4 6 3" xfId="46277"/>
    <cellStyle name="Normal 4 2 4 7" xfId="28342"/>
    <cellStyle name="Normal 4 2 4 8" xfId="40323"/>
    <cellStyle name="Normal 4 2 5" xfId="15038"/>
    <cellStyle name="Normal 4 2 5 10" xfId="40326"/>
    <cellStyle name="Normal 4 2 5 2" xfId="15039"/>
    <cellStyle name="Normal 4 2 5 2 2" xfId="15040"/>
    <cellStyle name="Normal 4 2 5 2 2 2" xfId="15041"/>
    <cellStyle name="Normal 4 2 5 2 2 2 2" xfId="15042"/>
    <cellStyle name="Normal 4 2 5 2 2 2 3" xfId="22325"/>
    <cellStyle name="Normal 4 2 5 2 2 2 3 2" xfId="34304"/>
    <cellStyle name="Normal 4 2 5 2 2 2 3 3" xfId="46283"/>
    <cellStyle name="Normal 4 2 5 2 2 2 4" xfId="28348"/>
    <cellStyle name="Normal 4 2 5 2 2 2 5" xfId="40329"/>
    <cellStyle name="Normal 4 2 5 2 2 3" xfId="15043"/>
    <cellStyle name="Normal 4 2 5 2 2 4" xfId="15044"/>
    <cellStyle name="Normal 4 2 5 2 2 5" xfId="22324"/>
    <cellStyle name="Normal 4 2 5 2 2 5 2" xfId="34303"/>
    <cellStyle name="Normal 4 2 5 2 2 5 3" xfId="46282"/>
    <cellStyle name="Normal 4 2 5 2 2 6" xfId="28347"/>
    <cellStyle name="Normal 4 2 5 2 2 7" xfId="40328"/>
    <cellStyle name="Normal 4 2 5 2 3" xfId="15045"/>
    <cellStyle name="Normal 4 2 5 2 3 2" xfId="15046"/>
    <cellStyle name="Normal 4 2 5 2 3 3" xfId="22326"/>
    <cellStyle name="Normal 4 2 5 2 3 3 2" xfId="34305"/>
    <cellStyle name="Normal 4 2 5 2 3 3 3" xfId="46284"/>
    <cellStyle name="Normal 4 2 5 2 3 4" xfId="28349"/>
    <cellStyle name="Normal 4 2 5 2 3 5" xfId="40330"/>
    <cellStyle name="Normal 4 2 5 2 4" xfId="15047"/>
    <cellStyle name="Normal 4 2 5 2 5" xfId="15048"/>
    <cellStyle name="Normal 4 2 5 2 6" xfId="22323"/>
    <cellStyle name="Normal 4 2 5 2 6 2" xfId="34302"/>
    <cellStyle name="Normal 4 2 5 2 6 3" xfId="46281"/>
    <cellStyle name="Normal 4 2 5 2 7" xfId="28346"/>
    <cellStyle name="Normal 4 2 5 2 8" xfId="40327"/>
    <cellStyle name="Normal 4 2 5 3" xfId="15049"/>
    <cellStyle name="Normal 4 2 5 3 2" xfId="15050"/>
    <cellStyle name="Normal 4 2 5 3 2 2" xfId="22328"/>
    <cellStyle name="Normal 4 2 5 3 2 2 2" xfId="34307"/>
    <cellStyle name="Normal 4 2 5 3 2 2 3" xfId="46286"/>
    <cellStyle name="Normal 4 2 5 3 2 3" xfId="28351"/>
    <cellStyle name="Normal 4 2 5 3 2 4" xfId="40332"/>
    <cellStyle name="Normal 4 2 5 3 3" xfId="22327"/>
    <cellStyle name="Normal 4 2 5 3 3 2" xfId="34306"/>
    <cellStyle name="Normal 4 2 5 3 3 3" xfId="46285"/>
    <cellStyle name="Normal 4 2 5 3 4" xfId="28350"/>
    <cellStyle name="Normal 4 2 5 3 5" xfId="40331"/>
    <cellStyle name="Normal 4 2 5 4" xfId="15051"/>
    <cellStyle name="Normal 4 2 5 4 2" xfId="15052"/>
    <cellStyle name="Normal 4 2 5 4 3" xfId="22329"/>
    <cellStyle name="Normal 4 2 5 4 3 2" xfId="34308"/>
    <cellStyle name="Normal 4 2 5 4 3 3" xfId="46287"/>
    <cellStyle name="Normal 4 2 5 4 4" xfId="28352"/>
    <cellStyle name="Normal 4 2 5 4 5" xfId="40333"/>
    <cellStyle name="Normal 4 2 5 5" xfId="15053"/>
    <cellStyle name="Normal 4 2 5 5 2" xfId="15054"/>
    <cellStyle name="Normal 4 2 5 5 3" xfId="22330"/>
    <cellStyle name="Normal 4 2 5 5 3 2" xfId="34309"/>
    <cellStyle name="Normal 4 2 5 5 3 3" xfId="46288"/>
    <cellStyle name="Normal 4 2 5 5 4" xfId="28353"/>
    <cellStyle name="Normal 4 2 5 5 5" xfId="40334"/>
    <cellStyle name="Normal 4 2 5 6" xfId="15055"/>
    <cellStyle name="Normal 4 2 5 7" xfId="15056"/>
    <cellStyle name="Normal 4 2 5 8" xfId="22322"/>
    <cellStyle name="Normal 4 2 5 8 2" xfId="34301"/>
    <cellStyle name="Normal 4 2 5 8 3" xfId="46280"/>
    <cellStyle name="Normal 4 2 5 9" xfId="28345"/>
    <cellStyle name="Normal 4 2 6" xfId="15057"/>
    <cellStyle name="Normal 4 2 6 2" xfId="15058"/>
    <cellStyle name="Normal 4 2 6 3" xfId="22331"/>
    <cellStyle name="Normal 4 2 6 3 2" xfId="34310"/>
    <cellStyle name="Normal 4 2 6 3 3" xfId="46289"/>
    <cellStyle name="Normal 4 2 6 4" xfId="28354"/>
    <cellStyle name="Normal 4 2 6 5" xfId="40335"/>
    <cellStyle name="Normal 4 2 7" xfId="15059"/>
    <cellStyle name="Normal 4 2 7 2" xfId="22332"/>
    <cellStyle name="Normal 4 2 7 2 2" xfId="34311"/>
    <cellStyle name="Normal 4 2 7 2 3" xfId="46290"/>
    <cellStyle name="Normal 4 2 7 3" xfId="28355"/>
    <cellStyle name="Normal 4 2 7 4" xfId="40336"/>
    <cellStyle name="Normal 4 2 8" xfId="15060"/>
    <cellStyle name="Normal 4 2 8 2" xfId="15061"/>
    <cellStyle name="Normal 4 2 8 3" xfId="22333"/>
    <cellStyle name="Normal 4 2 8 3 2" xfId="34312"/>
    <cellStyle name="Normal 4 2 8 3 3" xfId="46291"/>
    <cellStyle name="Normal 4 2 8 4" xfId="28356"/>
    <cellStyle name="Normal 4 2 8 5" xfId="40337"/>
    <cellStyle name="Normal 4 2 9" xfId="15062"/>
    <cellStyle name="Normal 4 2 9 2" xfId="15063"/>
    <cellStyle name="Normal 4 2 9 3" xfId="22334"/>
    <cellStyle name="Normal 4 2 9 3 2" xfId="34313"/>
    <cellStyle name="Normal 4 2 9 3 3" xfId="46292"/>
    <cellStyle name="Normal 4 2 9 4" xfId="28357"/>
    <cellStyle name="Normal 4 2 9 5" xfId="40338"/>
    <cellStyle name="Normal 4 20" xfId="15064"/>
    <cellStyle name="Normal 4 20 2" xfId="15065"/>
    <cellStyle name="Normal 4 20 2 2" xfId="15066"/>
    <cellStyle name="Normal 4 20 2 2 2" xfId="15067"/>
    <cellStyle name="Normal 4 20 2 2 2 2" xfId="22338"/>
    <cellStyle name="Normal 4 20 2 2 2 2 2" xfId="34317"/>
    <cellStyle name="Normal 4 20 2 2 2 2 3" xfId="46296"/>
    <cellStyle name="Normal 4 20 2 2 2 3" xfId="28361"/>
    <cellStyle name="Normal 4 20 2 2 2 4" xfId="40342"/>
    <cellStyle name="Normal 4 20 2 2 3" xfId="22337"/>
    <cellStyle name="Normal 4 20 2 2 3 2" xfId="34316"/>
    <cellStyle name="Normal 4 20 2 2 3 3" xfId="46295"/>
    <cellStyle name="Normal 4 20 2 2 4" xfId="28360"/>
    <cellStyle name="Normal 4 20 2 2 5" xfId="40341"/>
    <cellStyle name="Normal 4 20 2 3" xfId="15068"/>
    <cellStyle name="Normal 4 20 2 3 2" xfId="22339"/>
    <cellStyle name="Normal 4 20 2 3 2 2" xfId="34318"/>
    <cellStyle name="Normal 4 20 2 3 2 3" xfId="46297"/>
    <cellStyle name="Normal 4 20 2 3 3" xfId="28362"/>
    <cellStyle name="Normal 4 20 2 3 4" xfId="40343"/>
    <cellStyle name="Normal 4 20 2 4" xfId="15069"/>
    <cellStyle name="Normal 4 20 2 4 2" xfId="22340"/>
    <cellStyle name="Normal 4 20 2 4 2 2" xfId="34319"/>
    <cellStyle name="Normal 4 20 2 4 2 3" xfId="46298"/>
    <cellStyle name="Normal 4 20 2 4 3" xfId="28363"/>
    <cellStyle name="Normal 4 20 2 4 4" xfId="40344"/>
    <cellStyle name="Normal 4 20 2 5" xfId="22336"/>
    <cellStyle name="Normal 4 20 2 5 2" xfId="34315"/>
    <cellStyle name="Normal 4 20 2 5 3" xfId="46294"/>
    <cellStyle name="Normal 4 20 2 6" xfId="28359"/>
    <cellStyle name="Normal 4 20 2 7" xfId="40340"/>
    <cellStyle name="Normal 4 20 3" xfId="15070"/>
    <cellStyle name="Normal 4 20 3 2" xfId="15071"/>
    <cellStyle name="Normal 4 20 3 2 2" xfId="22342"/>
    <cellStyle name="Normal 4 20 3 2 2 2" xfId="34321"/>
    <cellStyle name="Normal 4 20 3 2 2 3" xfId="46300"/>
    <cellStyle name="Normal 4 20 3 2 3" xfId="28365"/>
    <cellStyle name="Normal 4 20 3 2 4" xfId="40346"/>
    <cellStyle name="Normal 4 20 3 3" xfId="22341"/>
    <cellStyle name="Normal 4 20 3 3 2" xfId="34320"/>
    <cellStyle name="Normal 4 20 3 3 3" xfId="46299"/>
    <cellStyle name="Normal 4 20 3 4" xfId="28364"/>
    <cellStyle name="Normal 4 20 3 5" xfId="40345"/>
    <cellStyle name="Normal 4 20 4" xfId="15072"/>
    <cellStyle name="Normal 4 20 4 2" xfId="22343"/>
    <cellStyle name="Normal 4 20 4 2 2" xfId="34322"/>
    <cellStyle name="Normal 4 20 4 2 3" xfId="46301"/>
    <cellStyle name="Normal 4 20 4 3" xfId="28366"/>
    <cellStyle name="Normal 4 20 4 4" xfId="40347"/>
    <cellStyle name="Normal 4 20 5" xfId="15073"/>
    <cellStyle name="Normal 4 20 5 2" xfId="22344"/>
    <cellStyle name="Normal 4 20 5 2 2" xfId="34323"/>
    <cellStyle name="Normal 4 20 5 2 3" xfId="46302"/>
    <cellStyle name="Normal 4 20 5 3" xfId="28367"/>
    <cellStyle name="Normal 4 20 5 4" xfId="40348"/>
    <cellStyle name="Normal 4 20 6" xfId="22335"/>
    <cellStyle name="Normal 4 20 6 2" xfId="34314"/>
    <cellStyle name="Normal 4 20 6 3" xfId="46293"/>
    <cellStyle name="Normal 4 20 7" xfId="28358"/>
    <cellStyle name="Normal 4 20 8" xfId="40339"/>
    <cellStyle name="Normal 4 21" xfId="15074"/>
    <cellStyle name="Normal 4 21 2" xfId="15075"/>
    <cellStyle name="Normal 4 21 2 2" xfId="15076"/>
    <cellStyle name="Normal 4 21 2 2 2" xfId="22347"/>
    <cellStyle name="Normal 4 21 2 2 2 2" xfId="34326"/>
    <cellStyle name="Normal 4 21 2 2 2 3" xfId="46305"/>
    <cellStyle name="Normal 4 21 2 2 3" xfId="28370"/>
    <cellStyle name="Normal 4 21 2 2 4" xfId="40351"/>
    <cellStyle name="Normal 4 21 2 3" xfId="15077"/>
    <cellStyle name="Normal 4 21 2 3 2" xfId="22348"/>
    <cellStyle name="Normal 4 21 2 3 2 2" xfId="34327"/>
    <cellStyle name="Normal 4 21 2 3 2 3" xfId="46306"/>
    <cellStyle name="Normal 4 21 2 3 3" xfId="28371"/>
    <cellStyle name="Normal 4 21 2 3 4" xfId="40352"/>
    <cellStyle name="Normal 4 21 2 4" xfId="22346"/>
    <cellStyle name="Normal 4 21 2 4 2" xfId="34325"/>
    <cellStyle name="Normal 4 21 2 4 3" xfId="46304"/>
    <cellStyle name="Normal 4 21 2 5" xfId="28369"/>
    <cellStyle name="Normal 4 21 2 6" xfId="40350"/>
    <cellStyle name="Normal 4 21 3" xfId="15078"/>
    <cellStyle name="Normal 4 21 3 2" xfId="15079"/>
    <cellStyle name="Normal 4 21 3 2 2" xfId="22350"/>
    <cellStyle name="Normal 4 21 3 2 2 2" xfId="34329"/>
    <cellStyle name="Normal 4 21 3 2 2 3" xfId="46308"/>
    <cellStyle name="Normal 4 21 3 2 3" xfId="28373"/>
    <cellStyle name="Normal 4 21 3 2 4" xfId="40354"/>
    <cellStyle name="Normal 4 21 3 3" xfId="22349"/>
    <cellStyle name="Normal 4 21 3 3 2" xfId="34328"/>
    <cellStyle name="Normal 4 21 3 3 3" xfId="46307"/>
    <cellStyle name="Normal 4 21 3 4" xfId="28372"/>
    <cellStyle name="Normal 4 21 3 5" xfId="40353"/>
    <cellStyle name="Normal 4 21 4" xfId="15080"/>
    <cellStyle name="Normal 4 21 4 2" xfId="22351"/>
    <cellStyle name="Normal 4 21 4 2 2" xfId="34330"/>
    <cellStyle name="Normal 4 21 4 2 3" xfId="46309"/>
    <cellStyle name="Normal 4 21 4 3" xfId="28374"/>
    <cellStyle name="Normal 4 21 4 4" xfId="40355"/>
    <cellStyle name="Normal 4 21 5" xfId="15081"/>
    <cellStyle name="Normal 4 21 5 2" xfId="22352"/>
    <cellStyle name="Normal 4 21 5 2 2" xfId="34331"/>
    <cellStyle name="Normal 4 21 5 2 3" xfId="46310"/>
    <cellStyle name="Normal 4 21 5 3" xfId="28375"/>
    <cellStyle name="Normal 4 21 5 4" xfId="40356"/>
    <cellStyle name="Normal 4 21 6" xfId="22345"/>
    <cellStyle name="Normal 4 21 6 2" xfId="34324"/>
    <cellStyle name="Normal 4 21 6 3" xfId="46303"/>
    <cellStyle name="Normal 4 21 7" xfId="28368"/>
    <cellStyle name="Normal 4 21 8" xfId="40349"/>
    <cellStyle name="Normal 4 22" xfId="15082"/>
    <cellStyle name="Normal 4 22 2" xfId="15083"/>
    <cellStyle name="Normal 4 22 2 2" xfId="15084"/>
    <cellStyle name="Normal 4 22 2 2 2" xfId="22355"/>
    <cellStyle name="Normal 4 22 2 2 2 2" xfId="34334"/>
    <cellStyle name="Normal 4 22 2 2 2 3" xfId="46313"/>
    <cellStyle name="Normal 4 22 2 2 3" xfId="28378"/>
    <cellStyle name="Normal 4 22 2 2 4" xfId="40359"/>
    <cellStyle name="Normal 4 22 2 3" xfId="22354"/>
    <cellStyle name="Normal 4 22 2 3 2" xfId="34333"/>
    <cellStyle name="Normal 4 22 2 3 3" xfId="46312"/>
    <cellStyle name="Normal 4 22 2 4" xfId="28377"/>
    <cellStyle name="Normal 4 22 2 5" xfId="40358"/>
    <cellStyle name="Normal 4 22 3" xfId="15085"/>
    <cellStyle name="Normal 4 22 3 2" xfId="22356"/>
    <cellStyle name="Normal 4 22 3 2 2" xfId="34335"/>
    <cellStyle name="Normal 4 22 3 2 3" xfId="46314"/>
    <cellStyle name="Normal 4 22 3 3" xfId="28379"/>
    <cellStyle name="Normal 4 22 3 4" xfId="40360"/>
    <cellStyle name="Normal 4 22 4" xfId="15086"/>
    <cellStyle name="Normal 4 22 4 2" xfId="22357"/>
    <cellStyle name="Normal 4 22 4 2 2" xfId="34336"/>
    <cellStyle name="Normal 4 22 4 2 3" xfId="46315"/>
    <cellStyle name="Normal 4 22 4 3" xfId="28380"/>
    <cellStyle name="Normal 4 22 4 4" xfId="40361"/>
    <cellStyle name="Normal 4 22 5" xfId="22353"/>
    <cellStyle name="Normal 4 22 5 2" xfId="34332"/>
    <cellStyle name="Normal 4 22 5 3" xfId="46311"/>
    <cellStyle name="Normal 4 22 6" xfId="28376"/>
    <cellStyle name="Normal 4 22 7" xfId="40357"/>
    <cellStyle name="Normal 4 23" xfId="15087"/>
    <cellStyle name="Normal 4 23 2" xfId="15088"/>
    <cellStyle name="Normal 4 23 2 2" xfId="22359"/>
    <cellStyle name="Normal 4 23 2 2 2" xfId="34338"/>
    <cellStyle name="Normal 4 23 2 2 3" xfId="46317"/>
    <cellStyle name="Normal 4 23 2 3" xfId="28382"/>
    <cellStyle name="Normal 4 23 2 4" xfId="40363"/>
    <cellStyle name="Normal 4 23 3" xfId="22358"/>
    <cellStyle name="Normal 4 23 3 2" xfId="34337"/>
    <cellStyle name="Normal 4 23 3 3" xfId="46316"/>
    <cellStyle name="Normal 4 23 4" xfId="28381"/>
    <cellStyle name="Normal 4 23 5" xfId="40362"/>
    <cellStyle name="Normal 4 24" xfId="15089"/>
    <cellStyle name="Normal 4 24 2" xfId="22360"/>
    <cellStyle name="Normal 4 24 2 2" xfId="34339"/>
    <cellStyle name="Normal 4 24 2 3" xfId="46318"/>
    <cellStyle name="Normal 4 24 3" xfId="28383"/>
    <cellStyle name="Normal 4 24 4" xfId="40364"/>
    <cellStyle name="Normal 4 25" xfId="15090"/>
    <cellStyle name="Normal 4 25 2" xfId="22361"/>
    <cellStyle name="Normal 4 25 2 2" xfId="34340"/>
    <cellStyle name="Normal 4 25 2 3" xfId="46319"/>
    <cellStyle name="Normal 4 25 3" xfId="28384"/>
    <cellStyle name="Normal 4 25 4" xfId="40365"/>
    <cellStyle name="Normal 4 26" xfId="15091"/>
    <cellStyle name="Normal 4 26 2" xfId="22362"/>
    <cellStyle name="Normal 4 26 2 2" xfId="34341"/>
    <cellStyle name="Normal 4 26 2 3" xfId="46320"/>
    <cellStyle name="Normal 4 26 3" xfId="28385"/>
    <cellStyle name="Normal 4 26 4" xfId="40366"/>
    <cellStyle name="Normal 4 27" xfId="15092"/>
    <cellStyle name="Normal 4 27 2" xfId="22363"/>
    <cellStyle name="Normal 4 27 2 2" xfId="34342"/>
    <cellStyle name="Normal 4 27 2 3" xfId="46321"/>
    <cellStyle name="Normal 4 27 3" xfId="28386"/>
    <cellStyle name="Normal 4 27 4" xfId="40367"/>
    <cellStyle name="Normal 4 28" xfId="15093"/>
    <cellStyle name="Normal 4 28 2" xfId="22364"/>
    <cellStyle name="Normal 4 28 2 2" xfId="34343"/>
    <cellStyle name="Normal 4 28 2 3" xfId="46322"/>
    <cellStyle name="Normal 4 28 3" xfId="28387"/>
    <cellStyle name="Normal 4 28 4" xfId="40368"/>
    <cellStyle name="Normal 4 29" xfId="15094"/>
    <cellStyle name="Normal 4 29 2" xfId="22365"/>
    <cellStyle name="Normal 4 29 2 2" xfId="34344"/>
    <cellStyle name="Normal 4 29 2 3" xfId="46323"/>
    <cellStyle name="Normal 4 29 3" xfId="28388"/>
    <cellStyle name="Normal 4 29 4" xfId="40369"/>
    <cellStyle name="Normal 4 3" xfId="15095"/>
    <cellStyle name="Normal 4 3 10" xfId="15096"/>
    <cellStyle name="Normal 4 3 10 2" xfId="22366"/>
    <cellStyle name="Normal 4 3 10 2 2" xfId="34345"/>
    <cellStyle name="Normal 4 3 10 2 3" xfId="46324"/>
    <cellStyle name="Normal 4 3 10 3" xfId="28389"/>
    <cellStyle name="Normal 4 3 10 4" xfId="40370"/>
    <cellStyle name="Normal 4 3 11" xfId="15097"/>
    <cellStyle name="Normal 4 3 11 2" xfId="22367"/>
    <cellStyle name="Normal 4 3 11 2 2" xfId="34346"/>
    <cellStyle name="Normal 4 3 11 2 3" xfId="46325"/>
    <cellStyle name="Normal 4 3 11 3" xfId="28390"/>
    <cellStyle name="Normal 4 3 11 4" xfId="40371"/>
    <cellStyle name="Normal 4 3 2" xfId="15098"/>
    <cellStyle name="Normal 4 3 2 10" xfId="28391"/>
    <cellStyle name="Normal 4 3 2 11" xfId="40372"/>
    <cellStyle name="Normal 4 3 2 2" xfId="15099"/>
    <cellStyle name="Normal 4 3 2 2 2" xfId="15100"/>
    <cellStyle name="Normal 4 3 2 2 2 2" xfId="15101"/>
    <cellStyle name="Normal 4 3 2 2 2 2 2" xfId="22371"/>
    <cellStyle name="Normal 4 3 2 2 2 2 2 2" xfId="34350"/>
    <cellStyle name="Normal 4 3 2 2 2 2 2 3" xfId="46329"/>
    <cellStyle name="Normal 4 3 2 2 2 2 3" xfId="28394"/>
    <cellStyle name="Normal 4 3 2 2 2 2 4" xfId="40375"/>
    <cellStyle name="Normal 4 3 2 2 2 3" xfId="15102"/>
    <cellStyle name="Normal 4 3 2 2 2 3 2" xfId="22372"/>
    <cellStyle name="Normal 4 3 2 2 2 3 2 2" xfId="34351"/>
    <cellStyle name="Normal 4 3 2 2 2 3 2 3" xfId="46330"/>
    <cellStyle name="Normal 4 3 2 2 2 3 3" xfId="28395"/>
    <cellStyle name="Normal 4 3 2 2 2 3 4" xfId="40376"/>
    <cellStyle name="Normal 4 3 2 2 2 4" xfId="22370"/>
    <cellStyle name="Normal 4 3 2 2 2 4 2" xfId="34349"/>
    <cellStyle name="Normal 4 3 2 2 2 4 3" xfId="46328"/>
    <cellStyle name="Normal 4 3 2 2 2 5" xfId="28393"/>
    <cellStyle name="Normal 4 3 2 2 2 6" xfId="40374"/>
    <cellStyle name="Normal 4 3 2 2 3" xfId="15103"/>
    <cellStyle name="Normal 4 3 2 2 3 2" xfId="15104"/>
    <cellStyle name="Normal 4 3 2 2 3 2 2" xfId="22374"/>
    <cellStyle name="Normal 4 3 2 2 3 2 2 2" xfId="34353"/>
    <cellStyle name="Normal 4 3 2 2 3 2 2 3" xfId="46332"/>
    <cellStyle name="Normal 4 3 2 2 3 2 3" xfId="28397"/>
    <cellStyle name="Normal 4 3 2 2 3 2 4" xfId="40378"/>
    <cellStyle name="Normal 4 3 2 2 3 3" xfId="22373"/>
    <cellStyle name="Normal 4 3 2 2 3 3 2" xfId="34352"/>
    <cellStyle name="Normal 4 3 2 2 3 3 3" xfId="46331"/>
    <cellStyle name="Normal 4 3 2 2 3 4" xfId="28396"/>
    <cellStyle name="Normal 4 3 2 2 3 5" xfId="40377"/>
    <cellStyle name="Normal 4 3 2 2 4" xfId="15105"/>
    <cellStyle name="Normal 4 3 2 2 4 2" xfId="15106"/>
    <cellStyle name="Normal 4 3 2 2 4 3" xfId="22375"/>
    <cellStyle name="Normal 4 3 2 2 4 3 2" xfId="34354"/>
    <cellStyle name="Normal 4 3 2 2 4 3 3" xfId="46333"/>
    <cellStyle name="Normal 4 3 2 2 4 4" xfId="28398"/>
    <cellStyle name="Normal 4 3 2 2 4 5" xfId="40379"/>
    <cellStyle name="Normal 4 3 2 2 5" xfId="15107"/>
    <cellStyle name="Normal 4 3 2 2 6" xfId="22369"/>
    <cellStyle name="Normal 4 3 2 2 6 2" xfId="34348"/>
    <cellStyle name="Normal 4 3 2 2 6 3" xfId="46327"/>
    <cellStyle name="Normal 4 3 2 2 7" xfId="28392"/>
    <cellStyle name="Normal 4 3 2 2 8" xfId="40373"/>
    <cellStyle name="Normal 4 3 2 3" xfId="15108"/>
    <cellStyle name="Normal 4 3 2 3 2" xfId="15109"/>
    <cellStyle name="Normal 4 3 2 3 2 2" xfId="15110"/>
    <cellStyle name="Normal 4 3 2 3 2 2 2" xfId="22378"/>
    <cellStyle name="Normal 4 3 2 3 2 2 2 2" xfId="34357"/>
    <cellStyle name="Normal 4 3 2 3 2 2 2 3" xfId="46336"/>
    <cellStyle name="Normal 4 3 2 3 2 2 3" xfId="28401"/>
    <cellStyle name="Normal 4 3 2 3 2 2 4" xfId="40382"/>
    <cellStyle name="Normal 4 3 2 3 2 3" xfId="22377"/>
    <cellStyle name="Normal 4 3 2 3 2 3 2" xfId="34356"/>
    <cellStyle name="Normal 4 3 2 3 2 3 3" xfId="46335"/>
    <cellStyle name="Normal 4 3 2 3 2 4" xfId="28400"/>
    <cellStyle name="Normal 4 3 2 3 2 5" xfId="40381"/>
    <cellStyle name="Normal 4 3 2 3 3" xfId="15111"/>
    <cellStyle name="Normal 4 3 2 3 3 2" xfId="22379"/>
    <cellStyle name="Normal 4 3 2 3 3 2 2" xfId="34358"/>
    <cellStyle name="Normal 4 3 2 3 3 2 3" xfId="46337"/>
    <cellStyle name="Normal 4 3 2 3 3 3" xfId="28402"/>
    <cellStyle name="Normal 4 3 2 3 3 4" xfId="40383"/>
    <cellStyle name="Normal 4 3 2 3 4" xfId="22376"/>
    <cellStyle name="Normal 4 3 2 3 4 2" xfId="34355"/>
    <cellStyle name="Normal 4 3 2 3 4 3" xfId="46334"/>
    <cellStyle name="Normal 4 3 2 3 5" xfId="28399"/>
    <cellStyle name="Normal 4 3 2 3 6" xfId="40380"/>
    <cellStyle name="Normal 4 3 2 4" xfId="15112"/>
    <cellStyle name="Normal 4 3 2 4 2" xfId="15113"/>
    <cellStyle name="Normal 4 3 2 4 2 2" xfId="22381"/>
    <cellStyle name="Normal 4 3 2 4 2 2 2" xfId="34360"/>
    <cellStyle name="Normal 4 3 2 4 2 2 3" xfId="46339"/>
    <cellStyle name="Normal 4 3 2 4 2 3" xfId="28404"/>
    <cellStyle name="Normal 4 3 2 4 2 4" xfId="40385"/>
    <cellStyle name="Normal 4 3 2 4 3" xfId="22380"/>
    <cellStyle name="Normal 4 3 2 4 3 2" xfId="34359"/>
    <cellStyle name="Normal 4 3 2 4 3 3" xfId="46338"/>
    <cellStyle name="Normal 4 3 2 4 4" xfId="28403"/>
    <cellStyle name="Normal 4 3 2 4 5" xfId="40384"/>
    <cellStyle name="Normal 4 3 2 5" xfId="15114"/>
    <cellStyle name="Normal 4 3 2 5 2" xfId="15115"/>
    <cellStyle name="Normal 4 3 2 5 3" xfId="22382"/>
    <cellStyle name="Normal 4 3 2 5 3 2" xfId="34361"/>
    <cellStyle name="Normal 4 3 2 5 3 3" xfId="46340"/>
    <cellStyle name="Normal 4 3 2 5 4" xfId="28405"/>
    <cellStyle name="Normal 4 3 2 5 5" xfId="40386"/>
    <cellStyle name="Normal 4 3 2 6" xfId="15116"/>
    <cellStyle name="Normal 4 3 2 6 2" xfId="15117"/>
    <cellStyle name="Normal 4 3 2 6 3" xfId="22383"/>
    <cellStyle name="Normal 4 3 2 6 3 2" xfId="34362"/>
    <cellStyle name="Normal 4 3 2 6 3 3" xfId="46341"/>
    <cellStyle name="Normal 4 3 2 6 4" xfId="28406"/>
    <cellStyle name="Normal 4 3 2 6 5" xfId="40387"/>
    <cellStyle name="Normal 4 3 2 7" xfId="15118"/>
    <cellStyle name="Normal 4 3 2 7 2" xfId="22384"/>
    <cellStyle name="Normal 4 3 2 7 2 2" xfId="34363"/>
    <cellStyle name="Normal 4 3 2 7 2 3" xfId="46342"/>
    <cellStyle name="Normal 4 3 2 7 3" xfId="28407"/>
    <cellStyle name="Normal 4 3 2 7 4" xfId="40388"/>
    <cellStyle name="Normal 4 3 2 8" xfId="15119"/>
    <cellStyle name="Normal 4 3 2 8 2" xfId="22385"/>
    <cellStyle name="Normal 4 3 2 8 2 2" xfId="34364"/>
    <cellStyle name="Normal 4 3 2 8 2 3" xfId="46343"/>
    <cellStyle name="Normal 4 3 2 8 3" xfId="28408"/>
    <cellStyle name="Normal 4 3 2 8 4" xfId="40389"/>
    <cellStyle name="Normal 4 3 2 9" xfId="22368"/>
    <cellStyle name="Normal 4 3 2 9 2" xfId="34347"/>
    <cellStyle name="Normal 4 3 2 9 3" xfId="46326"/>
    <cellStyle name="Normal 4 3 3" xfId="15120"/>
    <cellStyle name="Normal 4 3 3 2" xfId="15121"/>
    <cellStyle name="Normal 4 3 3 2 2" xfId="15122"/>
    <cellStyle name="Normal 4 3 3 2 2 2" xfId="22388"/>
    <cellStyle name="Normal 4 3 3 2 2 2 2" xfId="34367"/>
    <cellStyle name="Normal 4 3 3 2 2 2 3" xfId="46346"/>
    <cellStyle name="Normal 4 3 3 2 2 3" xfId="28411"/>
    <cellStyle name="Normal 4 3 3 2 2 4" xfId="40392"/>
    <cellStyle name="Normal 4 3 3 2 3" xfId="15123"/>
    <cellStyle name="Normal 4 3 3 2 3 2" xfId="22389"/>
    <cellStyle name="Normal 4 3 3 2 3 2 2" xfId="34368"/>
    <cellStyle name="Normal 4 3 3 2 3 2 3" xfId="46347"/>
    <cellStyle name="Normal 4 3 3 2 3 3" xfId="28412"/>
    <cellStyle name="Normal 4 3 3 2 3 4" xfId="40393"/>
    <cellStyle name="Normal 4 3 3 2 4" xfId="22387"/>
    <cellStyle name="Normal 4 3 3 2 4 2" xfId="34366"/>
    <cellStyle name="Normal 4 3 3 2 4 3" xfId="46345"/>
    <cellStyle name="Normal 4 3 3 2 5" xfId="28410"/>
    <cellStyle name="Normal 4 3 3 2 6" xfId="40391"/>
    <cellStyle name="Normal 4 3 3 3" xfId="15124"/>
    <cellStyle name="Normal 4 3 3 3 2" xfId="15125"/>
    <cellStyle name="Normal 4 3 3 3 2 2" xfId="22391"/>
    <cellStyle name="Normal 4 3 3 3 2 2 2" xfId="34370"/>
    <cellStyle name="Normal 4 3 3 3 2 2 3" xfId="46349"/>
    <cellStyle name="Normal 4 3 3 3 2 3" xfId="28414"/>
    <cellStyle name="Normal 4 3 3 3 2 4" xfId="40395"/>
    <cellStyle name="Normal 4 3 3 3 3" xfId="22390"/>
    <cellStyle name="Normal 4 3 3 3 3 2" xfId="34369"/>
    <cellStyle name="Normal 4 3 3 3 3 3" xfId="46348"/>
    <cellStyle name="Normal 4 3 3 3 4" xfId="28413"/>
    <cellStyle name="Normal 4 3 3 3 5" xfId="40394"/>
    <cellStyle name="Normal 4 3 3 4" xfId="15126"/>
    <cellStyle name="Normal 4 3 3 4 2" xfId="15127"/>
    <cellStyle name="Normal 4 3 3 4 3" xfId="22392"/>
    <cellStyle name="Normal 4 3 3 4 3 2" xfId="34371"/>
    <cellStyle name="Normal 4 3 3 4 3 3" xfId="46350"/>
    <cellStyle name="Normal 4 3 3 4 4" xfId="28415"/>
    <cellStyle name="Normal 4 3 3 4 5" xfId="40396"/>
    <cellStyle name="Normal 4 3 3 5" xfId="15128"/>
    <cellStyle name="Normal 4 3 3 5 2" xfId="15129"/>
    <cellStyle name="Normal 4 3 3 5 3" xfId="22393"/>
    <cellStyle name="Normal 4 3 3 5 3 2" xfId="34372"/>
    <cellStyle name="Normal 4 3 3 5 3 3" xfId="46351"/>
    <cellStyle name="Normal 4 3 3 5 4" xfId="28416"/>
    <cellStyle name="Normal 4 3 3 5 5" xfId="40397"/>
    <cellStyle name="Normal 4 3 3 6" xfId="22386"/>
    <cellStyle name="Normal 4 3 3 6 2" xfId="34365"/>
    <cellStyle name="Normal 4 3 3 6 3" xfId="46344"/>
    <cellStyle name="Normal 4 3 3 7" xfId="28409"/>
    <cellStyle name="Normal 4 3 3 8" xfId="40390"/>
    <cellStyle name="Normal 4 3 4" xfId="15130"/>
    <cellStyle name="Normal 4 3 4 2" xfId="15131"/>
    <cellStyle name="Normal 4 3 4 2 2" xfId="15132"/>
    <cellStyle name="Normal 4 3 4 2 2 2" xfId="22396"/>
    <cellStyle name="Normal 4 3 4 2 2 2 2" xfId="34375"/>
    <cellStyle name="Normal 4 3 4 2 2 2 3" xfId="46354"/>
    <cellStyle name="Normal 4 3 4 2 2 3" xfId="28419"/>
    <cellStyle name="Normal 4 3 4 2 2 4" xfId="40400"/>
    <cellStyle name="Normal 4 3 4 2 3" xfId="22395"/>
    <cellStyle name="Normal 4 3 4 2 3 2" xfId="34374"/>
    <cellStyle name="Normal 4 3 4 2 3 3" xfId="46353"/>
    <cellStyle name="Normal 4 3 4 2 4" xfId="28418"/>
    <cellStyle name="Normal 4 3 4 2 5" xfId="40399"/>
    <cellStyle name="Normal 4 3 4 3" xfId="15133"/>
    <cellStyle name="Normal 4 3 4 3 2" xfId="22397"/>
    <cellStyle name="Normal 4 3 4 3 2 2" xfId="34376"/>
    <cellStyle name="Normal 4 3 4 3 2 3" xfId="46355"/>
    <cellStyle name="Normal 4 3 4 3 3" xfId="28420"/>
    <cellStyle name="Normal 4 3 4 3 4" xfId="40401"/>
    <cellStyle name="Normal 4 3 4 4" xfId="15134"/>
    <cellStyle name="Normal 4 3 4 4 2" xfId="22398"/>
    <cellStyle name="Normal 4 3 4 4 2 2" xfId="34377"/>
    <cellStyle name="Normal 4 3 4 4 2 3" xfId="46356"/>
    <cellStyle name="Normal 4 3 4 4 3" xfId="28421"/>
    <cellStyle name="Normal 4 3 4 4 4" xfId="40402"/>
    <cellStyle name="Normal 4 3 4 5" xfId="22394"/>
    <cellStyle name="Normal 4 3 4 5 2" xfId="34373"/>
    <cellStyle name="Normal 4 3 4 5 3" xfId="46352"/>
    <cellStyle name="Normal 4 3 4 6" xfId="28417"/>
    <cellStyle name="Normal 4 3 4 7" xfId="40398"/>
    <cellStyle name="Normal 4 3 5" xfId="15135"/>
    <cellStyle name="Normal 4 3 5 2" xfId="15136"/>
    <cellStyle name="Normal 4 3 5 2 2" xfId="15137"/>
    <cellStyle name="Normal 4 3 5 2 2 2" xfId="15138"/>
    <cellStyle name="Normal 4 3 5 2 2 2 2" xfId="22402"/>
    <cellStyle name="Normal 4 3 5 2 2 2 2 2" xfId="34381"/>
    <cellStyle name="Normal 4 3 5 2 2 2 2 3" xfId="46360"/>
    <cellStyle name="Normal 4 3 5 2 2 2 3" xfId="28425"/>
    <cellStyle name="Normal 4 3 5 2 2 2 4" xfId="40406"/>
    <cellStyle name="Normal 4 3 5 2 2 3" xfId="22401"/>
    <cellStyle name="Normal 4 3 5 2 2 3 2" xfId="34380"/>
    <cellStyle name="Normal 4 3 5 2 2 3 3" xfId="46359"/>
    <cellStyle name="Normal 4 3 5 2 2 4" xfId="28424"/>
    <cellStyle name="Normal 4 3 5 2 2 5" xfId="40405"/>
    <cellStyle name="Normal 4 3 5 2 3" xfId="15139"/>
    <cellStyle name="Normal 4 3 5 2 3 2" xfId="22403"/>
    <cellStyle name="Normal 4 3 5 2 3 2 2" xfId="34382"/>
    <cellStyle name="Normal 4 3 5 2 3 2 3" xfId="46361"/>
    <cellStyle name="Normal 4 3 5 2 3 3" xfId="28426"/>
    <cellStyle name="Normal 4 3 5 2 3 4" xfId="40407"/>
    <cellStyle name="Normal 4 3 5 2 4" xfId="15140"/>
    <cellStyle name="Normal 4 3 5 2 4 2" xfId="22404"/>
    <cellStyle name="Normal 4 3 5 2 4 2 2" xfId="34383"/>
    <cellStyle name="Normal 4 3 5 2 4 2 3" xfId="46362"/>
    <cellStyle name="Normal 4 3 5 2 4 3" xfId="28427"/>
    <cellStyle name="Normal 4 3 5 2 4 4" xfId="40408"/>
    <cellStyle name="Normal 4 3 5 2 5" xfId="22400"/>
    <cellStyle name="Normal 4 3 5 2 5 2" xfId="34379"/>
    <cellStyle name="Normal 4 3 5 2 5 3" xfId="46358"/>
    <cellStyle name="Normal 4 3 5 2 6" xfId="28423"/>
    <cellStyle name="Normal 4 3 5 2 7" xfId="40404"/>
    <cellStyle name="Normal 4 3 5 3" xfId="15141"/>
    <cellStyle name="Normal 4 3 5 3 2" xfId="15142"/>
    <cellStyle name="Normal 4 3 5 3 2 2" xfId="22406"/>
    <cellStyle name="Normal 4 3 5 3 2 2 2" xfId="34385"/>
    <cellStyle name="Normal 4 3 5 3 2 2 3" xfId="46364"/>
    <cellStyle name="Normal 4 3 5 3 2 3" xfId="28429"/>
    <cellStyle name="Normal 4 3 5 3 2 4" xfId="40410"/>
    <cellStyle name="Normal 4 3 5 3 3" xfId="22405"/>
    <cellStyle name="Normal 4 3 5 3 3 2" xfId="34384"/>
    <cellStyle name="Normal 4 3 5 3 3 3" xfId="46363"/>
    <cellStyle name="Normal 4 3 5 3 4" xfId="28428"/>
    <cellStyle name="Normal 4 3 5 3 5" xfId="40409"/>
    <cellStyle name="Normal 4 3 5 4" xfId="15143"/>
    <cellStyle name="Normal 4 3 5 4 2" xfId="22407"/>
    <cellStyle name="Normal 4 3 5 4 2 2" xfId="34386"/>
    <cellStyle name="Normal 4 3 5 4 2 3" xfId="46365"/>
    <cellStyle name="Normal 4 3 5 4 3" xfId="28430"/>
    <cellStyle name="Normal 4 3 5 4 4" xfId="40411"/>
    <cellStyle name="Normal 4 3 5 5" xfId="15144"/>
    <cellStyle name="Normal 4 3 5 5 2" xfId="22408"/>
    <cellStyle name="Normal 4 3 5 5 2 2" xfId="34387"/>
    <cellStyle name="Normal 4 3 5 5 2 3" xfId="46366"/>
    <cellStyle name="Normal 4 3 5 5 3" xfId="28431"/>
    <cellStyle name="Normal 4 3 5 5 4" xfId="40412"/>
    <cellStyle name="Normal 4 3 5 6" xfId="22399"/>
    <cellStyle name="Normal 4 3 5 6 2" xfId="34378"/>
    <cellStyle name="Normal 4 3 5 6 3" xfId="46357"/>
    <cellStyle name="Normal 4 3 5 7" xfId="28422"/>
    <cellStyle name="Normal 4 3 5 8" xfId="40403"/>
    <cellStyle name="Normal 4 3 6" xfId="15145"/>
    <cellStyle name="Normal 4 3 6 2" xfId="15146"/>
    <cellStyle name="Normal 4 3 6 2 2" xfId="22410"/>
    <cellStyle name="Normal 4 3 6 2 2 2" xfId="34389"/>
    <cellStyle name="Normal 4 3 6 2 2 3" xfId="46368"/>
    <cellStyle name="Normal 4 3 6 2 3" xfId="28433"/>
    <cellStyle name="Normal 4 3 6 2 4" xfId="40414"/>
    <cellStyle name="Normal 4 3 6 3" xfId="15147"/>
    <cellStyle name="Normal 4 3 6 4" xfId="22409"/>
    <cellStyle name="Normal 4 3 6 4 2" xfId="34388"/>
    <cellStyle name="Normal 4 3 6 4 3" xfId="46367"/>
    <cellStyle name="Normal 4 3 6 5" xfId="28432"/>
    <cellStyle name="Normal 4 3 6 6" xfId="40413"/>
    <cellStyle name="Normal 4 3 7" xfId="15148"/>
    <cellStyle name="Normal 4 3 7 2" xfId="15149"/>
    <cellStyle name="Normal 4 3 7 3" xfId="15150"/>
    <cellStyle name="Normal 4 3 7 4" xfId="15151"/>
    <cellStyle name="Normal 4 3 7 5" xfId="22411"/>
    <cellStyle name="Normal 4 3 7 5 2" xfId="34390"/>
    <cellStyle name="Normal 4 3 7 5 3" xfId="46369"/>
    <cellStyle name="Normal 4 3 7 6" xfId="28434"/>
    <cellStyle name="Normal 4 3 7 7" xfId="40415"/>
    <cellStyle name="Normal 4 3 8" xfId="15152"/>
    <cellStyle name="Normal 4 3 8 2" xfId="15153"/>
    <cellStyle name="Normal 4 3 8 3" xfId="22412"/>
    <cellStyle name="Normal 4 3 8 3 2" xfId="34391"/>
    <cellStyle name="Normal 4 3 8 3 3" xfId="46370"/>
    <cellStyle name="Normal 4 3 8 4" xfId="28435"/>
    <cellStyle name="Normal 4 3 8 5" xfId="40416"/>
    <cellStyle name="Normal 4 3 9" xfId="15154"/>
    <cellStyle name="Normal 4 3 9 2" xfId="15155"/>
    <cellStyle name="Normal 4 3 9 3" xfId="22413"/>
    <cellStyle name="Normal 4 3 9 3 2" xfId="34392"/>
    <cellStyle name="Normal 4 3 9 3 3" xfId="46371"/>
    <cellStyle name="Normal 4 3 9 4" xfId="28436"/>
    <cellStyle name="Normal 4 3 9 5" xfId="40417"/>
    <cellStyle name="Normal 4 4" xfId="15156"/>
    <cellStyle name="Normal 4 4 2" xfId="15157"/>
    <cellStyle name="Normal 4 4 2 2" xfId="15158"/>
    <cellStyle name="Normal 4 4 2 2 2" xfId="22415"/>
    <cellStyle name="Normal 4 4 2 2 2 2" xfId="34394"/>
    <cellStyle name="Normal 4 4 2 2 2 3" xfId="46373"/>
    <cellStyle name="Normal 4 4 2 2 3" xfId="28438"/>
    <cellStyle name="Normal 4 4 2 2 4" xfId="40419"/>
    <cellStyle name="Normal 4 4 2 3" xfId="15159"/>
    <cellStyle name="Normal 4 4 2 3 2" xfId="22416"/>
    <cellStyle name="Normal 4 4 2 3 2 2" xfId="34395"/>
    <cellStyle name="Normal 4 4 2 3 2 3" xfId="46374"/>
    <cellStyle name="Normal 4 4 2 3 3" xfId="28439"/>
    <cellStyle name="Normal 4 4 2 3 4" xfId="40420"/>
    <cellStyle name="Normal 4 4 2 4" xfId="15160"/>
    <cellStyle name="Normal 4 4 2 5" xfId="15161"/>
    <cellStyle name="Normal 4 4 2 6" xfId="22414"/>
    <cellStyle name="Normal 4 4 2 6 2" xfId="34393"/>
    <cellStyle name="Normal 4 4 2 6 3" xfId="46372"/>
    <cellStyle name="Normal 4 4 2 7" xfId="28437"/>
    <cellStyle name="Normal 4 4 2 8" xfId="40418"/>
    <cellStyle name="Normal 4 4 3" xfId="15162"/>
    <cellStyle name="Normal 4 4 3 2" xfId="15163"/>
    <cellStyle name="Normal 4 4 3 2 2" xfId="22418"/>
    <cellStyle name="Normal 4 4 3 2 2 2" xfId="34397"/>
    <cellStyle name="Normal 4 4 3 2 2 3" xfId="46376"/>
    <cellStyle name="Normal 4 4 3 2 3" xfId="28441"/>
    <cellStyle name="Normal 4 4 3 2 4" xfId="40422"/>
    <cellStyle name="Normal 4 4 3 3" xfId="22417"/>
    <cellStyle name="Normal 4 4 3 3 2" xfId="34396"/>
    <cellStyle name="Normal 4 4 3 3 3" xfId="46375"/>
    <cellStyle name="Normal 4 4 3 4" xfId="28440"/>
    <cellStyle name="Normal 4 4 3 5" xfId="40421"/>
    <cellStyle name="Normal 4 4 4" xfId="15164"/>
    <cellStyle name="Normal 4 4 4 2" xfId="15165"/>
    <cellStyle name="Normal 4 4 4 2 2" xfId="22420"/>
    <cellStyle name="Normal 4 4 4 2 2 2" xfId="34399"/>
    <cellStyle name="Normal 4 4 4 2 2 3" xfId="46378"/>
    <cellStyle name="Normal 4 4 4 2 3" xfId="28443"/>
    <cellStyle name="Normal 4 4 4 2 4" xfId="40424"/>
    <cellStyle name="Normal 4 4 4 3" xfId="22419"/>
    <cellStyle name="Normal 4 4 4 3 2" xfId="34398"/>
    <cellStyle name="Normal 4 4 4 3 3" xfId="46377"/>
    <cellStyle name="Normal 4 4 4 4" xfId="28442"/>
    <cellStyle name="Normal 4 4 4 5" xfId="40423"/>
    <cellStyle name="Normal 4 4 5" xfId="15166"/>
    <cellStyle name="Normal 4 4 5 2" xfId="15167"/>
    <cellStyle name="Normal 4 4 5 2 2" xfId="15168"/>
    <cellStyle name="Normal 4 4 5 2 2 2" xfId="15169"/>
    <cellStyle name="Normal 4 4 5 2 2 2 2" xfId="22424"/>
    <cellStyle name="Normal 4 4 5 2 2 2 2 2" xfId="34403"/>
    <cellStyle name="Normal 4 4 5 2 2 2 2 3" xfId="46382"/>
    <cellStyle name="Normal 4 4 5 2 2 2 3" xfId="28447"/>
    <cellStyle name="Normal 4 4 5 2 2 2 4" xfId="40428"/>
    <cellStyle name="Normal 4 4 5 2 2 3" xfId="22423"/>
    <cellStyle name="Normal 4 4 5 2 2 3 2" xfId="34402"/>
    <cellStyle name="Normal 4 4 5 2 2 3 3" xfId="46381"/>
    <cellStyle name="Normal 4 4 5 2 2 4" xfId="28446"/>
    <cellStyle name="Normal 4 4 5 2 2 5" xfId="40427"/>
    <cellStyle name="Normal 4 4 5 2 3" xfId="15170"/>
    <cellStyle name="Normal 4 4 5 2 3 2" xfId="22425"/>
    <cellStyle name="Normal 4 4 5 2 3 2 2" xfId="34404"/>
    <cellStyle name="Normal 4 4 5 2 3 2 3" xfId="46383"/>
    <cellStyle name="Normal 4 4 5 2 3 3" xfId="28448"/>
    <cellStyle name="Normal 4 4 5 2 3 4" xfId="40429"/>
    <cellStyle name="Normal 4 4 5 2 4" xfId="22422"/>
    <cellStyle name="Normal 4 4 5 2 4 2" xfId="34401"/>
    <cellStyle name="Normal 4 4 5 2 4 3" xfId="46380"/>
    <cellStyle name="Normal 4 4 5 2 5" xfId="28445"/>
    <cellStyle name="Normal 4 4 5 2 6" xfId="40426"/>
    <cellStyle name="Normal 4 4 5 3" xfId="15171"/>
    <cellStyle name="Normal 4 4 5 3 2" xfId="15172"/>
    <cellStyle name="Normal 4 4 5 3 2 2" xfId="22427"/>
    <cellStyle name="Normal 4 4 5 3 2 2 2" xfId="34406"/>
    <cellStyle name="Normal 4 4 5 3 2 2 3" xfId="46385"/>
    <cellStyle name="Normal 4 4 5 3 2 3" xfId="28450"/>
    <cellStyle name="Normal 4 4 5 3 2 4" xfId="40431"/>
    <cellStyle name="Normal 4 4 5 3 3" xfId="22426"/>
    <cellStyle name="Normal 4 4 5 3 3 2" xfId="34405"/>
    <cellStyle name="Normal 4 4 5 3 3 3" xfId="46384"/>
    <cellStyle name="Normal 4 4 5 3 4" xfId="28449"/>
    <cellStyle name="Normal 4 4 5 3 5" xfId="40430"/>
    <cellStyle name="Normal 4 4 5 4" xfId="15173"/>
    <cellStyle name="Normal 4 4 5 4 2" xfId="22428"/>
    <cellStyle name="Normal 4 4 5 4 2 2" xfId="34407"/>
    <cellStyle name="Normal 4 4 5 4 2 3" xfId="46386"/>
    <cellStyle name="Normal 4 4 5 4 3" xfId="28451"/>
    <cellStyle name="Normal 4 4 5 4 4" xfId="40432"/>
    <cellStyle name="Normal 4 4 5 5" xfId="15174"/>
    <cellStyle name="Normal 4 4 5 5 2" xfId="22429"/>
    <cellStyle name="Normal 4 4 5 5 2 2" xfId="34408"/>
    <cellStyle name="Normal 4 4 5 5 2 3" xfId="46387"/>
    <cellStyle name="Normal 4 4 5 5 3" xfId="28452"/>
    <cellStyle name="Normal 4 4 5 5 4" xfId="40433"/>
    <cellStyle name="Normal 4 4 5 6" xfId="15175"/>
    <cellStyle name="Normal 4 4 5 7" xfId="22421"/>
    <cellStyle name="Normal 4 4 5 7 2" xfId="34400"/>
    <cellStyle name="Normal 4 4 5 7 3" xfId="46379"/>
    <cellStyle name="Normal 4 4 5 8" xfId="28444"/>
    <cellStyle name="Normal 4 4 5 9" xfId="40425"/>
    <cellStyle name="Normal 4 4 6" xfId="15176"/>
    <cellStyle name="Normal 4 4 6 2" xfId="15177"/>
    <cellStyle name="Normal 4 4 6 3" xfId="22430"/>
    <cellStyle name="Normal 4 4 6 3 2" xfId="34409"/>
    <cellStyle name="Normal 4 4 6 3 3" xfId="46388"/>
    <cellStyle name="Normal 4 4 6 4" xfId="28453"/>
    <cellStyle name="Normal 4 4 6 5" xfId="40434"/>
    <cellStyle name="Normal 4 4 7" xfId="15178"/>
    <cellStyle name="Normal 4 4 7 2" xfId="22431"/>
    <cellStyle name="Normal 4 4 7 2 2" xfId="34410"/>
    <cellStyle name="Normal 4 4 7 2 3" xfId="46389"/>
    <cellStyle name="Normal 4 4 7 3" xfId="28454"/>
    <cellStyle name="Normal 4 4 7 4" xfId="40435"/>
    <cellStyle name="Normal 4 4 8" xfId="15179"/>
    <cellStyle name="Normal 4 4 8 2" xfId="22432"/>
    <cellStyle name="Normal 4 4 8 2 2" xfId="34411"/>
    <cellStyle name="Normal 4 4 8 2 3" xfId="46390"/>
    <cellStyle name="Normal 4 4 8 3" xfId="28455"/>
    <cellStyle name="Normal 4 4 8 4" xfId="40436"/>
    <cellStyle name="Normal 4 5" xfId="15180"/>
    <cellStyle name="Normal 4 5 10" xfId="15181"/>
    <cellStyle name="Normal 4 5 10 2" xfId="22433"/>
    <cellStyle name="Normal 4 5 10 2 2" xfId="34412"/>
    <cellStyle name="Normal 4 5 10 2 3" xfId="46391"/>
    <cellStyle name="Normal 4 5 10 3" xfId="28456"/>
    <cellStyle name="Normal 4 5 10 4" xfId="40437"/>
    <cellStyle name="Normal 4 5 11" xfId="15182"/>
    <cellStyle name="Normal 4 5 11 2" xfId="22434"/>
    <cellStyle name="Normal 4 5 11 2 2" xfId="34413"/>
    <cellStyle name="Normal 4 5 11 2 3" xfId="46392"/>
    <cellStyle name="Normal 4 5 11 3" xfId="28457"/>
    <cellStyle name="Normal 4 5 11 4" xfId="40438"/>
    <cellStyle name="Normal 4 5 12" xfId="15183"/>
    <cellStyle name="Normal 4 5 2" xfId="15184"/>
    <cellStyle name="Normal 4 5 2 10" xfId="22435"/>
    <cellStyle name="Normal 4 5 2 10 2" xfId="34414"/>
    <cellStyle name="Normal 4 5 2 10 3" xfId="46393"/>
    <cellStyle name="Normal 4 5 2 11" xfId="28458"/>
    <cellStyle name="Normal 4 5 2 12" xfId="40439"/>
    <cellStyle name="Normal 4 5 2 2" xfId="15185"/>
    <cellStyle name="Normal 4 5 2 2 2" xfId="15186"/>
    <cellStyle name="Normal 4 5 2 2 2 2" xfId="15187"/>
    <cellStyle name="Normal 4 5 2 2 2 2 2" xfId="22438"/>
    <cellStyle name="Normal 4 5 2 2 2 2 2 2" xfId="34417"/>
    <cellStyle name="Normal 4 5 2 2 2 2 2 3" xfId="46396"/>
    <cellStyle name="Normal 4 5 2 2 2 2 3" xfId="28461"/>
    <cellStyle name="Normal 4 5 2 2 2 2 4" xfId="40442"/>
    <cellStyle name="Normal 4 5 2 2 2 3" xfId="15188"/>
    <cellStyle name="Normal 4 5 2 2 2 3 2" xfId="22439"/>
    <cellStyle name="Normal 4 5 2 2 2 3 2 2" xfId="34418"/>
    <cellStyle name="Normal 4 5 2 2 2 3 2 3" xfId="46397"/>
    <cellStyle name="Normal 4 5 2 2 2 3 3" xfId="28462"/>
    <cellStyle name="Normal 4 5 2 2 2 3 4" xfId="40443"/>
    <cellStyle name="Normal 4 5 2 2 2 4" xfId="22437"/>
    <cellStyle name="Normal 4 5 2 2 2 4 2" xfId="34416"/>
    <cellStyle name="Normal 4 5 2 2 2 4 3" xfId="46395"/>
    <cellStyle name="Normal 4 5 2 2 2 5" xfId="28460"/>
    <cellStyle name="Normal 4 5 2 2 2 6" xfId="40441"/>
    <cellStyle name="Normal 4 5 2 2 3" xfId="15189"/>
    <cellStyle name="Normal 4 5 2 2 3 2" xfId="15190"/>
    <cellStyle name="Normal 4 5 2 2 3 2 2" xfId="22441"/>
    <cellStyle name="Normal 4 5 2 2 3 2 2 2" xfId="34420"/>
    <cellStyle name="Normal 4 5 2 2 3 2 2 3" xfId="46399"/>
    <cellStyle name="Normal 4 5 2 2 3 2 3" xfId="28464"/>
    <cellStyle name="Normal 4 5 2 2 3 2 4" xfId="40445"/>
    <cellStyle name="Normal 4 5 2 2 3 3" xfId="22440"/>
    <cellStyle name="Normal 4 5 2 2 3 3 2" xfId="34419"/>
    <cellStyle name="Normal 4 5 2 2 3 3 3" xfId="46398"/>
    <cellStyle name="Normal 4 5 2 2 3 4" xfId="28463"/>
    <cellStyle name="Normal 4 5 2 2 3 5" xfId="40444"/>
    <cellStyle name="Normal 4 5 2 2 4" xfId="15191"/>
    <cellStyle name="Normal 4 5 2 2 4 2" xfId="22442"/>
    <cellStyle name="Normal 4 5 2 2 4 2 2" xfId="34421"/>
    <cellStyle name="Normal 4 5 2 2 4 2 3" xfId="46400"/>
    <cellStyle name="Normal 4 5 2 2 4 3" xfId="28465"/>
    <cellStyle name="Normal 4 5 2 2 4 4" xfId="40446"/>
    <cellStyle name="Normal 4 5 2 2 5" xfId="15192"/>
    <cellStyle name="Normal 4 5 2 2 6" xfId="22436"/>
    <cellStyle name="Normal 4 5 2 2 6 2" xfId="34415"/>
    <cellStyle name="Normal 4 5 2 2 6 3" xfId="46394"/>
    <cellStyle name="Normal 4 5 2 2 7" xfId="28459"/>
    <cellStyle name="Normal 4 5 2 2 8" xfId="40440"/>
    <cellStyle name="Normal 4 5 2 3" xfId="15193"/>
    <cellStyle name="Normal 4 5 2 3 2" xfId="15194"/>
    <cellStyle name="Normal 4 5 2 3 2 2" xfId="15195"/>
    <cellStyle name="Normal 4 5 2 3 2 2 2" xfId="22445"/>
    <cellStyle name="Normal 4 5 2 3 2 2 2 2" xfId="34424"/>
    <cellStyle name="Normal 4 5 2 3 2 2 2 3" xfId="46403"/>
    <cellStyle name="Normal 4 5 2 3 2 2 3" xfId="28468"/>
    <cellStyle name="Normal 4 5 2 3 2 2 4" xfId="40449"/>
    <cellStyle name="Normal 4 5 2 3 2 3" xfId="22444"/>
    <cellStyle name="Normal 4 5 2 3 2 3 2" xfId="34423"/>
    <cellStyle name="Normal 4 5 2 3 2 3 3" xfId="46402"/>
    <cellStyle name="Normal 4 5 2 3 2 4" xfId="28467"/>
    <cellStyle name="Normal 4 5 2 3 2 5" xfId="40448"/>
    <cellStyle name="Normal 4 5 2 3 3" xfId="15196"/>
    <cellStyle name="Normal 4 5 2 3 3 2" xfId="22446"/>
    <cellStyle name="Normal 4 5 2 3 3 2 2" xfId="34425"/>
    <cellStyle name="Normal 4 5 2 3 3 2 3" xfId="46404"/>
    <cellStyle name="Normal 4 5 2 3 3 3" xfId="28469"/>
    <cellStyle name="Normal 4 5 2 3 3 4" xfId="40450"/>
    <cellStyle name="Normal 4 5 2 3 4" xfId="15197"/>
    <cellStyle name="Normal 4 5 2 3 5" xfId="22443"/>
    <cellStyle name="Normal 4 5 2 3 5 2" xfId="34422"/>
    <cellStyle name="Normal 4 5 2 3 5 3" xfId="46401"/>
    <cellStyle name="Normal 4 5 2 3 6" xfId="28466"/>
    <cellStyle name="Normal 4 5 2 3 7" xfId="40447"/>
    <cellStyle name="Normal 4 5 2 4" xfId="15198"/>
    <cellStyle name="Normal 4 5 2 4 2" xfId="15199"/>
    <cellStyle name="Normal 4 5 2 4 2 2" xfId="22448"/>
    <cellStyle name="Normal 4 5 2 4 2 2 2" xfId="34427"/>
    <cellStyle name="Normal 4 5 2 4 2 2 3" xfId="46406"/>
    <cellStyle name="Normal 4 5 2 4 2 3" xfId="28471"/>
    <cellStyle name="Normal 4 5 2 4 2 4" xfId="40452"/>
    <cellStyle name="Normal 4 5 2 4 3" xfId="22447"/>
    <cellStyle name="Normal 4 5 2 4 3 2" xfId="34426"/>
    <cellStyle name="Normal 4 5 2 4 3 3" xfId="46405"/>
    <cellStyle name="Normal 4 5 2 4 4" xfId="28470"/>
    <cellStyle name="Normal 4 5 2 4 5" xfId="40451"/>
    <cellStyle name="Normal 4 5 2 5" xfId="15200"/>
    <cellStyle name="Normal 4 5 2 5 2" xfId="22449"/>
    <cellStyle name="Normal 4 5 2 5 2 2" xfId="34428"/>
    <cellStyle name="Normal 4 5 2 5 2 3" xfId="46407"/>
    <cellStyle name="Normal 4 5 2 5 3" xfId="28472"/>
    <cellStyle name="Normal 4 5 2 5 4" xfId="40453"/>
    <cellStyle name="Normal 4 5 2 6" xfId="15201"/>
    <cellStyle name="Normal 4 5 2 6 2" xfId="22450"/>
    <cellStyle name="Normal 4 5 2 6 2 2" xfId="34429"/>
    <cellStyle name="Normal 4 5 2 6 2 3" xfId="46408"/>
    <cellStyle name="Normal 4 5 2 6 3" xfId="28473"/>
    <cellStyle name="Normal 4 5 2 6 4" xfId="40454"/>
    <cellStyle name="Normal 4 5 2 7" xfId="15202"/>
    <cellStyle name="Normal 4 5 2 7 2" xfId="22451"/>
    <cellStyle name="Normal 4 5 2 7 2 2" xfId="34430"/>
    <cellStyle name="Normal 4 5 2 7 2 3" xfId="46409"/>
    <cellStyle name="Normal 4 5 2 7 3" xfId="28474"/>
    <cellStyle name="Normal 4 5 2 7 4" xfId="40455"/>
    <cellStyle name="Normal 4 5 2 8" xfId="15203"/>
    <cellStyle name="Normal 4 5 2 8 2" xfId="22452"/>
    <cellStyle name="Normal 4 5 2 8 2 2" xfId="34431"/>
    <cellStyle name="Normal 4 5 2 8 2 3" xfId="46410"/>
    <cellStyle name="Normal 4 5 2 8 3" xfId="28475"/>
    <cellStyle name="Normal 4 5 2 8 4" xfId="40456"/>
    <cellStyle name="Normal 4 5 2 9" xfId="15204"/>
    <cellStyle name="Normal 4 5 3" xfId="15205"/>
    <cellStyle name="Normal 4 5 3 2" xfId="15206"/>
    <cellStyle name="Normal 4 5 3 2 2" xfId="15207"/>
    <cellStyle name="Normal 4 5 3 2 2 2" xfId="22455"/>
    <cellStyle name="Normal 4 5 3 2 2 2 2" xfId="34434"/>
    <cellStyle name="Normal 4 5 3 2 2 2 3" xfId="46413"/>
    <cellStyle name="Normal 4 5 3 2 2 3" xfId="28478"/>
    <cellStyle name="Normal 4 5 3 2 2 4" xfId="40459"/>
    <cellStyle name="Normal 4 5 3 2 3" xfId="15208"/>
    <cellStyle name="Normal 4 5 3 2 3 2" xfId="22456"/>
    <cellStyle name="Normal 4 5 3 2 3 2 2" xfId="34435"/>
    <cellStyle name="Normal 4 5 3 2 3 2 3" xfId="46414"/>
    <cellStyle name="Normal 4 5 3 2 3 3" xfId="28479"/>
    <cellStyle name="Normal 4 5 3 2 3 4" xfId="40460"/>
    <cellStyle name="Normal 4 5 3 2 4" xfId="15209"/>
    <cellStyle name="Normal 4 5 3 2 5" xfId="22454"/>
    <cellStyle name="Normal 4 5 3 2 5 2" xfId="34433"/>
    <cellStyle name="Normal 4 5 3 2 5 3" xfId="46412"/>
    <cellStyle name="Normal 4 5 3 2 6" xfId="28477"/>
    <cellStyle name="Normal 4 5 3 2 7" xfId="40458"/>
    <cellStyle name="Normal 4 5 3 3" xfId="15210"/>
    <cellStyle name="Normal 4 5 3 3 2" xfId="15211"/>
    <cellStyle name="Normal 4 5 3 3 2 2" xfId="22458"/>
    <cellStyle name="Normal 4 5 3 3 2 2 2" xfId="34437"/>
    <cellStyle name="Normal 4 5 3 3 2 2 3" xfId="46416"/>
    <cellStyle name="Normal 4 5 3 3 2 3" xfId="28481"/>
    <cellStyle name="Normal 4 5 3 3 2 4" xfId="40462"/>
    <cellStyle name="Normal 4 5 3 3 3" xfId="15212"/>
    <cellStyle name="Normal 4 5 3 3 4" xfId="22457"/>
    <cellStyle name="Normal 4 5 3 3 4 2" xfId="34436"/>
    <cellStyle name="Normal 4 5 3 3 4 3" xfId="46415"/>
    <cellStyle name="Normal 4 5 3 3 5" xfId="28480"/>
    <cellStyle name="Normal 4 5 3 3 6" xfId="40461"/>
    <cellStyle name="Normal 4 5 3 4" xfId="15213"/>
    <cellStyle name="Normal 4 5 3 4 2" xfId="22459"/>
    <cellStyle name="Normal 4 5 3 4 2 2" xfId="34438"/>
    <cellStyle name="Normal 4 5 3 4 2 3" xfId="46417"/>
    <cellStyle name="Normal 4 5 3 4 3" xfId="28482"/>
    <cellStyle name="Normal 4 5 3 4 4" xfId="40463"/>
    <cellStyle name="Normal 4 5 3 5" xfId="15214"/>
    <cellStyle name="Normal 4 5 3 5 2" xfId="22460"/>
    <cellStyle name="Normal 4 5 3 5 2 2" xfId="34439"/>
    <cellStyle name="Normal 4 5 3 5 2 3" xfId="46418"/>
    <cellStyle name="Normal 4 5 3 5 3" xfId="28483"/>
    <cellStyle name="Normal 4 5 3 5 4" xfId="40464"/>
    <cellStyle name="Normal 4 5 3 6" xfId="15215"/>
    <cellStyle name="Normal 4 5 3 7" xfId="22453"/>
    <cellStyle name="Normal 4 5 3 7 2" xfId="34432"/>
    <cellStyle name="Normal 4 5 3 7 3" xfId="46411"/>
    <cellStyle name="Normal 4 5 3 8" xfId="28476"/>
    <cellStyle name="Normal 4 5 3 9" xfId="40457"/>
    <cellStyle name="Normal 4 5 4" xfId="15216"/>
    <cellStyle name="Normal 4 5 4 2" xfId="15217"/>
    <cellStyle name="Normal 4 5 4 2 2" xfId="15218"/>
    <cellStyle name="Normal 4 5 4 2 2 2" xfId="22463"/>
    <cellStyle name="Normal 4 5 4 2 2 2 2" xfId="34442"/>
    <cellStyle name="Normal 4 5 4 2 2 2 3" xfId="46421"/>
    <cellStyle name="Normal 4 5 4 2 2 3" xfId="28486"/>
    <cellStyle name="Normal 4 5 4 2 2 4" xfId="40467"/>
    <cellStyle name="Normal 4 5 4 2 3" xfId="22462"/>
    <cellStyle name="Normal 4 5 4 2 3 2" xfId="34441"/>
    <cellStyle name="Normal 4 5 4 2 3 3" xfId="46420"/>
    <cellStyle name="Normal 4 5 4 2 4" xfId="28485"/>
    <cellStyle name="Normal 4 5 4 2 5" xfId="40466"/>
    <cellStyle name="Normal 4 5 4 3" xfId="15219"/>
    <cellStyle name="Normal 4 5 4 3 2" xfId="22464"/>
    <cellStyle name="Normal 4 5 4 3 2 2" xfId="34443"/>
    <cellStyle name="Normal 4 5 4 3 2 3" xfId="46422"/>
    <cellStyle name="Normal 4 5 4 3 3" xfId="28487"/>
    <cellStyle name="Normal 4 5 4 3 4" xfId="40468"/>
    <cellStyle name="Normal 4 5 4 4" xfId="15220"/>
    <cellStyle name="Normal 4 5 4 4 2" xfId="22465"/>
    <cellStyle name="Normal 4 5 4 4 2 2" xfId="34444"/>
    <cellStyle name="Normal 4 5 4 4 2 3" xfId="46423"/>
    <cellStyle name="Normal 4 5 4 4 3" xfId="28488"/>
    <cellStyle name="Normal 4 5 4 4 4" xfId="40469"/>
    <cellStyle name="Normal 4 5 4 5" xfId="15221"/>
    <cellStyle name="Normal 4 5 4 6" xfId="22461"/>
    <cellStyle name="Normal 4 5 4 6 2" xfId="34440"/>
    <cellStyle name="Normal 4 5 4 6 3" xfId="46419"/>
    <cellStyle name="Normal 4 5 4 7" xfId="28484"/>
    <cellStyle name="Normal 4 5 4 8" xfId="40465"/>
    <cellStyle name="Normal 4 5 5" xfId="15222"/>
    <cellStyle name="Normal 4 5 5 2" xfId="15223"/>
    <cellStyle name="Normal 4 5 5 2 2" xfId="15224"/>
    <cellStyle name="Normal 4 5 5 2 2 2" xfId="15225"/>
    <cellStyle name="Normal 4 5 5 2 2 2 2" xfId="22469"/>
    <cellStyle name="Normal 4 5 5 2 2 2 2 2" xfId="34448"/>
    <cellStyle name="Normal 4 5 5 2 2 2 2 3" xfId="46427"/>
    <cellStyle name="Normal 4 5 5 2 2 2 3" xfId="28492"/>
    <cellStyle name="Normal 4 5 5 2 2 2 4" xfId="40473"/>
    <cellStyle name="Normal 4 5 5 2 2 3" xfId="22468"/>
    <cellStyle name="Normal 4 5 5 2 2 3 2" xfId="34447"/>
    <cellStyle name="Normal 4 5 5 2 2 3 3" xfId="46426"/>
    <cellStyle name="Normal 4 5 5 2 2 4" xfId="28491"/>
    <cellStyle name="Normal 4 5 5 2 2 5" xfId="40472"/>
    <cellStyle name="Normal 4 5 5 2 3" xfId="15226"/>
    <cellStyle name="Normal 4 5 5 2 3 2" xfId="22470"/>
    <cellStyle name="Normal 4 5 5 2 3 2 2" xfId="34449"/>
    <cellStyle name="Normal 4 5 5 2 3 2 3" xfId="46428"/>
    <cellStyle name="Normal 4 5 5 2 3 3" xfId="28493"/>
    <cellStyle name="Normal 4 5 5 2 3 4" xfId="40474"/>
    <cellStyle name="Normal 4 5 5 2 4" xfId="15227"/>
    <cellStyle name="Normal 4 5 5 2 4 2" xfId="22471"/>
    <cellStyle name="Normal 4 5 5 2 4 2 2" xfId="34450"/>
    <cellStyle name="Normal 4 5 5 2 4 2 3" xfId="46429"/>
    <cellStyle name="Normal 4 5 5 2 4 3" xfId="28494"/>
    <cellStyle name="Normal 4 5 5 2 4 4" xfId="40475"/>
    <cellStyle name="Normal 4 5 5 2 5" xfId="22467"/>
    <cellStyle name="Normal 4 5 5 2 5 2" xfId="34446"/>
    <cellStyle name="Normal 4 5 5 2 5 3" xfId="46425"/>
    <cellStyle name="Normal 4 5 5 2 6" xfId="28490"/>
    <cellStyle name="Normal 4 5 5 2 7" xfId="40471"/>
    <cellStyle name="Normal 4 5 5 3" xfId="15228"/>
    <cellStyle name="Normal 4 5 5 3 2" xfId="15229"/>
    <cellStyle name="Normal 4 5 5 3 2 2" xfId="22473"/>
    <cellStyle name="Normal 4 5 5 3 2 2 2" xfId="34452"/>
    <cellStyle name="Normal 4 5 5 3 2 2 3" xfId="46431"/>
    <cellStyle name="Normal 4 5 5 3 2 3" xfId="28496"/>
    <cellStyle name="Normal 4 5 5 3 2 4" xfId="40477"/>
    <cellStyle name="Normal 4 5 5 3 3" xfId="22472"/>
    <cellStyle name="Normal 4 5 5 3 3 2" xfId="34451"/>
    <cellStyle name="Normal 4 5 5 3 3 3" xfId="46430"/>
    <cellStyle name="Normal 4 5 5 3 4" xfId="28495"/>
    <cellStyle name="Normal 4 5 5 3 5" xfId="40476"/>
    <cellStyle name="Normal 4 5 5 4" xfId="15230"/>
    <cellStyle name="Normal 4 5 5 4 2" xfId="22474"/>
    <cellStyle name="Normal 4 5 5 4 2 2" xfId="34453"/>
    <cellStyle name="Normal 4 5 5 4 2 3" xfId="46432"/>
    <cellStyle name="Normal 4 5 5 4 3" xfId="28497"/>
    <cellStyle name="Normal 4 5 5 4 4" xfId="40478"/>
    <cellStyle name="Normal 4 5 5 5" xfId="15231"/>
    <cellStyle name="Normal 4 5 5 5 2" xfId="22475"/>
    <cellStyle name="Normal 4 5 5 5 2 2" xfId="34454"/>
    <cellStyle name="Normal 4 5 5 5 2 3" xfId="46433"/>
    <cellStyle name="Normal 4 5 5 5 3" xfId="28498"/>
    <cellStyle name="Normal 4 5 5 5 4" xfId="40479"/>
    <cellStyle name="Normal 4 5 5 6" xfId="15232"/>
    <cellStyle name="Normal 4 5 5 7" xfId="22466"/>
    <cellStyle name="Normal 4 5 5 7 2" xfId="34445"/>
    <cellStyle name="Normal 4 5 5 7 3" xfId="46424"/>
    <cellStyle name="Normal 4 5 5 8" xfId="28489"/>
    <cellStyle name="Normal 4 5 5 9" xfId="40470"/>
    <cellStyle name="Normal 4 5 6" xfId="15233"/>
    <cellStyle name="Normal 4 5 6 2" xfId="22476"/>
    <cellStyle name="Normal 4 5 6 2 2" xfId="34455"/>
    <cellStyle name="Normal 4 5 6 2 3" xfId="46434"/>
    <cellStyle name="Normal 4 5 6 3" xfId="28499"/>
    <cellStyle name="Normal 4 5 6 4" xfId="40480"/>
    <cellStyle name="Normal 4 5 7" xfId="15234"/>
    <cellStyle name="Normal 4 5 7 2" xfId="22477"/>
    <cellStyle name="Normal 4 5 7 2 2" xfId="34456"/>
    <cellStyle name="Normal 4 5 7 2 3" xfId="46435"/>
    <cellStyle name="Normal 4 5 7 3" xfId="28500"/>
    <cellStyle name="Normal 4 5 7 4" xfId="40481"/>
    <cellStyle name="Normal 4 5 8" xfId="15235"/>
    <cellStyle name="Normal 4 5 8 2" xfId="22478"/>
    <cellStyle name="Normal 4 5 8 2 2" xfId="34457"/>
    <cellStyle name="Normal 4 5 8 2 3" xfId="46436"/>
    <cellStyle name="Normal 4 5 8 3" xfId="28501"/>
    <cellStyle name="Normal 4 5 8 4" xfId="40482"/>
    <cellStyle name="Normal 4 5 9" xfId="15236"/>
    <cellStyle name="Normal 4 5 9 2" xfId="22479"/>
    <cellStyle name="Normal 4 5 9 2 2" xfId="34458"/>
    <cellStyle name="Normal 4 5 9 2 3" xfId="46437"/>
    <cellStyle name="Normal 4 5 9 3" xfId="28502"/>
    <cellStyle name="Normal 4 5 9 4" xfId="40483"/>
    <cellStyle name="Normal 4 6" xfId="15237"/>
    <cellStyle name="Normal 4 6 2" xfId="15238"/>
    <cellStyle name="Normal 4 6 2 2" xfId="15239"/>
    <cellStyle name="Normal 4 6 2 2 2" xfId="22481"/>
    <cellStyle name="Normal 4 6 2 2 2 2" xfId="34460"/>
    <cellStyle name="Normal 4 6 2 2 2 3" xfId="46439"/>
    <cellStyle name="Normal 4 6 2 2 3" xfId="28504"/>
    <cellStyle name="Normal 4 6 2 2 4" xfId="40485"/>
    <cellStyle name="Normal 4 6 2 3" xfId="15240"/>
    <cellStyle name="Normal 4 6 2 4" xfId="22480"/>
    <cellStyle name="Normal 4 6 2 4 2" xfId="34459"/>
    <cellStyle name="Normal 4 6 2 4 3" xfId="46438"/>
    <cellStyle name="Normal 4 6 2 5" xfId="28503"/>
    <cellStyle name="Normal 4 6 2 6" xfId="40484"/>
    <cellStyle name="Normal 4 6 3" xfId="15241"/>
    <cellStyle name="Normal 4 6 3 2" xfId="15242"/>
    <cellStyle name="Normal 4 6 3 2 2" xfId="22483"/>
    <cellStyle name="Normal 4 6 3 2 2 2" xfId="34462"/>
    <cellStyle name="Normal 4 6 3 2 2 3" xfId="46441"/>
    <cellStyle name="Normal 4 6 3 2 3" xfId="28506"/>
    <cellStyle name="Normal 4 6 3 2 4" xfId="40487"/>
    <cellStyle name="Normal 4 6 3 3" xfId="15243"/>
    <cellStyle name="Normal 4 6 3 4" xfId="22482"/>
    <cellStyle name="Normal 4 6 3 4 2" xfId="34461"/>
    <cellStyle name="Normal 4 6 3 4 3" xfId="46440"/>
    <cellStyle name="Normal 4 6 3 5" xfId="28505"/>
    <cellStyle name="Normal 4 6 3 6" xfId="40486"/>
    <cellStyle name="Normal 4 6 4" xfId="15244"/>
    <cellStyle name="Normal 4 6 4 2" xfId="15245"/>
    <cellStyle name="Normal 4 6 4 2 2" xfId="22485"/>
    <cellStyle name="Normal 4 6 4 2 2 2" xfId="34464"/>
    <cellStyle name="Normal 4 6 4 2 2 3" xfId="46443"/>
    <cellStyle name="Normal 4 6 4 2 3" xfId="28508"/>
    <cellStyle name="Normal 4 6 4 2 4" xfId="40489"/>
    <cellStyle name="Normal 4 6 4 3" xfId="22484"/>
    <cellStyle name="Normal 4 6 4 3 2" xfId="34463"/>
    <cellStyle name="Normal 4 6 4 3 3" xfId="46442"/>
    <cellStyle name="Normal 4 6 4 4" xfId="28507"/>
    <cellStyle name="Normal 4 6 4 5" xfId="40488"/>
    <cellStyle name="Normal 4 6 5" xfId="15246"/>
    <cellStyle name="Normal 4 6 5 2" xfId="15247"/>
    <cellStyle name="Normal 4 6 5 2 2" xfId="15248"/>
    <cellStyle name="Normal 4 6 5 2 2 2" xfId="15249"/>
    <cellStyle name="Normal 4 6 5 2 2 2 2" xfId="22489"/>
    <cellStyle name="Normal 4 6 5 2 2 2 2 2" xfId="34468"/>
    <cellStyle name="Normal 4 6 5 2 2 2 2 3" xfId="46447"/>
    <cellStyle name="Normal 4 6 5 2 2 2 3" xfId="28512"/>
    <cellStyle name="Normal 4 6 5 2 2 2 4" xfId="40493"/>
    <cellStyle name="Normal 4 6 5 2 2 3" xfId="22488"/>
    <cellStyle name="Normal 4 6 5 2 2 3 2" xfId="34467"/>
    <cellStyle name="Normal 4 6 5 2 2 3 3" xfId="46446"/>
    <cellStyle name="Normal 4 6 5 2 2 4" xfId="28511"/>
    <cellStyle name="Normal 4 6 5 2 2 5" xfId="40492"/>
    <cellStyle name="Normal 4 6 5 2 3" xfId="15250"/>
    <cellStyle name="Normal 4 6 5 2 3 2" xfId="22490"/>
    <cellStyle name="Normal 4 6 5 2 3 2 2" xfId="34469"/>
    <cellStyle name="Normal 4 6 5 2 3 2 3" xfId="46448"/>
    <cellStyle name="Normal 4 6 5 2 3 3" xfId="28513"/>
    <cellStyle name="Normal 4 6 5 2 3 4" xfId="40494"/>
    <cellStyle name="Normal 4 6 5 2 4" xfId="22487"/>
    <cellStyle name="Normal 4 6 5 2 4 2" xfId="34466"/>
    <cellStyle name="Normal 4 6 5 2 4 3" xfId="46445"/>
    <cellStyle name="Normal 4 6 5 2 5" xfId="28510"/>
    <cellStyle name="Normal 4 6 5 2 6" xfId="40491"/>
    <cellStyle name="Normal 4 6 5 3" xfId="15251"/>
    <cellStyle name="Normal 4 6 5 3 2" xfId="15252"/>
    <cellStyle name="Normal 4 6 5 3 2 2" xfId="22492"/>
    <cellStyle name="Normal 4 6 5 3 2 2 2" xfId="34471"/>
    <cellStyle name="Normal 4 6 5 3 2 2 3" xfId="46450"/>
    <cellStyle name="Normal 4 6 5 3 2 3" xfId="28515"/>
    <cellStyle name="Normal 4 6 5 3 2 4" xfId="40496"/>
    <cellStyle name="Normal 4 6 5 3 3" xfId="22491"/>
    <cellStyle name="Normal 4 6 5 3 3 2" xfId="34470"/>
    <cellStyle name="Normal 4 6 5 3 3 3" xfId="46449"/>
    <cellStyle name="Normal 4 6 5 3 4" xfId="28514"/>
    <cellStyle name="Normal 4 6 5 3 5" xfId="40495"/>
    <cellStyle name="Normal 4 6 5 4" xfId="15253"/>
    <cellStyle name="Normal 4 6 5 4 2" xfId="22493"/>
    <cellStyle name="Normal 4 6 5 4 2 2" xfId="34472"/>
    <cellStyle name="Normal 4 6 5 4 2 3" xfId="46451"/>
    <cellStyle name="Normal 4 6 5 4 3" xfId="28516"/>
    <cellStyle name="Normal 4 6 5 4 4" xfId="40497"/>
    <cellStyle name="Normal 4 6 5 5" xfId="15254"/>
    <cellStyle name="Normal 4 6 5 5 2" xfId="22494"/>
    <cellStyle name="Normal 4 6 5 5 2 2" xfId="34473"/>
    <cellStyle name="Normal 4 6 5 5 2 3" xfId="46452"/>
    <cellStyle name="Normal 4 6 5 5 3" xfId="28517"/>
    <cellStyle name="Normal 4 6 5 5 4" xfId="40498"/>
    <cellStyle name="Normal 4 6 5 6" xfId="22486"/>
    <cellStyle name="Normal 4 6 5 6 2" xfId="34465"/>
    <cellStyle name="Normal 4 6 5 6 3" xfId="46444"/>
    <cellStyle name="Normal 4 6 5 7" xfId="28509"/>
    <cellStyle name="Normal 4 6 5 8" xfId="40490"/>
    <cellStyle name="Normal 4 6 6" xfId="15255"/>
    <cellStyle name="Normal 4 6 6 2" xfId="22495"/>
    <cellStyle name="Normal 4 6 6 2 2" xfId="34474"/>
    <cellStyle name="Normal 4 6 6 2 3" xfId="46453"/>
    <cellStyle name="Normal 4 6 6 3" xfId="28518"/>
    <cellStyle name="Normal 4 6 6 4" xfId="40499"/>
    <cellStyle name="Normal 4 6 7" xfId="15256"/>
    <cellStyle name="Normal 4 6 7 2" xfId="22496"/>
    <cellStyle name="Normal 4 6 7 2 2" xfId="34475"/>
    <cellStyle name="Normal 4 6 7 2 3" xfId="46454"/>
    <cellStyle name="Normal 4 6 7 3" xfId="28519"/>
    <cellStyle name="Normal 4 6 7 4" xfId="40500"/>
    <cellStyle name="Normal 4 6 8" xfId="15257"/>
    <cellStyle name="Normal 4 6 8 2" xfId="22497"/>
    <cellStyle name="Normal 4 6 8 2 2" xfId="34476"/>
    <cellStyle name="Normal 4 6 8 2 3" xfId="46455"/>
    <cellStyle name="Normal 4 6 8 3" xfId="28520"/>
    <cellStyle name="Normal 4 6 8 4" xfId="40501"/>
    <cellStyle name="Normal 4 6 9" xfId="15258"/>
    <cellStyle name="Normal 4 7" xfId="15259"/>
    <cellStyle name="Normal 4 7 10" xfId="15260"/>
    <cellStyle name="Normal 4 7 10 2" xfId="22498"/>
    <cellStyle name="Normal 4 7 10 2 2" xfId="34477"/>
    <cellStyle name="Normal 4 7 10 2 3" xfId="46456"/>
    <cellStyle name="Normal 4 7 10 3" xfId="28521"/>
    <cellStyle name="Normal 4 7 10 4" xfId="40502"/>
    <cellStyle name="Normal 4 7 11" xfId="15261"/>
    <cellStyle name="Normal 4 7 11 2" xfId="22499"/>
    <cellStyle name="Normal 4 7 11 2 2" xfId="34478"/>
    <cellStyle name="Normal 4 7 11 2 3" xfId="46457"/>
    <cellStyle name="Normal 4 7 11 3" xfId="28522"/>
    <cellStyle name="Normal 4 7 11 4" xfId="40503"/>
    <cellStyle name="Normal 4 7 12" xfId="15262"/>
    <cellStyle name="Normal 4 7 13" xfId="15263"/>
    <cellStyle name="Normal 4 7 2" xfId="15264"/>
    <cellStyle name="Normal 4 7 2 10" xfId="28523"/>
    <cellStyle name="Normal 4 7 2 11" xfId="40504"/>
    <cellStyle name="Normal 4 7 2 2" xfId="15265"/>
    <cellStyle name="Normal 4 7 2 2 2" xfId="15266"/>
    <cellStyle name="Normal 4 7 2 2 2 2" xfId="15267"/>
    <cellStyle name="Normal 4 7 2 2 2 2 2" xfId="22503"/>
    <cellStyle name="Normal 4 7 2 2 2 2 2 2" xfId="34482"/>
    <cellStyle name="Normal 4 7 2 2 2 2 2 3" xfId="46461"/>
    <cellStyle name="Normal 4 7 2 2 2 2 3" xfId="28526"/>
    <cellStyle name="Normal 4 7 2 2 2 2 4" xfId="40507"/>
    <cellStyle name="Normal 4 7 2 2 2 3" xfId="15268"/>
    <cellStyle name="Normal 4 7 2 2 2 3 2" xfId="22504"/>
    <cellStyle name="Normal 4 7 2 2 2 3 2 2" xfId="34483"/>
    <cellStyle name="Normal 4 7 2 2 2 3 2 3" xfId="46462"/>
    <cellStyle name="Normal 4 7 2 2 2 3 3" xfId="28527"/>
    <cellStyle name="Normal 4 7 2 2 2 3 4" xfId="40508"/>
    <cellStyle name="Normal 4 7 2 2 2 4" xfId="22502"/>
    <cellStyle name="Normal 4 7 2 2 2 4 2" xfId="34481"/>
    <cellStyle name="Normal 4 7 2 2 2 4 3" xfId="46460"/>
    <cellStyle name="Normal 4 7 2 2 2 5" xfId="28525"/>
    <cellStyle name="Normal 4 7 2 2 2 6" xfId="40506"/>
    <cellStyle name="Normal 4 7 2 2 3" xfId="15269"/>
    <cellStyle name="Normal 4 7 2 2 3 2" xfId="15270"/>
    <cellStyle name="Normal 4 7 2 2 3 2 2" xfId="22506"/>
    <cellStyle name="Normal 4 7 2 2 3 2 2 2" xfId="34485"/>
    <cellStyle name="Normal 4 7 2 2 3 2 2 3" xfId="46464"/>
    <cellStyle name="Normal 4 7 2 2 3 2 3" xfId="28529"/>
    <cellStyle name="Normal 4 7 2 2 3 2 4" xfId="40510"/>
    <cellStyle name="Normal 4 7 2 2 3 3" xfId="22505"/>
    <cellStyle name="Normal 4 7 2 2 3 3 2" xfId="34484"/>
    <cellStyle name="Normal 4 7 2 2 3 3 3" xfId="46463"/>
    <cellStyle name="Normal 4 7 2 2 3 4" xfId="28528"/>
    <cellStyle name="Normal 4 7 2 2 3 5" xfId="40509"/>
    <cellStyle name="Normal 4 7 2 2 4" xfId="15271"/>
    <cellStyle name="Normal 4 7 2 2 4 2" xfId="22507"/>
    <cellStyle name="Normal 4 7 2 2 4 2 2" xfId="34486"/>
    <cellStyle name="Normal 4 7 2 2 4 2 3" xfId="46465"/>
    <cellStyle name="Normal 4 7 2 2 4 3" xfId="28530"/>
    <cellStyle name="Normal 4 7 2 2 4 4" xfId="40511"/>
    <cellStyle name="Normal 4 7 2 2 5" xfId="22501"/>
    <cellStyle name="Normal 4 7 2 2 5 2" xfId="34480"/>
    <cellStyle name="Normal 4 7 2 2 5 3" xfId="46459"/>
    <cellStyle name="Normal 4 7 2 2 6" xfId="28524"/>
    <cellStyle name="Normal 4 7 2 2 7" xfId="40505"/>
    <cellStyle name="Normal 4 7 2 3" xfId="15272"/>
    <cellStyle name="Normal 4 7 2 3 2" xfId="15273"/>
    <cellStyle name="Normal 4 7 2 3 2 2" xfId="15274"/>
    <cellStyle name="Normal 4 7 2 3 2 2 2" xfId="22510"/>
    <cellStyle name="Normal 4 7 2 3 2 2 2 2" xfId="34489"/>
    <cellStyle name="Normal 4 7 2 3 2 2 2 3" xfId="46468"/>
    <cellStyle name="Normal 4 7 2 3 2 2 3" xfId="28533"/>
    <cellStyle name="Normal 4 7 2 3 2 2 4" xfId="40514"/>
    <cellStyle name="Normal 4 7 2 3 2 3" xfId="22509"/>
    <cellStyle name="Normal 4 7 2 3 2 3 2" xfId="34488"/>
    <cellStyle name="Normal 4 7 2 3 2 3 3" xfId="46467"/>
    <cellStyle name="Normal 4 7 2 3 2 4" xfId="28532"/>
    <cellStyle name="Normal 4 7 2 3 2 5" xfId="40513"/>
    <cellStyle name="Normal 4 7 2 3 3" xfId="15275"/>
    <cellStyle name="Normal 4 7 2 3 3 2" xfId="22511"/>
    <cellStyle name="Normal 4 7 2 3 3 2 2" xfId="34490"/>
    <cellStyle name="Normal 4 7 2 3 3 2 3" xfId="46469"/>
    <cellStyle name="Normal 4 7 2 3 3 3" xfId="28534"/>
    <cellStyle name="Normal 4 7 2 3 3 4" xfId="40515"/>
    <cellStyle name="Normal 4 7 2 3 4" xfId="22508"/>
    <cellStyle name="Normal 4 7 2 3 4 2" xfId="34487"/>
    <cellStyle name="Normal 4 7 2 3 4 3" xfId="46466"/>
    <cellStyle name="Normal 4 7 2 3 5" xfId="28531"/>
    <cellStyle name="Normal 4 7 2 3 6" xfId="40512"/>
    <cellStyle name="Normal 4 7 2 4" xfId="15276"/>
    <cellStyle name="Normal 4 7 2 4 2" xfId="15277"/>
    <cellStyle name="Normal 4 7 2 4 2 2" xfId="22513"/>
    <cellStyle name="Normal 4 7 2 4 2 2 2" xfId="34492"/>
    <cellStyle name="Normal 4 7 2 4 2 2 3" xfId="46471"/>
    <cellStyle name="Normal 4 7 2 4 2 3" xfId="28536"/>
    <cellStyle name="Normal 4 7 2 4 2 4" xfId="40517"/>
    <cellStyle name="Normal 4 7 2 4 3" xfId="22512"/>
    <cellStyle name="Normal 4 7 2 4 3 2" xfId="34491"/>
    <cellStyle name="Normal 4 7 2 4 3 3" xfId="46470"/>
    <cellStyle name="Normal 4 7 2 4 4" xfId="28535"/>
    <cellStyle name="Normal 4 7 2 4 5" xfId="40516"/>
    <cellStyle name="Normal 4 7 2 5" xfId="15278"/>
    <cellStyle name="Normal 4 7 2 5 2" xfId="22514"/>
    <cellStyle name="Normal 4 7 2 5 2 2" xfId="34493"/>
    <cellStyle name="Normal 4 7 2 5 2 3" xfId="46472"/>
    <cellStyle name="Normal 4 7 2 5 3" xfId="28537"/>
    <cellStyle name="Normal 4 7 2 5 4" xfId="40518"/>
    <cellStyle name="Normal 4 7 2 6" xfId="15279"/>
    <cellStyle name="Normal 4 7 2 6 2" xfId="22515"/>
    <cellStyle name="Normal 4 7 2 6 2 2" xfId="34494"/>
    <cellStyle name="Normal 4 7 2 6 2 3" xfId="46473"/>
    <cellStyle name="Normal 4 7 2 6 3" xfId="28538"/>
    <cellStyle name="Normal 4 7 2 6 4" xfId="40519"/>
    <cellStyle name="Normal 4 7 2 7" xfId="15280"/>
    <cellStyle name="Normal 4 7 2 7 2" xfId="22516"/>
    <cellStyle name="Normal 4 7 2 7 2 2" xfId="34495"/>
    <cellStyle name="Normal 4 7 2 7 2 3" xfId="46474"/>
    <cellStyle name="Normal 4 7 2 7 3" xfId="28539"/>
    <cellStyle name="Normal 4 7 2 7 4" xfId="40520"/>
    <cellStyle name="Normal 4 7 2 8" xfId="15281"/>
    <cellStyle name="Normal 4 7 2 8 2" xfId="22517"/>
    <cellStyle name="Normal 4 7 2 8 2 2" xfId="34496"/>
    <cellStyle name="Normal 4 7 2 8 2 3" xfId="46475"/>
    <cellStyle name="Normal 4 7 2 8 3" xfId="28540"/>
    <cellStyle name="Normal 4 7 2 8 4" xfId="40521"/>
    <cellStyle name="Normal 4 7 2 9" xfId="22500"/>
    <cellStyle name="Normal 4 7 2 9 2" xfId="34479"/>
    <cellStyle name="Normal 4 7 2 9 3" xfId="46458"/>
    <cellStyle name="Normal 4 7 3" xfId="15282"/>
    <cellStyle name="Normal 4 7 3 2" xfId="15283"/>
    <cellStyle name="Normal 4 7 3 2 2" xfId="15284"/>
    <cellStyle name="Normal 4 7 3 2 2 2" xfId="22520"/>
    <cellStyle name="Normal 4 7 3 2 2 2 2" xfId="34499"/>
    <cellStyle name="Normal 4 7 3 2 2 2 3" xfId="46478"/>
    <cellStyle name="Normal 4 7 3 2 2 3" xfId="28543"/>
    <cellStyle name="Normal 4 7 3 2 2 4" xfId="40524"/>
    <cellStyle name="Normal 4 7 3 2 3" xfId="15285"/>
    <cellStyle name="Normal 4 7 3 2 3 2" xfId="22521"/>
    <cellStyle name="Normal 4 7 3 2 3 2 2" xfId="34500"/>
    <cellStyle name="Normal 4 7 3 2 3 2 3" xfId="46479"/>
    <cellStyle name="Normal 4 7 3 2 3 3" xfId="28544"/>
    <cellStyle name="Normal 4 7 3 2 3 4" xfId="40525"/>
    <cellStyle name="Normal 4 7 3 2 4" xfId="22519"/>
    <cellStyle name="Normal 4 7 3 2 4 2" xfId="34498"/>
    <cellStyle name="Normal 4 7 3 2 4 3" xfId="46477"/>
    <cellStyle name="Normal 4 7 3 2 5" xfId="28542"/>
    <cellStyle name="Normal 4 7 3 2 6" xfId="40523"/>
    <cellStyle name="Normal 4 7 3 3" xfId="15286"/>
    <cellStyle name="Normal 4 7 3 3 2" xfId="15287"/>
    <cellStyle name="Normal 4 7 3 3 2 2" xfId="22523"/>
    <cellStyle name="Normal 4 7 3 3 2 2 2" xfId="34502"/>
    <cellStyle name="Normal 4 7 3 3 2 2 3" xfId="46481"/>
    <cellStyle name="Normal 4 7 3 3 2 3" xfId="28546"/>
    <cellStyle name="Normal 4 7 3 3 2 4" xfId="40527"/>
    <cellStyle name="Normal 4 7 3 3 3" xfId="22522"/>
    <cellStyle name="Normal 4 7 3 3 3 2" xfId="34501"/>
    <cellStyle name="Normal 4 7 3 3 3 3" xfId="46480"/>
    <cellStyle name="Normal 4 7 3 3 4" xfId="28545"/>
    <cellStyle name="Normal 4 7 3 3 5" xfId="40526"/>
    <cellStyle name="Normal 4 7 3 4" xfId="15288"/>
    <cellStyle name="Normal 4 7 3 4 2" xfId="22524"/>
    <cellStyle name="Normal 4 7 3 4 2 2" xfId="34503"/>
    <cellStyle name="Normal 4 7 3 4 2 3" xfId="46482"/>
    <cellStyle name="Normal 4 7 3 4 3" xfId="28547"/>
    <cellStyle name="Normal 4 7 3 4 4" xfId="40528"/>
    <cellStyle name="Normal 4 7 3 5" xfId="15289"/>
    <cellStyle name="Normal 4 7 3 5 2" xfId="22525"/>
    <cellStyle name="Normal 4 7 3 5 2 2" xfId="34504"/>
    <cellStyle name="Normal 4 7 3 5 2 3" xfId="46483"/>
    <cellStyle name="Normal 4 7 3 5 3" xfId="28548"/>
    <cellStyle name="Normal 4 7 3 5 4" xfId="40529"/>
    <cellStyle name="Normal 4 7 3 6" xfId="22518"/>
    <cellStyle name="Normal 4 7 3 6 2" xfId="34497"/>
    <cellStyle name="Normal 4 7 3 6 3" xfId="46476"/>
    <cellStyle name="Normal 4 7 3 7" xfId="28541"/>
    <cellStyle name="Normal 4 7 3 8" xfId="40522"/>
    <cellStyle name="Normal 4 7 4" xfId="15290"/>
    <cellStyle name="Normal 4 7 4 2" xfId="15291"/>
    <cellStyle name="Normal 4 7 4 2 2" xfId="15292"/>
    <cellStyle name="Normal 4 7 4 2 2 2" xfId="22528"/>
    <cellStyle name="Normal 4 7 4 2 2 2 2" xfId="34507"/>
    <cellStyle name="Normal 4 7 4 2 2 2 3" xfId="46486"/>
    <cellStyle name="Normal 4 7 4 2 2 3" xfId="28551"/>
    <cellStyle name="Normal 4 7 4 2 2 4" xfId="40532"/>
    <cellStyle name="Normal 4 7 4 2 3" xfId="22527"/>
    <cellStyle name="Normal 4 7 4 2 3 2" xfId="34506"/>
    <cellStyle name="Normal 4 7 4 2 3 3" xfId="46485"/>
    <cellStyle name="Normal 4 7 4 2 4" xfId="28550"/>
    <cellStyle name="Normal 4 7 4 2 5" xfId="40531"/>
    <cellStyle name="Normal 4 7 4 3" xfId="15293"/>
    <cellStyle name="Normal 4 7 4 3 2" xfId="22529"/>
    <cellStyle name="Normal 4 7 4 3 2 2" xfId="34508"/>
    <cellStyle name="Normal 4 7 4 3 2 3" xfId="46487"/>
    <cellStyle name="Normal 4 7 4 3 3" xfId="28552"/>
    <cellStyle name="Normal 4 7 4 3 4" xfId="40533"/>
    <cellStyle name="Normal 4 7 4 4" xfId="15294"/>
    <cellStyle name="Normal 4 7 4 4 2" xfId="22530"/>
    <cellStyle name="Normal 4 7 4 4 2 2" xfId="34509"/>
    <cellStyle name="Normal 4 7 4 4 2 3" xfId="46488"/>
    <cellStyle name="Normal 4 7 4 4 3" xfId="28553"/>
    <cellStyle name="Normal 4 7 4 4 4" xfId="40534"/>
    <cellStyle name="Normal 4 7 4 5" xfId="22526"/>
    <cellStyle name="Normal 4 7 4 5 2" xfId="34505"/>
    <cellStyle name="Normal 4 7 4 5 3" xfId="46484"/>
    <cellStyle name="Normal 4 7 4 6" xfId="28549"/>
    <cellStyle name="Normal 4 7 4 7" xfId="40530"/>
    <cellStyle name="Normal 4 7 5" xfId="15295"/>
    <cellStyle name="Normal 4 7 5 2" xfId="15296"/>
    <cellStyle name="Normal 4 7 5 2 2" xfId="15297"/>
    <cellStyle name="Normal 4 7 5 2 2 2" xfId="15298"/>
    <cellStyle name="Normal 4 7 5 2 2 2 2" xfId="22534"/>
    <cellStyle name="Normal 4 7 5 2 2 2 2 2" xfId="34513"/>
    <cellStyle name="Normal 4 7 5 2 2 2 2 3" xfId="46492"/>
    <cellStyle name="Normal 4 7 5 2 2 2 3" xfId="28557"/>
    <cellStyle name="Normal 4 7 5 2 2 2 4" xfId="40538"/>
    <cellStyle name="Normal 4 7 5 2 2 3" xfId="22533"/>
    <cellStyle name="Normal 4 7 5 2 2 3 2" xfId="34512"/>
    <cellStyle name="Normal 4 7 5 2 2 3 3" xfId="46491"/>
    <cellStyle name="Normal 4 7 5 2 2 4" xfId="28556"/>
    <cellStyle name="Normal 4 7 5 2 2 5" xfId="40537"/>
    <cellStyle name="Normal 4 7 5 2 3" xfId="15299"/>
    <cellStyle name="Normal 4 7 5 2 3 2" xfId="22535"/>
    <cellStyle name="Normal 4 7 5 2 3 2 2" xfId="34514"/>
    <cellStyle name="Normal 4 7 5 2 3 2 3" xfId="46493"/>
    <cellStyle name="Normal 4 7 5 2 3 3" xfId="28558"/>
    <cellStyle name="Normal 4 7 5 2 3 4" xfId="40539"/>
    <cellStyle name="Normal 4 7 5 2 4" xfId="15300"/>
    <cellStyle name="Normal 4 7 5 2 4 2" xfId="22536"/>
    <cellStyle name="Normal 4 7 5 2 4 2 2" xfId="34515"/>
    <cellStyle name="Normal 4 7 5 2 4 2 3" xfId="46494"/>
    <cellStyle name="Normal 4 7 5 2 4 3" xfId="28559"/>
    <cellStyle name="Normal 4 7 5 2 4 4" xfId="40540"/>
    <cellStyle name="Normal 4 7 5 2 5" xfId="22532"/>
    <cellStyle name="Normal 4 7 5 2 5 2" xfId="34511"/>
    <cellStyle name="Normal 4 7 5 2 5 3" xfId="46490"/>
    <cellStyle name="Normal 4 7 5 2 6" xfId="28555"/>
    <cellStyle name="Normal 4 7 5 2 7" xfId="40536"/>
    <cellStyle name="Normal 4 7 5 3" xfId="15301"/>
    <cellStyle name="Normal 4 7 5 3 2" xfId="15302"/>
    <cellStyle name="Normal 4 7 5 3 2 2" xfId="22538"/>
    <cellStyle name="Normal 4 7 5 3 2 2 2" xfId="34517"/>
    <cellStyle name="Normal 4 7 5 3 2 2 3" xfId="46496"/>
    <cellStyle name="Normal 4 7 5 3 2 3" xfId="28561"/>
    <cellStyle name="Normal 4 7 5 3 2 4" xfId="40542"/>
    <cellStyle name="Normal 4 7 5 3 3" xfId="22537"/>
    <cellStyle name="Normal 4 7 5 3 3 2" xfId="34516"/>
    <cellStyle name="Normal 4 7 5 3 3 3" xfId="46495"/>
    <cellStyle name="Normal 4 7 5 3 4" xfId="28560"/>
    <cellStyle name="Normal 4 7 5 3 5" xfId="40541"/>
    <cellStyle name="Normal 4 7 5 4" xfId="15303"/>
    <cellStyle name="Normal 4 7 5 4 2" xfId="22539"/>
    <cellStyle name="Normal 4 7 5 4 2 2" xfId="34518"/>
    <cellStyle name="Normal 4 7 5 4 2 3" xfId="46497"/>
    <cellStyle name="Normal 4 7 5 4 3" xfId="28562"/>
    <cellStyle name="Normal 4 7 5 4 4" xfId="40543"/>
    <cellStyle name="Normal 4 7 5 5" xfId="15304"/>
    <cellStyle name="Normal 4 7 5 5 2" xfId="22540"/>
    <cellStyle name="Normal 4 7 5 5 2 2" xfId="34519"/>
    <cellStyle name="Normal 4 7 5 5 2 3" xfId="46498"/>
    <cellStyle name="Normal 4 7 5 5 3" xfId="28563"/>
    <cellStyle name="Normal 4 7 5 5 4" xfId="40544"/>
    <cellStyle name="Normal 4 7 5 6" xfId="22531"/>
    <cellStyle name="Normal 4 7 5 6 2" xfId="34510"/>
    <cellStyle name="Normal 4 7 5 6 3" xfId="46489"/>
    <cellStyle name="Normal 4 7 5 7" xfId="28554"/>
    <cellStyle name="Normal 4 7 5 8" xfId="40535"/>
    <cellStyle name="Normal 4 7 6" xfId="15305"/>
    <cellStyle name="Normal 4 7 6 2" xfId="22541"/>
    <cellStyle name="Normal 4 7 6 2 2" xfId="34520"/>
    <cellStyle name="Normal 4 7 6 2 3" xfId="46499"/>
    <cellStyle name="Normal 4 7 6 3" xfId="28564"/>
    <cellStyle name="Normal 4 7 6 4" xfId="40545"/>
    <cellStyle name="Normal 4 7 7" xfId="15306"/>
    <cellStyle name="Normal 4 7 7 2" xfId="22542"/>
    <cellStyle name="Normal 4 7 7 2 2" xfId="34521"/>
    <cellStyle name="Normal 4 7 7 2 3" xfId="46500"/>
    <cellStyle name="Normal 4 7 7 3" xfId="28565"/>
    <cellStyle name="Normal 4 7 7 4" xfId="40546"/>
    <cellStyle name="Normal 4 7 8" xfId="15307"/>
    <cellStyle name="Normal 4 7 8 2" xfId="22543"/>
    <cellStyle name="Normal 4 7 8 2 2" xfId="34522"/>
    <cellStyle name="Normal 4 7 8 2 3" xfId="46501"/>
    <cellStyle name="Normal 4 7 8 3" xfId="28566"/>
    <cellStyle name="Normal 4 7 8 4" xfId="40547"/>
    <cellStyle name="Normal 4 7 9" xfId="15308"/>
    <cellStyle name="Normal 4 7 9 2" xfId="22544"/>
    <cellStyle name="Normal 4 7 9 2 2" xfId="34523"/>
    <cellStyle name="Normal 4 7 9 2 3" xfId="46502"/>
    <cellStyle name="Normal 4 7 9 3" xfId="28567"/>
    <cellStyle name="Normal 4 7 9 4" xfId="40548"/>
    <cellStyle name="Normal 4 8" xfId="15309"/>
    <cellStyle name="Normal 4 8 10" xfId="15310"/>
    <cellStyle name="Normal 4 8 10 2" xfId="22545"/>
    <cellStyle name="Normal 4 8 10 2 2" xfId="34524"/>
    <cellStyle name="Normal 4 8 10 2 3" xfId="46503"/>
    <cellStyle name="Normal 4 8 10 3" xfId="28568"/>
    <cellStyle name="Normal 4 8 10 4" xfId="40549"/>
    <cellStyle name="Normal 4 8 11" xfId="15311"/>
    <cellStyle name="Normal 4 8 2" xfId="15312"/>
    <cellStyle name="Normal 4 8 2 10" xfId="40550"/>
    <cellStyle name="Normal 4 8 2 2" xfId="15313"/>
    <cellStyle name="Normal 4 8 2 2 2" xfId="15314"/>
    <cellStyle name="Normal 4 8 2 2 2 2" xfId="22548"/>
    <cellStyle name="Normal 4 8 2 2 2 2 2" xfId="34527"/>
    <cellStyle name="Normal 4 8 2 2 2 2 3" xfId="46506"/>
    <cellStyle name="Normal 4 8 2 2 2 3" xfId="28571"/>
    <cellStyle name="Normal 4 8 2 2 2 4" xfId="40552"/>
    <cellStyle name="Normal 4 8 2 2 3" xfId="15315"/>
    <cellStyle name="Normal 4 8 2 2 3 2" xfId="22549"/>
    <cellStyle name="Normal 4 8 2 2 3 2 2" xfId="34528"/>
    <cellStyle name="Normal 4 8 2 2 3 2 3" xfId="46507"/>
    <cellStyle name="Normal 4 8 2 2 3 3" xfId="28572"/>
    <cellStyle name="Normal 4 8 2 2 3 4" xfId="40553"/>
    <cellStyle name="Normal 4 8 2 2 4" xfId="22547"/>
    <cellStyle name="Normal 4 8 2 2 4 2" xfId="34526"/>
    <cellStyle name="Normal 4 8 2 2 4 3" xfId="46505"/>
    <cellStyle name="Normal 4 8 2 2 5" xfId="28570"/>
    <cellStyle name="Normal 4 8 2 2 6" xfId="40551"/>
    <cellStyle name="Normal 4 8 2 3" xfId="15316"/>
    <cellStyle name="Normal 4 8 2 3 2" xfId="15317"/>
    <cellStyle name="Normal 4 8 2 3 2 2" xfId="22551"/>
    <cellStyle name="Normal 4 8 2 3 2 2 2" xfId="34530"/>
    <cellStyle name="Normal 4 8 2 3 2 2 3" xfId="46509"/>
    <cellStyle name="Normal 4 8 2 3 2 3" xfId="28574"/>
    <cellStyle name="Normal 4 8 2 3 2 4" xfId="40555"/>
    <cellStyle name="Normal 4 8 2 3 3" xfId="22550"/>
    <cellStyle name="Normal 4 8 2 3 3 2" xfId="34529"/>
    <cellStyle name="Normal 4 8 2 3 3 3" xfId="46508"/>
    <cellStyle name="Normal 4 8 2 3 4" xfId="28573"/>
    <cellStyle name="Normal 4 8 2 3 5" xfId="40554"/>
    <cellStyle name="Normal 4 8 2 4" xfId="15318"/>
    <cellStyle name="Normal 4 8 2 4 2" xfId="22552"/>
    <cellStyle name="Normal 4 8 2 4 2 2" xfId="34531"/>
    <cellStyle name="Normal 4 8 2 4 2 3" xfId="46510"/>
    <cellStyle name="Normal 4 8 2 4 3" xfId="28575"/>
    <cellStyle name="Normal 4 8 2 4 4" xfId="40556"/>
    <cellStyle name="Normal 4 8 2 5" xfId="15319"/>
    <cellStyle name="Normal 4 8 2 5 2" xfId="22553"/>
    <cellStyle name="Normal 4 8 2 5 2 2" xfId="34532"/>
    <cellStyle name="Normal 4 8 2 5 2 3" xfId="46511"/>
    <cellStyle name="Normal 4 8 2 5 3" xfId="28576"/>
    <cellStyle name="Normal 4 8 2 5 4" xfId="40557"/>
    <cellStyle name="Normal 4 8 2 6" xfId="15320"/>
    <cellStyle name="Normal 4 8 2 6 2" xfId="22554"/>
    <cellStyle name="Normal 4 8 2 6 2 2" xfId="34533"/>
    <cellStyle name="Normal 4 8 2 6 2 3" xfId="46512"/>
    <cellStyle name="Normal 4 8 2 6 3" xfId="28577"/>
    <cellStyle name="Normal 4 8 2 6 4" xfId="40558"/>
    <cellStyle name="Normal 4 8 2 7" xfId="15321"/>
    <cellStyle name="Normal 4 8 2 7 2" xfId="22555"/>
    <cellStyle name="Normal 4 8 2 7 2 2" xfId="34534"/>
    <cellStyle name="Normal 4 8 2 7 2 3" xfId="46513"/>
    <cellStyle name="Normal 4 8 2 7 3" xfId="28578"/>
    <cellStyle name="Normal 4 8 2 7 4" xfId="40559"/>
    <cellStyle name="Normal 4 8 2 8" xfId="22546"/>
    <cellStyle name="Normal 4 8 2 8 2" xfId="34525"/>
    <cellStyle name="Normal 4 8 2 8 3" xfId="46504"/>
    <cellStyle name="Normal 4 8 2 9" xfId="28569"/>
    <cellStyle name="Normal 4 8 3" xfId="15322"/>
    <cellStyle name="Normal 4 8 3 2" xfId="15323"/>
    <cellStyle name="Normal 4 8 3 2 2" xfId="15324"/>
    <cellStyle name="Normal 4 8 3 2 2 2" xfId="22558"/>
    <cellStyle name="Normal 4 8 3 2 2 2 2" xfId="34537"/>
    <cellStyle name="Normal 4 8 3 2 2 2 3" xfId="46516"/>
    <cellStyle name="Normal 4 8 3 2 2 3" xfId="28581"/>
    <cellStyle name="Normal 4 8 3 2 2 4" xfId="40562"/>
    <cellStyle name="Normal 4 8 3 2 3" xfId="22557"/>
    <cellStyle name="Normal 4 8 3 2 3 2" xfId="34536"/>
    <cellStyle name="Normal 4 8 3 2 3 3" xfId="46515"/>
    <cellStyle name="Normal 4 8 3 2 4" xfId="28580"/>
    <cellStyle name="Normal 4 8 3 2 5" xfId="40561"/>
    <cellStyle name="Normal 4 8 3 3" xfId="15325"/>
    <cellStyle name="Normal 4 8 3 3 2" xfId="22559"/>
    <cellStyle name="Normal 4 8 3 3 2 2" xfId="34538"/>
    <cellStyle name="Normal 4 8 3 3 2 3" xfId="46517"/>
    <cellStyle name="Normal 4 8 3 3 3" xfId="28582"/>
    <cellStyle name="Normal 4 8 3 3 4" xfId="40563"/>
    <cellStyle name="Normal 4 8 3 4" xfId="15326"/>
    <cellStyle name="Normal 4 8 3 4 2" xfId="22560"/>
    <cellStyle name="Normal 4 8 3 4 2 2" xfId="34539"/>
    <cellStyle name="Normal 4 8 3 4 2 3" xfId="46518"/>
    <cellStyle name="Normal 4 8 3 4 3" xfId="28583"/>
    <cellStyle name="Normal 4 8 3 4 4" xfId="40564"/>
    <cellStyle name="Normal 4 8 3 5" xfId="22556"/>
    <cellStyle name="Normal 4 8 3 5 2" xfId="34535"/>
    <cellStyle name="Normal 4 8 3 5 3" xfId="46514"/>
    <cellStyle name="Normal 4 8 3 6" xfId="28579"/>
    <cellStyle name="Normal 4 8 3 7" xfId="40560"/>
    <cellStyle name="Normal 4 8 4" xfId="15327"/>
    <cellStyle name="Normal 4 8 4 2" xfId="15328"/>
    <cellStyle name="Normal 4 8 4 2 2" xfId="22562"/>
    <cellStyle name="Normal 4 8 4 2 2 2" xfId="34541"/>
    <cellStyle name="Normal 4 8 4 2 2 3" xfId="46520"/>
    <cellStyle name="Normal 4 8 4 2 3" xfId="28585"/>
    <cellStyle name="Normal 4 8 4 2 4" xfId="40566"/>
    <cellStyle name="Normal 4 8 4 3" xfId="15329"/>
    <cellStyle name="Normal 4 8 4 3 2" xfId="22563"/>
    <cellStyle name="Normal 4 8 4 3 2 2" xfId="34542"/>
    <cellStyle name="Normal 4 8 4 3 2 3" xfId="46521"/>
    <cellStyle name="Normal 4 8 4 3 3" xfId="28586"/>
    <cellStyle name="Normal 4 8 4 3 4" xfId="40567"/>
    <cellStyle name="Normal 4 8 4 4" xfId="22561"/>
    <cellStyle name="Normal 4 8 4 4 2" xfId="34540"/>
    <cellStyle name="Normal 4 8 4 4 3" xfId="46519"/>
    <cellStyle name="Normal 4 8 4 5" xfId="28584"/>
    <cellStyle name="Normal 4 8 4 6" xfId="40565"/>
    <cellStyle name="Normal 4 8 5" xfId="15330"/>
    <cellStyle name="Normal 4 8 5 2" xfId="15331"/>
    <cellStyle name="Normal 4 8 5 2 2" xfId="15332"/>
    <cellStyle name="Normal 4 8 5 2 2 2" xfId="15333"/>
    <cellStyle name="Normal 4 8 5 2 2 2 2" xfId="22567"/>
    <cellStyle name="Normal 4 8 5 2 2 2 2 2" xfId="34546"/>
    <cellStyle name="Normal 4 8 5 2 2 2 2 3" xfId="46525"/>
    <cellStyle name="Normal 4 8 5 2 2 2 3" xfId="28590"/>
    <cellStyle name="Normal 4 8 5 2 2 2 4" xfId="40571"/>
    <cellStyle name="Normal 4 8 5 2 2 3" xfId="22566"/>
    <cellStyle name="Normal 4 8 5 2 2 3 2" xfId="34545"/>
    <cellStyle name="Normal 4 8 5 2 2 3 3" xfId="46524"/>
    <cellStyle name="Normal 4 8 5 2 2 4" xfId="28589"/>
    <cellStyle name="Normal 4 8 5 2 2 5" xfId="40570"/>
    <cellStyle name="Normal 4 8 5 2 3" xfId="15334"/>
    <cellStyle name="Normal 4 8 5 2 3 2" xfId="22568"/>
    <cellStyle name="Normal 4 8 5 2 3 2 2" xfId="34547"/>
    <cellStyle name="Normal 4 8 5 2 3 2 3" xfId="46526"/>
    <cellStyle name="Normal 4 8 5 2 3 3" xfId="28591"/>
    <cellStyle name="Normal 4 8 5 2 3 4" xfId="40572"/>
    <cellStyle name="Normal 4 8 5 2 4" xfId="22565"/>
    <cellStyle name="Normal 4 8 5 2 4 2" xfId="34544"/>
    <cellStyle name="Normal 4 8 5 2 4 3" xfId="46523"/>
    <cellStyle name="Normal 4 8 5 2 5" xfId="28588"/>
    <cellStyle name="Normal 4 8 5 2 6" xfId="40569"/>
    <cellStyle name="Normal 4 8 5 3" xfId="15335"/>
    <cellStyle name="Normal 4 8 5 3 2" xfId="15336"/>
    <cellStyle name="Normal 4 8 5 3 2 2" xfId="22570"/>
    <cellStyle name="Normal 4 8 5 3 2 2 2" xfId="34549"/>
    <cellStyle name="Normal 4 8 5 3 2 2 3" xfId="46528"/>
    <cellStyle name="Normal 4 8 5 3 2 3" xfId="28593"/>
    <cellStyle name="Normal 4 8 5 3 2 4" xfId="40574"/>
    <cellStyle name="Normal 4 8 5 3 3" xfId="22569"/>
    <cellStyle name="Normal 4 8 5 3 3 2" xfId="34548"/>
    <cellStyle name="Normal 4 8 5 3 3 3" xfId="46527"/>
    <cellStyle name="Normal 4 8 5 3 4" xfId="28592"/>
    <cellStyle name="Normal 4 8 5 3 5" xfId="40573"/>
    <cellStyle name="Normal 4 8 5 4" xfId="15337"/>
    <cellStyle name="Normal 4 8 5 4 2" xfId="22571"/>
    <cellStyle name="Normal 4 8 5 4 2 2" xfId="34550"/>
    <cellStyle name="Normal 4 8 5 4 2 3" xfId="46529"/>
    <cellStyle name="Normal 4 8 5 4 3" xfId="28594"/>
    <cellStyle name="Normal 4 8 5 4 4" xfId="40575"/>
    <cellStyle name="Normal 4 8 5 5" xfId="15338"/>
    <cellStyle name="Normal 4 8 5 5 2" xfId="22572"/>
    <cellStyle name="Normal 4 8 5 5 2 2" xfId="34551"/>
    <cellStyle name="Normal 4 8 5 5 2 3" xfId="46530"/>
    <cellStyle name="Normal 4 8 5 5 3" xfId="28595"/>
    <cellStyle name="Normal 4 8 5 5 4" xfId="40576"/>
    <cellStyle name="Normal 4 8 5 6" xfId="22564"/>
    <cellStyle name="Normal 4 8 5 6 2" xfId="34543"/>
    <cellStyle name="Normal 4 8 5 6 3" xfId="46522"/>
    <cellStyle name="Normal 4 8 5 7" xfId="28587"/>
    <cellStyle name="Normal 4 8 5 8" xfId="40568"/>
    <cellStyle name="Normal 4 8 6" xfId="15339"/>
    <cellStyle name="Normal 4 8 6 2" xfId="22573"/>
    <cellStyle name="Normal 4 8 6 2 2" xfId="34552"/>
    <cellStyle name="Normal 4 8 6 2 3" xfId="46531"/>
    <cellStyle name="Normal 4 8 6 3" xfId="28596"/>
    <cellStyle name="Normal 4 8 6 4" xfId="40577"/>
    <cellStyle name="Normal 4 8 7" xfId="15340"/>
    <cellStyle name="Normal 4 8 7 2" xfId="22574"/>
    <cellStyle name="Normal 4 8 7 2 2" xfId="34553"/>
    <cellStyle name="Normal 4 8 7 2 3" xfId="46532"/>
    <cellStyle name="Normal 4 8 7 3" xfId="28597"/>
    <cellStyle name="Normal 4 8 7 4" xfId="40578"/>
    <cellStyle name="Normal 4 8 8" xfId="15341"/>
    <cellStyle name="Normal 4 8 8 2" xfId="22575"/>
    <cellStyle name="Normal 4 8 8 2 2" xfId="34554"/>
    <cellStyle name="Normal 4 8 8 2 3" xfId="46533"/>
    <cellStyle name="Normal 4 8 8 3" xfId="28598"/>
    <cellStyle name="Normal 4 8 8 4" xfId="40579"/>
    <cellStyle name="Normal 4 8 9" xfId="15342"/>
    <cellStyle name="Normal 4 8 9 2" xfId="22576"/>
    <cellStyle name="Normal 4 8 9 2 2" xfId="34555"/>
    <cellStyle name="Normal 4 8 9 2 3" xfId="46534"/>
    <cellStyle name="Normal 4 8 9 3" xfId="28599"/>
    <cellStyle name="Normal 4 8 9 4" xfId="40580"/>
    <cellStyle name="Normal 4 9" xfId="15343"/>
    <cellStyle name="Normal 4 9 10" xfId="15344"/>
    <cellStyle name="Normal 4 9 10 2" xfId="22577"/>
    <cellStyle name="Normal 4 9 10 2 2" xfId="34556"/>
    <cellStyle name="Normal 4 9 10 2 3" xfId="46535"/>
    <cellStyle name="Normal 4 9 10 3" xfId="28600"/>
    <cellStyle name="Normal 4 9 10 4" xfId="40581"/>
    <cellStyle name="Normal 4 9 11" xfId="15345"/>
    <cellStyle name="Normal 4 9 2" xfId="15346"/>
    <cellStyle name="Normal 4 9 2 10" xfId="40582"/>
    <cellStyle name="Normal 4 9 2 2" xfId="15347"/>
    <cellStyle name="Normal 4 9 2 2 2" xfId="15348"/>
    <cellStyle name="Normal 4 9 2 2 2 2" xfId="22580"/>
    <cellStyle name="Normal 4 9 2 2 2 2 2" xfId="34559"/>
    <cellStyle name="Normal 4 9 2 2 2 2 3" xfId="46538"/>
    <cellStyle name="Normal 4 9 2 2 2 3" xfId="28603"/>
    <cellStyle name="Normal 4 9 2 2 2 4" xfId="40584"/>
    <cellStyle name="Normal 4 9 2 2 3" xfId="15349"/>
    <cellStyle name="Normal 4 9 2 2 3 2" xfId="22581"/>
    <cellStyle name="Normal 4 9 2 2 3 2 2" xfId="34560"/>
    <cellStyle name="Normal 4 9 2 2 3 2 3" xfId="46539"/>
    <cellStyle name="Normal 4 9 2 2 3 3" xfId="28604"/>
    <cellStyle name="Normal 4 9 2 2 3 4" xfId="40585"/>
    <cellStyle name="Normal 4 9 2 2 4" xfId="22579"/>
    <cellStyle name="Normal 4 9 2 2 4 2" xfId="34558"/>
    <cellStyle name="Normal 4 9 2 2 4 3" xfId="46537"/>
    <cellStyle name="Normal 4 9 2 2 5" xfId="28602"/>
    <cellStyle name="Normal 4 9 2 2 6" xfId="40583"/>
    <cellStyle name="Normal 4 9 2 3" xfId="15350"/>
    <cellStyle name="Normal 4 9 2 3 2" xfId="22582"/>
    <cellStyle name="Normal 4 9 2 3 2 2" xfId="34561"/>
    <cellStyle name="Normal 4 9 2 3 2 3" xfId="46540"/>
    <cellStyle name="Normal 4 9 2 3 3" xfId="28605"/>
    <cellStyle name="Normal 4 9 2 3 4" xfId="40586"/>
    <cellStyle name="Normal 4 9 2 4" xfId="15351"/>
    <cellStyle name="Normal 4 9 2 4 2" xfId="22583"/>
    <cellStyle name="Normal 4 9 2 4 2 2" xfId="34562"/>
    <cellStyle name="Normal 4 9 2 4 2 3" xfId="46541"/>
    <cellStyle name="Normal 4 9 2 4 3" xfId="28606"/>
    <cellStyle name="Normal 4 9 2 4 4" xfId="40587"/>
    <cellStyle name="Normal 4 9 2 5" xfId="15352"/>
    <cellStyle name="Normal 4 9 2 5 2" xfId="22584"/>
    <cellStyle name="Normal 4 9 2 5 2 2" xfId="34563"/>
    <cellStyle name="Normal 4 9 2 5 2 3" xfId="46542"/>
    <cellStyle name="Normal 4 9 2 5 3" xfId="28607"/>
    <cellStyle name="Normal 4 9 2 5 4" xfId="40588"/>
    <cellStyle name="Normal 4 9 2 6" xfId="15353"/>
    <cellStyle name="Normal 4 9 2 6 2" xfId="22585"/>
    <cellStyle name="Normal 4 9 2 6 2 2" xfId="34564"/>
    <cellStyle name="Normal 4 9 2 6 2 3" xfId="46543"/>
    <cellStyle name="Normal 4 9 2 6 3" xfId="28608"/>
    <cellStyle name="Normal 4 9 2 6 4" xfId="40589"/>
    <cellStyle name="Normal 4 9 2 7" xfId="15354"/>
    <cellStyle name="Normal 4 9 2 7 2" xfId="22586"/>
    <cellStyle name="Normal 4 9 2 7 2 2" xfId="34565"/>
    <cellStyle name="Normal 4 9 2 7 2 3" xfId="46544"/>
    <cellStyle name="Normal 4 9 2 7 3" xfId="28609"/>
    <cellStyle name="Normal 4 9 2 7 4" xfId="40590"/>
    <cellStyle name="Normal 4 9 2 8" xfId="22578"/>
    <cellStyle name="Normal 4 9 2 8 2" xfId="34557"/>
    <cellStyle name="Normal 4 9 2 8 3" xfId="46536"/>
    <cellStyle name="Normal 4 9 2 9" xfId="28601"/>
    <cellStyle name="Normal 4 9 3" xfId="15355"/>
    <cellStyle name="Normal 4 9 3 2" xfId="15356"/>
    <cellStyle name="Normal 4 9 3 2 2" xfId="22588"/>
    <cellStyle name="Normal 4 9 3 2 2 2" xfId="34567"/>
    <cellStyle name="Normal 4 9 3 2 2 3" xfId="46546"/>
    <cellStyle name="Normal 4 9 3 2 3" xfId="28611"/>
    <cellStyle name="Normal 4 9 3 2 4" xfId="40592"/>
    <cellStyle name="Normal 4 9 3 3" xfId="15357"/>
    <cellStyle name="Normal 4 9 3 3 2" xfId="22589"/>
    <cellStyle name="Normal 4 9 3 3 2 2" xfId="34568"/>
    <cellStyle name="Normal 4 9 3 3 2 3" xfId="46547"/>
    <cellStyle name="Normal 4 9 3 3 3" xfId="28612"/>
    <cellStyle name="Normal 4 9 3 3 4" xfId="40593"/>
    <cellStyle name="Normal 4 9 3 4" xfId="15358"/>
    <cellStyle name="Normal 4 9 3 4 2" xfId="22590"/>
    <cellStyle name="Normal 4 9 3 4 2 2" xfId="34569"/>
    <cellStyle name="Normal 4 9 3 4 2 3" xfId="46548"/>
    <cellStyle name="Normal 4 9 3 4 3" xfId="28613"/>
    <cellStyle name="Normal 4 9 3 4 4" xfId="40594"/>
    <cellStyle name="Normal 4 9 3 5" xfId="22587"/>
    <cellStyle name="Normal 4 9 3 5 2" xfId="34566"/>
    <cellStyle name="Normal 4 9 3 5 3" xfId="46545"/>
    <cellStyle name="Normal 4 9 3 6" xfId="28610"/>
    <cellStyle name="Normal 4 9 3 7" xfId="40591"/>
    <cellStyle name="Normal 4 9 4" xfId="15359"/>
    <cellStyle name="Normal 4 9 4 2" xfId="15360"/>
    <cellStyle name="Normal 4 9 4 2 2" xfId="22592"/>
    <cellStyle name="Normal 4 9 4 2 2 2" xfId="34571"/>
    <cellStyle name="Normal 4 9 4 2 2 3" xfId="46550"/>
    <cellStyle name="Normal 4 9 4 2 3" xfId="28615"/>
    <cellStyle name="Normal 4 9 4 2 4" xfId="40596"/>
    <cellStyle name="Normal 4 9 4 3" xfId="15361"/>
    <cellStyle name="Normal 4 9 4 3 2" xfId="22593"/>
    <cellStyle name="Normal 4 9 4 3 2 2" xfId="34572"/>
    <cellStyle name="Normal 4 9 4 3 2 3" xfId="46551"/>
    <cellStyle name="Normal 4 9 4 3 3" xfId="28616"/>
    <cellStyle name="Normal 4 9 4 3 4" xfId="40597"/>
    <cellStyle name="Normal 4 9 4 4" xfId="22591"/>
    <cellStyle name="Normal 4 9 4 4 2" xfId="34570"/>
    <cellStyle name="Normal 4 9 4 4 3" xfId="46549"/>
    <cellStyle name="Normal 4 9 4 5" xfId="28614"/>
    <cellStyle name="Normal 4 9 4 6" xfId="40595"/>
    <cellStyle name="Normal 4 9 5" xfId="15362"/>
    <cellStyle name="Normal 4 9 5 2" xfId="22594"/>
    <cellStyle name="Normal 4 9 5 2 2" xfId="34573"/>
    <cellStyle name="Normal 4 9 5 2 3" xfId="46552"/>
    <cellStyle name="Normal 4 9 5 3" xfId="28617"/>
    <cellStyle name="Normal 4 9 5 4" xfId="40598"/>
    <cellStyle name="Normal 4 9 6" xfId="15363"/>
    <cellStyle name="Normal 4 9 6 2" xfId="22595"/>
    <cellStyle name="Normal 4 9 6 2 2" xfId="34574"/>
    <cellStyle name="Normal 4 9 6 2 3" xfId="46553"/>
    <cellStyle name="Normal 4 9 6 3" xfId="28618"/>
    <cellStyle name="Normal 4 9 6 4" xfId="40599"/>
    <cellStyle name="Normal 4 9 7" xfId="15364"/>
    <cellStyle name="Normal 4 9 7 2" xfId="22596"/>
    <cellStyle name="Normal 4 9 7 2 2" xfId="34575"/>
    <cellStyle name="Normal 4 9 7 2 3" xfId="46554"/>
    <cellStyle name="Normal 4 9 7 3" xfId="28619"/>
    <cellStyle name="Normal 4 9 7 4" xfId="40600"/>
    <cellStyle name="Normal 4 9 8" xfId="15365"/>
    <cellStyle name="Normal 4 9 8 2" xfId="22597"/>
    <cellStyle name="Normal 4 9 8 2 2" xfId="34576"/>
    <cellStyle name="Normal 4 9 8 2 3" xfId="46555"/>
    <cellStyle name="Normal 4 9 8 3" xfId="28620"/>
    <cellStyle name="Normal 4 9 8 4" xfId="40601"/>
    <cellStyle name="Normal 4 9 9" xfId="15366"/>
    <cellStyle name="Normal 4 9 9 2" xfId="22598"/>
    <cellStyle name="Normal 4 9 9 2 2" xfId="34577"/>
    <cellStyle name="Normal 4 9 9 2 3" xfId="46556"/>
    <cellStyle name="Normal 4 9 9 3" xfId="28621"/>
    <cellStyle name="Normal 4 9 9 4" xfId="40602"/>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2 6 2" xfId="34579"/>
    <cellStyle name="Normal 40 2 6 3" xfId="46558"/>
    <cellStyle name="Normal 40 2 7" xfId="28623"/>
    <cellStyle name="Normal 40 2 8" xfId="40604"/>
    <cellStyle name="Normal 40 3" xfId="15375"/>
    <cellStyle name="Normal 40 4" xfId="15376"/>
    <cellStyle name="Normal 40 5" xfId="15377"/>
    <cellStyle name="Normal 40 6" xfId="22599"/>
    <cellStyle name="Normal 40 6 2" xfId="34578"/>
    <cellStyle name="Normal 40 6 3" xfId="46557"/>
    <cellStyle name="Normal 40 7" xfId="28622"/>
    <cellStyle name="Normal 40 8" xfId="40603"/>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2 6 2" xfId="34581"/>
    <cellStyle name="Normal 41 2 6 3" xfId="46560"/>
    <cellStyle name="Normal 41 2 7" xfId="28625"/>
    <cellStyle name="Normal 41 2 8" xfId="40606"/>
    <cellStyle name="Normal 41 3" xfId="15405"/>
    <cellStyle name="Normal 41 3 2" xfId="15406"/>
    <cellStyle name="Normal 41 3 3" xfId="22603"/>
    <cellStyle name="Normal 41 3 3 2" xfId="34582"/>
    <cellStyle name="Normal 41 3 3 3" xfId="46561"/>
    <cellStyle name="Normal 41 3 4" xfId="28626"/>
    <cellStyle name="Normal 41 3 5" xfId="40607"/>
    <cellStyle name="Normal 41 4" xfId="15407"/>
    <cellStyle name="Normal 41 5" xfId="15408"/>
    <cellStyle name="Normal 41 6" xfId="22601"/>
    <cellStyle name="Normal 41 6 2" xfId="34580"/>
    <cellStyle name="Normal 41 6 3" xfId="46559"/>
    <cellStyle name="Normal 41 7" xfId="28624"/>
    <cellStyle name="Normal 41 8" xfId="40605"/>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2 6 2" xfId="34584"/>
    <cellStyle name="Normal 42 2 6 3" xfId="46563"/>
    <cellStyle name="Normal 42 2 7" xfId="28628"/>
    <cellStyle name="Normal 42 2 8" xfId="40609"/>
    <cellStyle name="Normal 42 3" xfId="15437"/>
    <cellStyle name="Normal 42 3 2" xfId="15438"/>
    <cellStyle name="Normal 42 3 3" xfId="22606"/>
    <cellStyle name="Normal 42 3 3 2" xfId="34585"/>
    <cellStyle name="Normal 42 3 3 3" xfId="46564"/>
    <cellStyle name="Normal 42 3 4" xfId="28629"/>
    <cellStyle name="Normal 42 3 5" xfId="40610"/>
    <cellStyle name="Normal 42 4" xfId="15439"/>
    <cellStyle name="Normal 42 5" xfId="15440"/>
    <cellStyle name="Normal 42 6" xfId="22604"/>
    <cellStyle name="Normal 42 6 2" xfId="34583"/>
    <cellStyle name="Normal 42 6 3" xfId="46562"/>
    <cellStyle name="Normal 42 7" xfId="28627"/>
    <cellStyle name="Normal 42 8" xfId="40608"/>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2 6 2" xfId="34587"/>
    <cellStyle name="Normal 43 2 6 3" xfId="46566"/>
    <cellStyle name="Normal 43 2 7" xfId="28631"/>
    <cellStyle name="Normal 43 2 8" xfId="40612"/>
    <cellStyle name="Normal 43 3" xfId="15460"/>
    <cellStyle name="Normal 43 4" xfId="15461"/>
    <cellStyle name="Normal 43 5" xfId="15462"/>
    <cellStyle name="Normal 43 6" xfId="22607"/>
    <cellStyle name="Normal 43 6 2" xfId="34586"/>
    <cellStyle name="Normal 43 6 3" xfId="46565"/>
    <cellStyle name="Normal 43 7" xfId="28630"/>
    <cellStyle name="Normal 43 8" xfId="40611"/>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3 2 2" xfId="34589"/>
    <cellStyle name="Normal 44 3 2 3" xfId="46568"/>
    <cellStyle name="Normal 44 3 3" xfId="28633"/>
    <cellStyle name="Normal 44 3 4" xfId="40614"/>
    <cellStyle name="Normal 44 4" xfId="15484"/>
    <cellStyle name="Normal 44 5" xfId="15485"/>
    <cellStyle name="Normal 44 6" xfId="22609"/>
    <cellStyle name="Normal 44 6 2" xfId="34588"/>
    <cellStyle name="Normal 44 6 3" xfId="46567"/>
    <cellStyle name="Normal 44 7" xfId="28632"/>
    <cellStyle name="Normal 44 8" xfId="40613"/>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3 2 2" xfId="34591"/>
    <cellStyle name="Normal 45 3 2 3" xfId="46570"/>
    <cellStyle name="Normal 45 3 3" xfId="28635"/>
    <cellStyle name="Normal 45 3 4" xfId="40616"/>
    <cellStyle name="Normal 45 4" xfId="15499"/>
    <cellStyle name="Normal 45 5" xfId="15500"/>
    <cellStyle name="Normal 45 6" xfId="22611"/>
    <cellStyle name="Normal 45 6 2" xfId="34590"/>
    <cellStyle name="Normal 45 6 3" xfId="46569"/>
    <cellStyle name="Normal 45 7" xfId="28634"/>
    <cellStyle name="Normal 45 8" xfId="40615"/>
    <cellStyle name="Normal 450" xfId="15501"/>
    <cellStyle name="Normal 451" xfId="15502"/>
    <cellStyle name="Normal 452" xfId="15503"/>
    <cellStyle name="Normal 452 2" xfId="22613"/>
    <cellStyle name="Normal 452 2 2" xfId="34592"/>
    <cellStyle name="Normal 452 2 3" xfId="46571"/>
    <cellStyle name="Normal 452 3" xfId="28636"/>
    <cellStyle name="Normal 452 4" xfId="40617"/>
    <cellStyle name="Normal 453" xfId="15504"/>
    <cellStyle name="Normal 453 2" xfId="22614"/>
    <cellStyle name="Normal 453 2 2" xfId="34593"/>
    <cellStyle name="Normal 453 2 3" xfId="46572"/>
    <cellStyle name="Normal 453 3" xfId="28637"/>
    <cellStyle name="Normal 453 4" xfId="40618"/>
    <cellStyle name="Normal 454" xfId="15505"/>
    <cellStyle name="Normal 454 2" xfId="22615"/>
    <cellStyle name="Normal 454 2 2" xfId="34594"/>
    <cellStyle name="Normal 454 2 3" xfId="46573"/>
    <cellStyle name="Normal 454 3" xfId="28638"/>
    <cellStyle name="Normal 454 4" xfId="40619"/>
    <cellStyle name="Normal 455" xfId="15506"/>
    <cellStyle name="Normal 455 2" xfId="22616"/>
    <cellStyle name="Normal 455 2 2" xfId="34595"/>
    <cellStyle name="Normal 455 2 3" xfId="46574"/>
    <cellStyle name="Normal 455 3" xfId="28639"/>
    <cellStyle name="Normal 455 4" xfId="40620"/>
    <cellStyle name="Normal 456" xfId="15507"/>
    <cellStyle name="Normal 456 2" xfId="22617"/>
    <cellStyle name="Normal 456 2 2" xfId="34596"/>
    <cellStyle name="Normal 456 2 3" xfId="46575"/>
    <cellStyle name="Normal 456 3" xfId="28640"/>
    <cellStyle name="Normal 456 4" xfId="40621"/>
    <cellStyle name="Normal 457" xfId="15508"/>
    <cellStyle name="Normal 457 2" xfId="22618"/>
    <cellStyle name="Normal 457 2 2" xfId="34597"/>
    <cellStyle name="Normal 457 2 3" xfId="46576"/>
    <cellStyle name="Normal 457 3" xfId="28641"/>
    <cellStyle name="Normal 457 4" xfId="40622"/>
    <cellStyle name="Normal 458" xfId="15509"/>
    <cellStyle name="Normal 458 2" xfId="22619"/>
    <cellStyle name="Normal 458 2 2" xfId="34598"/>
    <cellStyle name="Normal 458 2 3" xfId="46577"/>
    <cellStyle name="Normal 458 3" xfId="28642"/>
    <cellStyle name="Normal 458 4" xfId="40623"/>
    <cellStyle name="Normal 459" xfId="15510"/>
    <cellStyle name="Normal 459 2" xfId="22620"/>
    <cellStyle name="Normal 459 2 2" xfId="34599"/>
    <cellStyle name="Normal 459 2 3" xfId="46578"/>
    <cellStyle name="Normal 459 3" xfId="28643"/>
    <cellStyle name="Normal 459 4" xfId="40624"/>
    <cellStyle name="Normal 46" xfId="15511"/>
    <cellStyle name="Normal 46 2" xfId="15512"/>
    <cellStyle name="Normal 46 3" xfId="15513"/>
    <cellStyle name="Normal 46 3 2" xfId="22622"/>
    <cellStyle name="Normal 46 3 2 2" xfId="34601"/>
    <cellStyle name="Normal 46 3 2 3" xfId="46580"/>
    <cellStyle name="Normal 46 3 3" xfId="28645"/>
    <cellStyle name="Normal 46 3 4" xfId="40626"/>
    <cellStyle name="Normal 46 4" xfId="15514"/>
    <cellStyle name="Normal 46 5" xfId="15515"/>
    <cellStyle name="Normal 46 6" xfId="22621"/>
    <cellStyle name="Normal 46 6 2" xfId="34600"/>
    <cellStyle name="Normal 46 6 3" xfId="46579"/>
    <cellStyle name="Normal 46 7" xfId="28644"/>
    <cellStyle name="Normal 46 8" xfId="40625"/>
    <cellStyle name="Normal 460" xfId="15516"/>
    <cellStyle name="Normal 460 2" xfId="22623"/>
    <cellStyle name="Normal 460 2 2" xfId="34602"/>
    <cellStyle name="Normal 460 2 3" xfId="46581"/>
    <cellStyle name="Normal 460 3" xfId="28646"/>
    <cellStyle name="Normal 460 4" xfId="40627"/>
    <cellStyle name="Normal 461" xfId="15517"/>
    <cellStyle name="Normal 461 2" xfId="22624"/>
    <cellStyle name="Normal 461 2 2" xfId="34603"/>
    <cellStyle name="Normal 461 2 3" xfId="46582"/>
    <cellStyle name="Normal 461 3" xfId="28647"/>
    <cellStyle name="Normal 461 4" xfId="40628"/>
    <cellStyle name="Normal 462" xfId="15518"/>
    <cellStyle name="Normal 462 2" xfId="22625"/>
    <cellStyle name="Normal 462 2 2" xfId="34604"/>
    <cellStyle name="Normal 462 2 3" xfId="46583"/>
    <cellStyle name="Normal 462 3" xfId="28648"/>
    <cellStyle name="Normal 462 4" xfId="40629"/>
    <cellStyle name="Normal 463" xfId="15519"/>
    <cellStyle name="Normal 463 2" xfId="22626"/>
    <cellStyle name="Normal 463 2 2" xfId="34605"/>
    <cellStyle name="Normal 463 2 3" xfId="46584"/>
    <cellStyle name="Normal 463 3" xfId="28649"/>
    <cellStyle name="Normal 463 4" xfId="40630"/>
    <cellStyle name="Normal 464" xfId="15520"/>
    <cellStyle name="Normal 464 2" xfId="22627"/>
    <cellStyle name="Normal 464 2 2" xfId="34606"/>
    <cellStyle name="Normal 464 2 3" xfId="46585"/>
    <cellStyle name="Normal 464 3" xfId="28650"/>
    <cellStyle name="Normal 464 4" xfId="40631"/>
    <cellStyle name="Normal 465" xfId="15521"/>
    <cellStyle name="Normal 465 2" xfId="22628"/>
    <cellStyle name="Normal 465 2 2" xfId="34607"/>
    <cellStyle name="Normal 465 2 3" xfId="46586"/>
    <cellStyle name="Normal 465 3" xfId="28651"/>
    <cellStyle name="Normal 465 4" xfId="40632"/>
    <cellStyle name="Normal 466" xfId="15522"/>
    <cellStyle name="Normal 466 2" xfId="22629"/>
    <cellStyle name="Normal 466 2 2" xfId="34608"/>
    <cellStyle name="Normal 466 2 3" xfId="46587"/>
    <cellStyle name="Normal 466 3" xfId="28652"/>
    <cellStyle name="Normal 466 4" xfId="40633"/>
    <cellStyle name="Normal 467" xfId="15523"/>
    <cellStyle name="Normal 467 2" xfId="22630"/>
    <cellStyle name="Normal 467 2 2" xfId="34609"/>
    <cellStyle name="Normal 467 2 3" xfId="46588"/>
    <cellStyle name="Normal 467 3" xfId="28653"/>
    <cellStyle name="Normal 467 4" xfId="40634"/>
    <cellStyle name="Normal 468" xfId="15524"/>
    <cellStyle name="Normal 468 2" xfId="22631"/>
    <cellStyle name="Normal 468 2 2" xfId="34610"/>
    <cellStyle name="Normal 468 2 3" xfId="46589"/>
    <cellStyle name="Normal 468 3" xfId="28654"/>
    <cellStyle name="Normal 468 4" xfId="40635"/>
    <cellStyle name="Normal 469" xfId="15525"/>
    <cellStyle name="Normal 469 2" xfId="22632"/>
    <cellStyle name="Normal 469 2 2" xfId="34611"/>
    <cellStyle name="Normal 469 2 3" xfId="46590"/>
    <cellStyle name="Normal 469 3" xfId="28655"/>
    <cellStyle name="Normal 469 4" xfId="40636"/>
    <cellStyle name="Normal 47" xfId="15526"/>
    <cellStyle name="Normal 47 2" xfId="15527"/>
    <cellStyle name="Normal 47 3" xfId="15528"/>
    <cellStyle name="Normal 47 3 2" xfId="22634"/>
    <cellStyle name="Normal 47 3 2 2" xfId="34613"/>
    <cellStyle name="Normal 47 3 2 3" xfId="46592"/>
    <cellStyle name="Normal 47 3 3" xfId="28657"/>
    <cellStyle name="Normal 47 3 4" xfId="40638"/>
    <cellStyle name="Normal 47 4" xfId="15529"/>
    <cellStyle name="Normal 47 5" xfId="22633"/>
    <cellStyle name="Normal 47 5 2" xfId="34612"/>
    <cellStyle name="Normal 47 5 3" xfId="46591"/>
    <cellStyle name="Normal 47 6" xfId="28656"/>
    <cellStyle name="Normal 47 7" xfId="40637"/>
    <cellStyle name="Normal 470" xfId="15530"/>
    <cellStyle name="Normal 470 2" xfId="22635"/>
    <cellStyle name="Normal 470 2 2" xfId="34614"/>
    <cellStyle name="Normal 470 2 3" xfId="46593"/>
    <cellStyle name="Normal 470 3" xfId="28658"/>
    <cellStyle name="Normal 470 4" xfId="40639"/>
    <cellStyle name="Normal 471" xfId="15531"/>
    <cellStyle name="Normal 471 2" xfId="22636"/>
    <cellStyle name="Normal 471 2 2" xfId="34615"/>
    <cellStyle name="Normal 471 2 3" xfId="46594"/>
    <cellStyle name="Normal 471 3" xfId="28659"/>
    <cellStyle name="Normal 471 4" xfId="40640"/>
    <cellStyle name="Normal 472" xfId="15532"/>
    <cellStyle name="Normal 472 2" xfId="22637"/>
    <cellStyle name="Normal 472 2 2" xfId="34616"/>
    <cellStyle name="Normal 472 2 3" xfId="46595"/>
    <cellStyle name="Normal 472 3" xfId="28660"/>
    <cellStyle name="Normal 472 4" xfId="40641"/>
    <cellStyle name="Normal 473" xfId="15533"/>
    <cellStyle name="Normal 473 2" xfId="22638"/>
    <cellStyle name="Normal 473 2 2" xfId="34617"/>
    <cellStyle name="Normal 473 2 3" xfId="46596"/>
    <cellStyle name="Normal 473 3" xfId="28661"/>
    <cellStyle name="Normal 473 4" xfId="40642"/>
    <cellStyle name="Normal 474" xfId="15534"/>
    <cellStyle name="Normal 474 2" xfId="22639"/>
    <cellStyle name="Normal 474 2 2" xfId="34618"/>
    <cellStyle name="Normal 474 2 3" xfId="46597"/>
    <cellStyle name="Normal 474 3" xfId="28662"/>
    <cellStyle name="Normal 474 4" xfId="40643"/>
    <cellStyle name="Normal 475" xfId="15535"/>
    <cellStyle name="Normal 475 2" xfId="22640"/>
    <cellStyle name="Normal 475 2 2" xfId="34619"/>
    <cellStyle name="Normal 475 2 3" xfId="46598"/>
    <cellStyle name="Normal 475 3" xfId="28663"/>
    <cellStyle name="Normal 475 4" xfId="40644"/>
    <cellStyle name="Normal 476" xfId="15536"/>
    <cellStyle name="Normal 476 2" xfId="22641"/>
    <cellStyle name="Normal 476 2 2" xfId="34620"/>
    <cellStyle name="Normal 476 2 3" xfId="46599"/>
    <cellStyle name="Normal 476 3" xfId="28664"/>
    <cellStyle name="Normal 476 4" xfId="40645"/>
    <cellStyle name="Normal 477" xfId="15537"/>
    <cellStyle name="Normal 477 2" xfId="22642"/>
    <cellStyle name="Normal 477 2 2" xfId="34621"/>
    <cellStyle name="Normal 477 2 3" xfId="46600"/>
    <cellStyle name="Normal 477 3" xfId="28665"/>
    <cellStyle name="Normal 477 4" xfId="40646"/>
    <cellStyle name="Normal 478" xfId="15538"/>
    <cellStyle name="Normal 478 2" xfId="22643"/>
    <cellStyle name="Normal 478 2 2" xfId="34622"/>
    <cellStyle name="Normal 478 2 3" xfId="46601"/>
    <cellStyle name="Normal 478 3" xfId="28666"/>
    <cellStyle name="Normal 478 4" xfId="40647"/>
    <cellStyle name="Normal 479" xfId="15539"/>
    <cellStyle name="Normal 479 2" xfId="22644"/>
    <cellStyle name="Normal 479 2 2" xfId="34623"/>
    <cellStyle name="Normal 479 2 3" xfId="46602"/>
    <cellStyle name="Normal 479 3" xfId="28667"/>
    <cellStyle name="Normal 479 4" xfId="40648"/>
    <cellStyle name="Normal 48" xfId="15540"/>
    <cellStyle name="Normal 48 2" xfId="22645"/>
    <cellStyle name="Normal 48 2 2" xfId="34624"/>
    <cellStyle name="Normal 48 2 3" xfId="46603"/>
    <cellStyle name="Normal 48 3" xfId="28668"/>
    <cellStyle name="Normal 48 4" xfId="40649"/>
    <cellStyle name="Normal 480" xfId="15541"/>
    <cellStyle name="Normal 480 2" xfId="22646"/>
    <cellStyle name="Normal 480 2 2" xfId="34625"/>
    <cellStyle name="Normal 480 2 3" xfId="46604"/>
    <cellStyle name="Normal 480 3" xfId="28669"/>
    <cellStyle name="Normal 480 4" xfId="40650"/>
    <cellStyle name="Normal 481" xfId="15542"/>
    <cellStyle name="Normal 481 2" xfId="22647"/>
    <cellStyle name="Normal 481 2 2" xfId="34626"/>
    <cellStyle name="Normal 481 2 3" xfId="46605"/>
    <cellStyle name="Normal 481 3" xfId="28670"/>
    <cellStyle name="Normal 481 4" xfId="40651"/>
    <cellStyle name="Normal 482" xfId="15543"/>
    <cellStyle name="Normal 482 2" xfId="22648"/>
    <cellStyle name="Normal 482 2 2" xfId="34627"/>
    <cellStyle name="Normal 482 2 3" xfId="46606"/>
    <cellStyle name="Normal 482 3" xfId="28671"/>
    <cellStyle name="Normal 482 4" xfId="40652"/>
    <cellStyle name="Normal 483" xfId="15544"/>
    <cellStyle name="Normal 483 2" xfId="22649"/>
    <cellStyle name="Normal 483 2 2" xfId="34628"/>
    <cellStyle name="Normal 483 2 3" xfId="46607"/>
    <cellStyle name="Normal 483 3" xfId="28672"/>
    <cellStyle name="Normal 483 4" xfId="40653"/>
    <cellStyle name="Normal 484" xfId="15545"/>
    <cellStyle name="Normal 484 2" xfId="22650"/>
    <cellStyle name="Normal 484 2 2" xfId="34629"/>
    <cellStyle name="Normal 484 2 3" xfId="46608"/>
    <cellStyle name="Normal 484 3" xfId="28673"/>
    <cellStyle name="Normal 484 4" xfId="40654"/>
    <cellStyle name="Normal 485" xfId="15546"/>
    <cellStyle name="Normal 485 2" xfId="22651"/>
    <cellStyle name="Normal 485 2 2" xfId="34630"/>
    <cellStyle name="Normal 485 2 3" xfId="46609"/>
    <cellStyle name="Normal 485 3" xfId="28674"/>
    <cellStyle name="Normal 485 4" xfId="40655"/>
    <cellStyle name="Normal 486" xfId="15547"/>
    <cellStyle name="Normal 486 2" xfId="22652"/>
    <cellStyle name="Normal 486 2 2" xfId="34631"/>
    <cellStyle name="Normal 486 2 3" xfId="46610"/>
    <cellStyle name="Normal 486 3" xfId="28675"/>
    <cellStyle name="Normal 486 4" xfId="40656"/>
    <cellStyle name="Normal 487" xfId="15548"/>
    <cellStyle name="Normal 487 2" xfId="22653"/>
    <cellStyle name="Normal 487 2 2" xfId="34632"/>
    <cellStyle name="Normal 487 2 3" xfId="46611"/>
    <cellStyle name="Normal 487 3" xfId="28676"/>
    <cellStyle name="Normal 487 4" xfId="40657"/>
    <cellStyle name="Normal 488" xfId="15549"/>
    <cellStyle name="Normal 488 2" xfId="22654"/>
    <cellStyle name="Normal 488 2 2" xfId="34633"/>
    <cellStyle name="Normal 488 2 3" xfId="46612"/>
    <cellStyle name="Normal 488 3" xfId="28677"/>
    <cellStyle name="Normal 488 4" xfId="40658"/>
    <cellStyle name="Normal 489" xfId="15550"/>
    <cellStyle name="Normal 489 2" xfId="22655"/>
    <cellStyle name="Normal 489 2 2" xfId="34634"/>
    <cellStyle name="Normal 489 2 3" xfId="46613"/>
    <cellStyle name="Normal 489 3" xfId="28678"/>
    <cellStyle name="Normal 489 4" xfId="40659"/>
    <cellStyle name="Normal 49" xfId="15551"/>
    <cellStyle name="Normal 49 2" xfId="22656"/>
    <cellStyle name="Normal 49 2 2" xfId="34635"/>
    <cellStyle name="Normal 49 2 3" xfId="46614"/>
    <cellStyle name="Normal 49 3" xfId="28679"/>
    <cellStyle name="Normal 49 4" xfId="40660"/>
    <cellStyle name="Normal 490" xfId="15552"/>
    <cellStyle name="Normal 490 2" xfId="22657"/>
    <cellStyle name="Normal 490 2 2" xfId="34636"/>
    <cellStyle name="Normal 490 2 3" xfId="46615"/>
    <cellStyle name="Normal 490 3" xfId="28680"/>
    <cellStyle name="Normal 490 4" xfId="40661"/>
    <cellStyle name="Normal 491" xfId="15553"/>
    <cellStyle name="Normal 491 2" xfId="22658"/>
    <cellStyle name="Normal 491 2 2" xfId="34637"/>
    <cellStyle name="Normal 491 2 3" xfId="46616"/>
    <cellStyle name="Normal 491 3" xfId="28681"/>
    <cellStyle name="Normal 491 4" xfId="40662"/>
    <cellStyle name="Normal 492" xfId="15554"/>
    <cellStyle name="Normal 492 2" xfId="22659"/>
    <cellStyle name="Normal 492 2 2" xfId="34638"/>
    <cellStyle name="Normal 492 2 3" xfId="46617"/>
    <cellStyle name="Normal 492 3" xfId="28682"/>
    <cellStyle name="Normal 492 4" xfId="40663"/>
    <cellStyle name="Normal 493" xfId="15555"/>
    <cellStyle name="Normal 493 2" xfId="22660"/>
    <cellStyle name="Normal 493 2 2" xfId="34639"/>
    <cellStyle name="Normal 493 2 3" xfId="46618"/>
    <cellStyle name="Normal 493 3" xfId="28683"/>
    <cellStyle name="Normal 493 4" xfId="40664"/>
    <cellStyle name="Normal 494" xfId="15556"/>
    <cellStyle name="Normal 494 2" xfId="22661"/>
    <cellStyle name="Normal 494 2 2" xfId="34640"/>
    <cellStyle name="Normal 494 2 3" xfId="46619"/>
    <cellStyle name="Normal 494 3" xfId="28684"/>
    <cellStyle name="Normal 494 4" xfId="40665"/>
    <cellStyle name="Normal 495" xfId="15557"/>
    <cellStyle name="Normal 495 2" xfId="22662"/>
    <cellStyle name="Normal 495 2 2" xfId="34641"/>
    <cellStyle name="Normal 495 2 3" xfId="46620"/>
    <cellStyle name="Normal 495 3" xfId="28685"/>
    <cellStyle name="Normal 495 4" xfId="40666"/>
    <cellStyle name="Normal 496" xfId="15558"/>
    <cellStyle name="Normal 496 2" xfId="22663"/>
    <cellStyle name="Normal 496 2 2" xfId="34642"/>
    <cellStyle name="Normal 496 2 3" xfId="46621"/>
    <cellStyle name="Normal 496 3" xfId="28686"/>
    <cellStyle name="Normal 496 4" xfId="40667"/>
    <cellStyle name="Normal 497" xfId="15559"/>
    <cellStyle name="Normal 497 2" xfId="22664"/>
    <cellStyle name="Normal 497 2 2" xfId="34643"/>
    <cellStyle name="Normal 497 2 3" xfId="46622"/>
    <cellStyle name="Normal 497 3" xfId="28687"/>
    <cellStyle name="Normal 497 4" xfId="40668"/>
    <cellStyle name="Normal 498" xfId="15560"/>
    <cellStyle name="Normal 498 2" xfId="22665"/>
    <cellStyle name="Normal 498 2 2" xfId="34644"/>
    <cellStyle name="Normal 498 2 3" xfId="46623"/>
    <cellStyle name="Normal 498 3" xfId="28688"/>
    <cellStyle name="Normal 498 4" xfId="40669"/>
    <cellStyle name="Normal 499" xfId="15561"/>
    <cellStyle name="Normal 499 2" xfId="22666"/>
    <cellStyle name="Normal 499 2 2" xfId="34645"/>
    <cellStyle name="Normal 499 2 3" xfId="46624"/>
    <cellStyle name="Normal 499 3" xfId="28689"/>
    <cellStyle name="Normal 499 4" xfId="40670"/>
    <cellStyle name="Normal 5" xfId="15562"/>
    <cellStyle name="Normal 5 10" xfId="15563"/>
    <cellStyle name="Normal 5 10 10" xfId="15564"/>
    <cellStyle name="Normal 5 10 11" xfId="22668"/>
    <cellStyle name="Normal 5 10 11 2" xfId="34647"/>
    <cellStyle name="Normal 5 10 11 3" xfId="46626"/>
    <cellStyle name="Normal 5 10 12" xfId="28691"/>
    <cellStyle name="Normal 5 10 13" xfId="40672"/>
    <cellStyle name="Normal 5 10 2" xfId="15565"/>
    <cellStyle name="Normal 5 10 2 10" xfId="40673"/>
    <cellStyle name="Normal 5 10 2 2" xfId="15566"/>
    <cellStyle name="Normal 5 10 2 2 2" xfId="15567"/>
    <cellStyle name="Normal 5 10 2 2 2 2" xfId="22671"/>
    <cellStyle name="Normal 5 10 2 2 2 2 2" xfId="34650"/>
    <cellStyle name="Normal 5 10 2 2 2 2 3" xfId="46629"/>
    <cellStyle name="Normal 5 10 2 2 2 3" xfId="28694"/>
    <cellStyle name="Normal 5 10 2 2 2 4" xfId="40675"/>
    <cellStyle name="Normal 5 10 2 2 3" xfId="15568"/>
    <cellStyle name="Normal 5 10 2 2 3 2" xfId="22672"/>
    <cellStyle name="Normal 5 10 2 2 3 2 2" xfId="34651"/>
    <cellStyle name="Normal 5 10 2 2 3 2 3" xfId="46630"/>
    <cellStyle name="Normal 5 10 2 2 3 3" xfId="28695"/>
    <cellStyle name="Normal 5 10 2 2 3 4" xfId="40676"/>
    <cellStyle name="Normal 5 10 2 2 4" xfId="22670"/>
    <cellStyle name="Normal 5 10 2 2 4 2" xfId="34649"/>
    <cellStyle name="Normal 5 10 2 2 4 3" xfId="46628"/>
    <cellStyle name="Normal 5 10 2 2 5" xfId="28693"/>
    <cellStyle name="Normal 5 10 2 2 6" xfId="40674"/>
    <cellStyle name="Normal 5 10 2 3" xfId="15569"/>
    <cellStyle name="Normal 5 10 2 3 2" xfId="22673"/>
    <cellStyle name="Normal 5 10 2 3 2 2" xfId="34652"/>
    <cellStyle name="Normal 5 10 2 3 2 3" xfId="46631"/>
    <cellStyle name="Normal 5 10 2 3 3" xfId="28696"/>
    <cellStyle name="Normal 5 10 2 3 4" xfId="40677"/>
    <cellStyle name="Normal 5 10 2 4" xfId="15570"/>
    <cellStyle name="Normal 5 10 2 4 2" xfId="22674"/>
    <cellStyle name="Normal 5 10 2 4 2 2" xfId="34653"/>
    <cellStyle name="Normal 5 10 2 4 2 3" xfId="46632"/>
    <cellStyle name="Normal 5 10 2 4 3" xfId="28697"/>
    <cellStyle name="Normal 5 10 2 4 4" xfId="40678"/>
    <cellStyle name="Normal 5 10 2 5" xfId="15571"/>
    <cellStyle name="Normal 5 10 2 5 2" xfId="22675"/>
    <cellStyle name="Normal 5 10 2 5 2 2" xfId="34654"/>
    <cellStyle name="Normal 5 10 2 5 2 3" xfId="46633"/>
    <cellStyle name="Normal 5 10 2 5 3" xfId="28698"/>
    <cellStyle name="Normal 5 10 2 5 4" xfId="40679"/>
    <cellStyle name="Normal 5 10 2 6" xfId="15572"/>
    <cellStyle name="Normal 5 10 2 6 2" xfId="22676"/>
    <cellStyle name="Normal 5 10 2 6 2 2" xfId="34655"/>
    <cellStyle name="Normal 5 10 2 6 2 3" xfId="46634"/>
    <cellStyle name="Normal 5 10 2 6 3" xfId="28699"/>
    <cellStyle name="Normal 5 10 2 6 4" xfId="40680"/>
    <cellStyle name="Normal 5 10 2 7" xfId="15573"/>
    <cellStyle name="Normal 5 10 2 7 2" xfId="22677"/>
    <cellStyle name="Normal 5 10 2 7 2 2" xfId="34656"/>
    <cellStyle name="Normal 5 10 2 7 2 3" xfId="46635"/>
    <cellStyle name="Normal 5 10 2 7 3" xfId="28700"/>
    <cellStyle name="Normal 5 10 2 7 4" xfId="40681"/>
    <cellStyle name="Normal 5 10 2 8" xfId="22669"/>
    <cellStyle name="Normal 5 10 2 8 2" xfId="34648"/>
    <cellStyle name="Normal 5 10 2 8 3" xfId="46627"/>
    <cellStyle name="Normal 5 10 2 9" xfId="28692"/>
    <cellStyle name="Normal 5 10 3" xfId="15574"/>
    <cellStyle name="Normal 5 10 3 2" xfId="15575"/>
    <cellStyle name="Normal 5 10 3 2 2" xfId="22679"/>
    <cellStyle name="Normal 5 10 3 2 2 2" xfId="34658"/>
    <cellStyle name="Normal 5 10 3 2 2 3" xfId="46637"/>
    <cellStyle name="Normal 5 10 3 2 3" xfId="28702"/>
    <cellStyle name="Normal 5 10 3 2 4" xfId="40683"/>
    <cellStyle name="Normal 5 10 3 3" xfId="22678"/>
    <cellStyle name="Normal 5 10 3 3 2" xfId="34657"/>
    <cellStyle name="Normal 5 10 3 3 3" xfId="46636"/>
    <cellStyle name="Normal 5 10 3 4" xfId="28701"/>
    <cellStyle name="Normal 5 10 3 5" xfId="40682"/>
    <cellStyle name="Normal 5 10 4" xfId="15576"/>
    <cellStyle name="Normal 5 10 4 2" xfId="15577"/>
    <cellStyle name="Normal 5 10 4 2 2" xfId="22681"/>
    <cellStyle name="Normal 5 10 4 2 2 2" xfId="34660"/>
    <cellStyle name="Normal 5 10 4 2 2 3" xfId="46639"/>
    <cellStyle name="Normal 5 10 4 2 3" xfId="28704"/>
    <cellStyle name="Normal 5 10 4 2 4" xfId="40685"/>
    <cellStyle name="Normal 5 10 4 3" xfId="22680"/>
    <cellStyle name="Normal 5 10 4 3 2" xfId="34659"/>
    <cellStyle name="Normal 5 10 4 3 3" xfId="46638"/>
    <cellStyle name="Normal 5 10 4 4" xfId="28703"/>
    <cellStyle name="Normal 5 10 4 5" xfId="40684"/>
    <cellStyle name="Normal 5 10 5" xfId="15578"/>
    <cellStyle name="Normal 5 10 5 2" xfId="22682"/>
    <cellStyle name="Normal 5 10 5 2 2" xfId="34661"/>
    <cellStyle name="Normal 5 10 5 2 3" xfId="46640"/>
    <cellStyle name="Normal 5 10 5 3" xfId="28705"/>
    <cellStyle name="Normal 5 10 5 4" xfId="40686"/>
    <cellStyle name="Normal 5 10 6" xfId="15579"/>
    <cellStyle name="Normal 5 10 6 2" xfId="22683"/>
    <cellStyle name="Normal 5 10 6 2 2" xfId="34662"/>
    <cellStyle name="Normal 5 10 6 2 3" xfId="46641"/>
    <cellStyle name="Normal 5 10 6 3" xfId="28706"/>
    <cellStyle name="Normal 5 10 6 4" xfId="40687"/>
    <cellStyle name="Normal 5 10 7" xfId="15580"/>
    <cellStyle name="Normal 5 10 7 2" xfId="22684"/>
    <cellStyle name="Normal 5 10 7 2 2" xfId="34663"/>
    <cellStyle name="Normal 5 10 7 2 3" xfId="46642"/>
    <cellStyle name="Normal 5 10 7 3" xfId="28707"/>
    <cellStyle name="Normal 5 10 7 4" xfId="40688"/>
    <cellStyle name="Normal 5 10 8" xfId="15581"/>
    <cellStyle name="Normal 5 10 8 2" xfId="22685"/>
    <cellStyle name="Normal 5 10 8 2 2" xfId="34664"/>
    <cellStyle name="Normal 5 10 8 2 3" xfId="46643"/>
    <cellStyle name="Normal 5 10 8 3" xfId="28708"/>
    <cellStyle name="Normal 5 10 8 4" xfId="40689"/>
    <cellStyle name="Normal 5 10 9" xfId="15582"/>
    <cellStyle name="Normal 5 10 9 2" xfId="22686"/>
    <cellStyle name="Normal 5 10 9 2 2" xfId="34665"/>
    <cellStyle name="Normal 5 10 9 2 3" xfId="46644"/>
    <cellStyle name="Normal 5 10 9 3" xfId="28709"/>
    <cellStyle name="Normal 5 10 9 4" xfId="40690"/>
    <cellStyle name="Normal 5 11" xfId="15583"/>
    <cellStyle name="Normal 5 11 10" xfId="28710"/>
    <cellStyle name="Normal 5 11 11" xfId="40691"/>
    <cellStyle name="Normal 5 11 2" xfId="15584"/>
    <cellStyle name="Normal 5 11 2 2" xfId="15585"/>
    <cellStyle name="Normal 5 11 2 2 2" xfId="22689"/>
    <cellStyle name="Normal 5 11 2 2 2 2" xfId="34668"/>
    <cellStyle name="Normal 5 11 2 2 2 3" xfId="46647"/>
    <cellStyle name="Normal 5 11 2 2 3" xfId="28712"/>
    <cellStyle name="Normal 5 11 2 2 4" xfId="40693"/>
    <cellStyle name="Normal 5 11 2 3" xfId="15586"/>
    <cellStyle name="Normal 5 11 2 3 2" xfId="22690"/>
    <cellStyle name="Normal 5 11 2 3 2 2" xfId="34669"/>
    <cellStyle name="Normal 5 11 2 3 2 3" xfId="46648"/>
    <cellStyle name="Normal 5 11 2 3 3" xfId="28713"/>
    <cellStyle name="Normal 5 11 2 3 4" xfId="40694"/>
    <cellStyle name="Normal 5 11 2 4" xfId="15587"/>
    <cellStyle name="Normal 5 11 2 4 2" xfId="22691"/>
    <cellStyle name="Normal 5 11 2 4 2 2" xfId="34670"/>
    <cellStyle name="Normal 5 11 2 4 2 3" xfId="46649"/>
    <cellStyle name="Normal 5 11 2 4 3" xfId="28714"/>
    <cellStyle name="Normal 5 11 2 4 4" xfId="40695"/>
    <cellStyle name="Normal 5 11 2 5" xfId="15588"/>
    <cellStyle name="Normal 5 11 2 5 2" xfId="22692"/>
    <cellStyle name="Normal 5 11 2 5 2 2" xfId="34671"/>
    <cellStyle name="Normal 5 11 2 5 2 3" xfId="46650"/>
    <cellStyle name="Normal 5 11 2 5 3" xfId="28715"/>
    <cellStyle name="Normal 5 11 2 5 4" xfId="40696"/>
    <cellStyle name="Normal 5 11 2 6" xfId="15589"/>
    <cellStyle name="Normal 5 11 2 6 2" xfId="22693"/>
    <cellStyle name="Normal 5 11 2 6 2 2" xfId="34672"/>
    <cellStyle name="Normal 5 11 2 6 2 3" xfId="46651"/>
    <cellStyle name="Normal 5 11 2 6 3" xfId="28716"/>
    <cellStyle name="Normal 5 11 2 6 4" xfId="40697"/>
    <cellStyle name="Normal 5 11 2 7" xfId="22688"/>
    <cellStyle name="Normal 5 11 2 7 2" xfId="34667"/>
    <cellStyle name="Normal 5 11 2 7 3" xfId="46646"/>
    <cellStyle name="Normal 5 11 2 8" xfId="28711"/>
    <cellStyle name="Normal 5 11 2 9" xfId="40692"/>
    <cellStyle name="Normal 5 11 3" xfId="15590"/>
    <cellStyle name="Normal 5 11 3 2" xfId="15591"/>
    <cellStyle name="Normal 5 11 3 2 2" xfId="22695"/>
    <cellStyle name="Normal 5 11 3 2 2 2" xfId="34674"/>
    <cellStyle name="Normal 5 11 3 2 2 3" xfId="46653"/>
    <cellStyle name="Normal 5 11 3 2 3" xfId="28718"/>
    <cellStyle name="Normal 5 11 3 2 4" xfId="40699"/>
    <cellStyle name="Normal 5 11 3 3" xfId="22694"/>
    <cellStyle name="Normal 5 11 3 3 2" xfId="34673"/>
    <cellStyle name="Normal 5 11 3 3 3" xfId="46652"/>
    <cellStyle name="Normal 5 11 3 4" xfId="28717"/>
    <cellStyle name="Normal 5 11 3 5" xfId="40698"/>
    <cellStyle name="Normal 5 11 4" xfId="15592"/>
    <cellStyle name="Normal 5 11 4 2" xfId="15593"/>
    <cellStyle name="Normal 5 11 4 2 2" xfId="22697"/>
    <cellStyle name="Normal 5 11 4 2 2 2" xfId="34676"/>
    <cellStyle name="Normal 5 11 4 2 2 3" xfId="46655"/>
    <cellStyle name="Normal 5 11 4 2 3" xfId="28720"/>
    <cellStyle name="Normal 5 11 4 2 4" xfId="40701"/>
    <cellStyle name="Normal 5 11 4 3" xfId="22696"/>
    <cellStyle name="Normal 5 11 4 3 2" xfId="34675"/>
    <cellStyle name="Normal 5 11 4 3 3" xfId="46654"/>
    <cellStyle name="Normal 5 11 4 4" xfId="28719"/>
    <cellStyle name="Normal 5 11 4 5" xfId="40700"/>
    <cellStyle name="Normal 5 11 5" xfId="15594"/>
    <cellStyle name="Normal 5 11 5 2" xfId="22698"/>
    <cellStyle name="Normal 5 11 5 2 2" xfId="34677"/>
    <cellStyle name="Normal 5 11 5 2 3" xfId="46656"/>
    <cellStyle name="Normal 5 11 5 3" xfId="28721"/>
    <cellStyle name="Normal 5 11 5 4" xfId="40702"/>
    <cellStyle name="Normal 5 11 6" xfId="15595"/>
    <cellStyle name="Normal 5 11 6 2" xfId="22699"/>
    <cellStyle name="Normal 5 11 6 2 2" xfId="34678"/>
    <cellStyle name="Normal 5 11 6 2 3" xfId="46657"/>
    <cellStyle name="Normal 5 11 6 3" xfId="28722"/>
    <cellStyle name="Normal 5 11 6 4" xfId="40703"/>
    <cellStyle name="Normal 5 11 7" xfId="15596"/>
    <cellStyle name="Normal 5 11 7 2" xfId="22700"/>
    <cellStyle name="Normal 5 11 7 2 2" xfId="34679"/>
    <cellStyle name="Normal 5 11 7 2 3" xfId="46658"/>
    <cellStyle name="Normal 5 11 7 3" xfId="28723"/>
    <cellStyle name="Normal 5 11 7 4" xfId="40704"/>
    <cellStyle name="Normal 5 11 8" xfId="15597"/>
    <cellStyle name="Normal 5 11 9" xfId="22687"/>
    <cellStyle name="Normal 5 11 9 2" xfId="34666"/>
    <cellStyle name="Normal 5 11 9 3" xfId="46645"/>
    <cellStyle name="Normal 5 12" xfId="15598"/>
    <cellStyle name="Normal 5 12 2" xfId="15599"/>
    <cellStyle name="Normal 5 12 2 2" xfId="15600"/>
    <cellStyle name="Normal 5 12 2 2 2" xfId="22703"/>
    <cellStyle name="Normal 5 12 2 2 2 2" xfId="34682"/>
    <cellStyle name="Normal 5 12 2 2 2 3" xfId="46661"/>
    <cellStyle name="Normal 5 12 2 2 3" xfId="28726"/>
    <cellStyle name="Normal 5 12 2 2 4" xfId="40707"/>
    <cellStyle name="Normal 5 12 2 3" xfId="15601"/>
    <cellStyle name="Normal 5 12 2 3 2" xfId="22704"/>
    <cellStyle name="Normal 5 12 2 3 2 2" xfId="34683"/>
    <cellStyle name="Normal 5 12 2 3 2 3" xfId="46662"/>
    <cellStyle name="Normal 5 12 2 3 3" xfId="28727"/>
    <cellStyle name="Normal 5 12 2 3 4" xfId="40708"/>
    <cellStyle name="Normal 5 12 2 4" xfId="15602"/>
    <cellStyle name="Normal 5 12 2 4 2" xfId="22705"/>
    <cellStyle name="Normal 5 12 2 4 2 2" xfId="34684"/>
    <cellStyle name="Normal 5 12 2 4 2 3" xfId="46663"/>
    <cellStyle name="Normal 5 12 2 4 3" xfId="28728"/>
    <cellStyle name="Normal 5 12 2 4 4" xfId="40709"/>
    <cellStyle name="Normal 5 12 2 5" xfId="15603"/>
    <cellStyle name="Normal 5 12 2 5 2" xfId="22706"/>
    <cellStyle name="Normal 5 12 2 5 2 2" xfId="34685"/>
    <cellStyle name="Normal 5 12 2 5 2 3" xfId="46664"/>
    <cellStyle name="Normal 5 12 2 5 3" xfId="28729"/>
    <cellStyle name="Normal 5 12 2 5 4" xfId="40710"/>
    <cellStyle name="Normal 5 12 2 6" xfId="15604"/>
    <cellStyle name="Normal 5 12 2 6 2" xfId="22707"/>
    <cellStyle name="Normal 5 12 2 6 2 2" xfId="34686"/>
    <cellStyle name="Normal 5 12 2 6 2 3" xfId="46665"/>
    <cellStyle name="Normal 5 12 2 6 3" xfId="28730"/>
    <cellStyle name="Normal 5 12 2 6 4" xfId="40711"/>
    <cellStyle name="Normal 5 12 2 7" xfId="22702"/>
    <cellStyle name="Normal 5 12 2 7 2" xfId="34681"/>
    <cellStyle name="Normal 5 12 2 7 3" xfId="46660"/>
    <cellStyle name="Normal 5 12 2 8" xfId="28725"/>
    <cellStyle name="Normal 5 12 2 9" xfId="40706"/>
    <cellStyle name="Normal 5 12 3" xfId="15605"/>
    <cellStyle name="Normal 5 12 3 2" xfId="22708"/>
    <cellStyle name="Normal 5 12 3 2 2" xfId="34687"/>
    <cellStyle name="Normal 5 12 3 2 3" xfId="46666"/>
    <cellStyle name="Normal 5 12 3 3" xfId="28731"/>
    <cellStyle name="Normal 5 12 3 4" xfId="40712"/>
    <cellStyle name="Normal 5 12 4" xfId="15606"/>
    <cellStyle name="Normal 5 12 4 2" xfId="22709"/>
    <cellStyle name="Normal 5 12 4 2 2" xfId="34688"/>
    <cellStyle name="Normal 5 12 4 2 3" xfId="46667"/>
    <cellStyle name="Normal 5 12 4 3" xfId="28732"/>
    <cellStyle name="Normal 5 12 4 4" xfId="40713"/>
    <cellStyle name="Normal 5 12 5" xfId="15607"/>
    <cellStyle name="Normal 5 12 5 2" xfId="22710"/>
    <cellStyle name="Normal 5 12 5 2 2" xfId="34689"/>
    <cellStyle name="Normal 5 12 5 2 3" xfId="46668"/>
    <cellStyle name="Normal 5 12 5 3" xfId="28733"/>
    <cellStyle name="Normal 5 12 5 4" xfId="40714"/>
    <cellStyle name="Normal 5 12 6" xfId="22701"/>
    <cellStyle name="Normal 5 12 6 2" xfId="34680"/>
    <cellStyle name="Normal 5 12 6 3" xfId="46659"/>
    <cellStyle name="Normal 5 12 7" xfId="28724"/>
    <cellStyle name="Normal 5 12 8" xfId="40705"/>
    <cellStyle name="Normal 5 13" xfId="15608"/>
    <cellStyle name="Normal 5 13 2" xfId="15609"/>
    <cellStyle name="Normal 5 13 2 2" xfId="15610"/>
    <cellStyle name="Normal 5 13 2 2 2" xfId="22713"/>
    <cellStyle name="Normal 5 13 2 2 2 2" xfId="34692"/>
    <cellStyle name="Normal 5 13 2 2 2 3" xfId="46671"/>
    <cellStyle name="Normal 5 13 2 2 3" xfId="28736"/>
    <cellStyle name="Normal 5 13 2 2 4" xfId="40717"/>
    <cellStyle name="Normal 5 13 2 3" xfId="22712"/>
    <cellStyle name="Normal 5 13 2 3 2" xfId="34691"/>
    <cellStyle name="Normal 5 13 2 3 3" xfId="46670"/>
    <cellStyle name="Normal 5 13 2 4" xfId="28735"/>
    <cellStyle name="Normal 5 13 2 5" xfId="40716"/>
    <cellStyle name="Normal 5 13 3" xfId="15611"/>
    <cellStyle name="Normal 5 13 3 2" xfId="22714"/>
    <cellStyle name="Normal 5 13 3 2 2" xfId="34693"/>
    <cellStyle name="Normal 5 13 3 2 3" xfId="46672"/>
    <cellStyle name="Normal 5 13 3 3" xfId="28737"/>
    <cellStyle name="Normal 5 13 3 4" xfId="40718"/>
    <cellStyle name="Normal 5 13 4" xfId="15612"/>
    <cellStyle name="Normal 5 13 4 2" xfId="22715"/>
    <cellStyle name="Normal 5 13 4 2 2" xfId="34694"/>
    <cellStyle name="Normal 5 13 4 2 3" xfId="46673"/>
    <cellStyle name="Normal 5 13 4 3" xfId="28738"/>
    <cellStyle name="Normal 5 13 4 4" xfId="40719"/>
    <cellStyle name="Normal 5 13 5" xfId="15613"/>
    <cellStyle name="Normal 5 13 5 2" xfId="22716"/>
    <cellStyle name="Normal 5 13 5 2 2" xfId="34695"/>
    <cellStyle name="Normal 5 13 5 2 3" xfId="46674"/>
    <cellStyle name="Normal 5 13 5 3" xfId="28739"/>
    <cellStyle name="Normal 5 13 5 4" xfId="40720"/>
    <cellStyle name="Normal 5 13 6" xfId="22711"/>
    <cellStyle name="Normal 5 13 6 2" xfId="34690"/>
    <cellStyle name="Normal 5 13 6 3" xfId="46669"/>
    <cellStyle name="Normal 5 13 7" xfId="28734"/>
    <cellStyle name="Normal 5 13 8" xfId="40715"/>
    <cellStyle name="Normal 5 14" xfId="15614"/>
    <cellStyle name="Normal 5 14 2" xfId="15615"/>
    <cellStyle name="Normal 5 14 2 2" xfId="15616"/>
    <cellStyle name="Normal 5 14 2 2 2" xfId="22719"/>
    <cellStyle name="Normal 5 14 2 2 2 2" xfId="34698"/>
    <cellStyle name="Normal 5 14 2 2 2 3" xfId="46677"/>
    <cellStyle name="Normal 5 14 2 2 3" xfId="28742"/>
    <cellStyle name="Normal 5 14 2 2 4" xfId="40723"/>
    <cellStyle name="Normal 5 14 2 3" xfId="22718"/>
    <cellStyle name="Normal 5 14 2 3 2" xfId="34697"/>
    <cellStyle name="Normal 5 14 2 3 3" xfId="46676"/>
    <cellStyle name="Normal 5 14 2 4" xfId="28741"/>
    <cellStyle name="Normal 5 14 2 5" xfId="40722"/>
    <cellStyle name="Normal 5 14 3" xfId="15617"/>
    <cellStyle name="Normal 5 14 3 2" xfId="22720"/>
    <cellStyle name="Normal 5 14 3 2 2" xfId="34699"/>
    <cellStyle name="Normal 5 14 3 2 3" xfId="46678"/>
    <cellStyle name="Normal 5 14 3 3" xfId="28743"/>
    <cellStyle name="Normal 5 14 3 4" xfId="40724"/>
    <cellStyle name="Normal 5 14 4" xfId="15618"/>
    <cellStyle name="Normal 5 14 4 2" xfId="22721"/>
    <cellStyle name="Normal 5 14 4 2 2" xfId="34700"/>
    <cellStyle name="Normal 5 14 4 2 3" xfId="46679"/>
    <cellStyle name="Normal 5 14 4 3" xfId="28744"/>
    <cellStyle name="Normal 5 14 4 4" xfId="40725"/>
    <cellStyle name="Normal 5 14 5" xfId="15619"/>
    <cellStyle name="Normal 5 14 5 2" xfId="22722"/>
    <cellStyle name="Normal 5 14 5 2 2" xfId="34701"/>
    <cellStyle name="Normal 5 14 5 2 3" xfId="46680"/>
    <cellStyle name="Normal 5 14 5 3" xfId="28745"/>
    <cellStyle name="Normal 5 14 5 4" xfId="40726"/>
    <cellStyle name="Normal 5 14 6" xfId="22717"/>
    <cellStyle name="Normal 5 14 6 2" xfId="34696"/>
    <cellStyle name="Normal 5 14 6 3" xfId="46675"/>
    <cellStyle name="Normal 5 14 7" xfId="28740"/>
    <cellStyle name="Normal 5 14 8" xfId="40721"/>
    <cellStyle name="Normal 5 15" xfId="15620"/>
    <cellStyle name="Normal 5 15 2" xfId="15621"/>
    <cellStyle name="Normal 5 15 2 2" xfId="15622"/>
    <cellStyle name="Normal 5 15 2 2 2" xfId="22725"/>
    <cellStyle name="Normal 5 15 2 2 2 2" xfId="34704"/>
    <cellStyle name="Normal 5 15 2 2 2 3" xfId="46683"/>
    <cellStyle name="Normal 5 15 2 2 3" xfId="28748"/>
    <cellStyle name="Normal 5 15 2 2 4" xfId="40729"/>
    <cellStyle name="Normal 5 15 2 3" xfId="22724"/>
    <cellStyle name="Normal 5 15 2 3 2" xfId="34703"/>
    <cellStyle name="Normal 5 15 2 3 3" xfId="46682"/>
    <cellStyle name="Normal 5 15 2 4" xfId="28747"/>
    <cellStyle name="Normal 5 15 2 5" xfId="40728"/>
    <cellStyle name="Normal 5 15 3" xfId="15623"/>
    <cellStyle name="Normal 5 15 3 2" xfId="22726"/>
    <cellStyle name="Normal 5 15 3 2 2" xfId="34705"/>
    <cellStyle name="Normal 5 15 3 2 3" xfId="46684"/>
    <cellStyle name="Normal 5 15 3 3" xfId="28749"/>
    <cellStyle name="Normal 5 15 3 4" xfId="40730"/>
    <cellStyle name="Normal 5 15 4" xfId="15624"/>
    <cellStyle name="Normal 5 15 4 2" xfId="22727"/>
    <cellStyle name="Normal 5 15 4 2 2" xfId="34706"/>
    <cellStyle name="Normal 5 15 4 2 3" xfId="46685"/>
    <cellStyle name="Normal 5 15 4 3" xfId="28750"/>
    <cellStyle name="Normal 5 15 4 4" xfId="40731"/>
    <cellStyle name="Normal 5 15 5" xfId="15625"/>
    <cellStyle name="Normal 5 15 5 2" xfId="22728"/>
    <cellStyle name="Normal 5 15 5 2 2" xfId="34707"/>
    <cellStyle name="Normal 5 15 5 2 3" xfId="46686"/>
    <cellStyle name="Normal 5 15 5 3" xfId="28751"/>
    <cellStyle name="Normal 5 15 5 4" xfId="40732"/>
    <cellStyle name="Normal 5 15 6" xfId="22723"/>
    <cellStyle name="Normal 5 15 6 2" xfId="34702"/>
    <cellStyle name="Normal 5 15 6 3" xfId="46681"/>
    <cellStyle name="Normal 5 15 7" xfId="28746"/>
    <cellStyle name="Normal 5 15 8" xfId="40727"/>
    <cellStyle name="Normal 5 16" xfId="15626"/>
    <cellStyle name="Normal 5 16 2" xfId="15627"/>
    <cellStyle name="Normal 5 16 2 2" xfId="15628"/>
    <cellStyle name="Normal 5 16 2 2 2" xfId="22731"/>
    <cellStyle name="Normal 5 16 2 2 2 2" xfId="34710"/>
    <cellStyle name="Normal 5 16 2 2 2 3" xfId="46689"/>
    <cellStyle name="Normal 5 16 2 2 3" xfId="28754"/>
    <cellStyle name="Normal 5 16 2 2 4" xfId="40735"/>
    <cellStyle name="Normal 5 16 2 3" xfId="22730"/>
    <cellStyle name="Normal 5 16 2 3 2" xfId="34709"/>
    <cellStyle name="Normal 5 16 2 3 3" xfId="46688"/>
    <cellStyle name="Normal 5 16 2 4" xfId="28753"/>
    <cellStyle name="Normal 5 16 2 5" xfId="40734"/>
    <cellStyle name="Normal 5 16 3" xfId="15629"/>
    <cellStyle name="Normal 5 16 3 2" xfId="22732"/>
    <cellStyle name="Normal 5 16 3 2 2" xfId="34711"/>
    <cellStyle name="Normal 5 16 3 2 3" xfId="46690"/>
    <cellStyle name="Normal 5 16 3 3" xfId="28755"/>
    <cellStyle name="Normal 5 16 3 4" xfId="40736"/>
    <cellStyle name="Normal 5 16 4" xfId="15630"/>
    <cellStyle name="Normal 5 16 4 2" xfId="22733"/>
    <cellStyle name="Normal 5 16 4 2 2" xfId="34712"/>
    <cellStyle name="Normal 5 16 4 2 3" xfId="46691"/>
    <cellStyle name="Normal 5 16 4 3" xfId="28756"/>
    <cellStyle name="Normal 5 16 4 4" xfId="40737"/>
    <cellStyle name="Normal 5 16 5" xfId="15631"/>
    <cellStyle name="Normal 5 16 5 2" xfId="22734"/>
    <cellStyle name="Normal 5 16 5 2 2" xfId="34713"/>
    <cellStyle name="Normal 5 16 5 2 3" xfId="46692"/>
    <cellStyle name="Normal 5 16 5 3" xfId="28757"/>
    <cellStyle name="Normal 5 16 5 4" xfId="40738"/>
    <cellStyle name="Normal 5 16 6" xfId="22729"/>
    <cellStyle name="Normal 5 16 6 2" xfId="34708"/>
    <cellStyle name="Normal 5 16 6 3" xfId="46687"/>
    <cellStyle name="Normal 5 16 7" xfId="28752"/>
    <cellStyle name="Normal 5 16 8" xfId="40733"/>
    <cellStyle name="Normal 5 17" xfId="15632"/>
    <cellStyle name="Normal 5 17 2" xfId="15633"/>
    <cellStyle name="Normal 5 17 2 2" xfId="15634"/>
    <cellStyle name="Normal 5 17 2 2 2" xfId="22737"/>
    <cellStyle name="Normal 5 17 2 2 2 2" xfId="34716"/>
    <cellStyle name="Normal 5 17 2 2 2 3" xfId="46695"/>
    <cellStyle name="Normal 5 17 2 2 3" xfId="28760"/>
    <cellStyle name="Normal 5 17 2 2 4" xfId="40741"/>
    <cellStyle name="Normal 5 17 2 3" xfId="22736"/>
    <cellStyle name="Normal 5 17 2 3 2" xfId="34715"/>
    <cellStyle name="Normal 5 17 2 3 3" xfId="46694"/>
    <cellStyle name="Normal 5 17 2 4" xfId="28759"/>
    <cellStyle name="Normal 5 17 2 5" xfId="40740"/>
    <cellStyle name="Normal 5 17 3" xfId="15635"/>
    <cellStyle name="Normal 5 17 3 2" xfId="22738"/>
    <cellStyle name="Normal 5 17 3 2 2" xfId="34717"/>
    <cellStyle name="Normal 5 17 3 2 3" xfId="46696"/>
    <cellStyle name="Normal 5 17 3 3" xfId="28761"/>
    <cellStyle name="Normal 5 17 3 4" xfId="40742"/>
    <cellStyle name="Normal 5 17 4" xfId="15636"/>
    <cellStyle name="Normal 5 17 4 2" xfId="22739"/>
    <cellStyle name="Normal 5 17 4 2 2" xfId="34718"/>
    <cellStyle name="Normal 5 17 4 2 3" xfId="46697"/>
    <cellStyle name="Normal 5 17 4 3" xfId="28762"/>
    <cellStyle name="Normal 5 17 4 4" xfId="40743"/>
    <cellStyle name="Normal 5 17 5" xfId="15637"/>
    <cellStyle name="Normal 5 17 5 2" xfId="22740"/>
    <cellStyle name="Normal 5 17 5 2 2" xfId="34719"/>
    <cellStyle name="Normal 5 17 5 2 3" xfId="46698"/>
    <cellStyle name="Normal 5 17 5 3" xfId="28763"/>
    <cellStyle name="Normal 5 17 5 4" xfId="40744"/>
    <cellStyle name="Normal 5 17 6" xfId="22735"/>
    <cellStyle name="Normal 5 17 6 2" xfId="34714"/>
    <cellStyle name="Normal 5 17 6 3" xfId="46693"/>
    <cellStyle name="Normal 5 17 7" xfId="28758"/>
    <cellStyle name="Normal 5 17 8" xfId="40739"/>
    <cellStyle name="Normal 5 18" xfId="15638"/>
    <cellStyle name="Normal 5 18 2" xfId="15639"/>
    <cellStyle name="Normal 5 18 2 2" xfId="22742"/>
    <cellStyle name="Normal 5 18 2 2 2" xfId="34721"/>
    <cellStyle name="Normal 5 18 2 2 3" xfId="46700"/>
    <cellStyle name="Normal 5 18 2 3" xfId="28765"/>
    <cellStyle name="Normal 5 18 2 4" xfId="40746"/>
    <cellStyle name="Normal 5 18 3" xfId="15640"/>
    <cellStyle name="Normal 5 18 3 2" xfId="22743"/>
    <cellStyle name="Normal 5 18 3 2 2" xfId="34722"/>
    <cellStyle name="Normal 5 18 3 2 3" xfId="46701"/>
    <cellStyle name="Normal 5 18 3 3" xfId="28766"/>
    <cellStyle name="Normal 5 18 3 4" xfId="40747"/>
    <cellStyle name="Normal 5 18 4" xfId="15641"/>
    <cellStyle name="Normal 5 18 4 2" xfId="22744"/>
    <cellStyle name="Normal 5 18 4 2 2" xfId="34723"/>
    <cellStyle name="Normal 5 18 4 2 3" xfId="46702"/>
    <cellStyle name="Normal 5 18 4 3" xfId="28767"/>
    <cellStyle name="Normal 5 18 4 4" xfId="40748"/>
    <cellStyle name="Normal 5 18 5" xfId="15642"/>
    <cellStyle name="Normal 5 18 5 2" xfId="22745"/>
    <cellStyle name="Normal 5 18 5 2 2" xfId="34724"/>
    <cellStyle name="Normal 5 18 5 2 3" xfId="46703"/>
    <cellStyle name="Normal 5 18 5 3" xfId="28768"/>
    <cellStyle name="Normal 5 18 5 4" xfId="40749"/>
    <cellStyle name="Normal 5 18 6" xfId="15643"/>
    <cellStyle name="Normal 5 18 6 2" xfId="22746"/>
    <cellStyle name="Normal 5 18 6 2 2" xfId="34725"/>
    <cellStyle name="Normal 5 18 6 2 3" xfId="46704"/>
    <cellStyle name="Normal 5 18 6 3" xfId="28769"/>
    <cellStyle name="Normal 5 18 6 4" xfId="40750"/>
    <cellStyle name="Normal 5 18 7" xfId="22741"/>
    <cellStyle name="Normal 5 18 7 2" xfId="34720"/>
    <cellStyle name="Normal 5 18 7 3" xfId="46699"/>
    <cellStyle name="Normal 5 18 8" xfId="28764"/>
    <cellStyle name="Normal 5 18 9" xfId="40745"/>
    <cellStyle name="Normal 5 19" xfId="15644"/>
    <cellStyle name="Normal 5 19 2" xfId="15645"/>
    <cellStyle name="Normal 5 19 2 2" xfId="15646"/>
    <cellStyle name="Normal 5 19 2 2 2" xfId="15647"/>
    <cellStyle name="Normal 5 19 2 2 2 2" xfId="22750"/>
    <cellStyle name="Normal 5 19 2 2 2 2 2" xfId="34729"/>
    <cellStyle name="Normal 5 19 2 2 2 2 3" xfId="46708"/>
    <cellStyle name="Normal 5 19 2 2 2 3" xfId="28773"/>
    <cellStyle name="Normal 5 19 2 2 2 4" xfId="40754"/>
    <cellStyle name="Normal 5 19 2 2 3" xfId="22749"/>
    <cellStyle name="Normal 5 19 2 2 3 2" xfId="34728"/>
    <cellStyle name="Normal 5 19 2 2 3 3" xfId="46707"/>
    <cellStyle name="Normal 5 19 2 2 4" xfId="28772"/>
    <cellStyle name="Normal 5 19 2 2 5" xfId="40753"/>
    <cellStyle name="Normal 5 19 2 3" xfId="15648"/>
    <cellStyle name="Normal 5 19 2 3 2" xfId="22751"/>
    <cellStyle name="Normal 5 19 2 3 2 2" xfId="34730"/>
    <cellStyle name="Normal 5 19 2 3 2 3" xfId="46709"/>
    <cellStyle name="Normal 5 19 2 3 3" xfId="28774"/>
    <cellStyle name="Normal 5 19 2 3 4" xfId="40755"/>
    <cellStyle name="Normal 5 19 2 4" xfId="15649"/>
    <cellStyle name="Normal 5 19 2 4 2" xfId="22752"/>
    <cellStyle name="Normal 5 19 2 4 2 2" xfId="34731"/>
    <cellStyle name="Normal 5 19 2 4 2 3" xfId="46710"/>
    <cellStyle name="Normal 5 19 2 4 3" xfId="28775"/>
    <cellStyle name="Normal 5 19 2 4 4" xfId="40756"/>
    <cellStyle name="Normal 5 19 2 5" xfId="22748"/>
    <cellStyle name="Normal 5 19 2 5 2" xfId="34727"/>
    <cellStyle name="Normal 5 19 2 5 3" xfId="46706"/>
    <cellStyle name="Normal 5 19 2 6" xfId="28771"/>
    <cellStyle name="Normal 5 19 2 7" xfId="40752"/>
    <cellStyle name="Normal 5 19 3" xfId="15650"/>
    <cellStyle name="Normal 5 19 3 2" xfId="15651"/>
    <cellStyle name="Normal 5 19 3 2 2" xfId="22754"/>
    <cellStyle name="Normal 5 19 3 2 2 2" xfId="34733"/>
    <cellStyle name="Normal 5 19 3 2 2 3" xfId="46712"/>
    <cellStyle name="Normal 5 19 3 2 3" xfId="28777"/>
    <cellStyle name="Normal 5 19 3 2 4" xfId="40758"/>
    <cellStyle name="Normal 5 19 3 3" xfId="22753"/>
    <cellStyle name="Normal 5 19 3 3 2" xfId="34732"/>
    <cellStyle name="Normal 5 19 3 3 3" xfId="46711"/>
    <cellStyle name="Normal 5 19 3 4" xfId="28776"/>
    <cellStyle name="Normal 5 19 3 5" xfId="40757"/>
    <cellStyle name="Normal 5 19 4" xfId="15652"/>
    <cellStyle name="Normal 5 19 4 2" xfId="22755"/>
    <cellStyle name="Normal 5 19 4 2 2" xfId="34734"/>
    <cellStyle name="Normal 5 19 4 2 3" xfId="46713"/>
    <cellStyle name="Normal 5 19 4 3" xfId="28778"/>
    <cellStyle name="Normal 5 19 4 4" xfId="40759"/>
    <cellStyle name="Normal 5 19 5" xfId="15653"/>
    <cellStyle name="Normal 5 19 5 2" xfId="22756"/>
    <cellStyle name="Normal 5 19 5 2 2" xfId="34735"/>
    <cellStyle name="Normal 5 19 5 2 3" xfId="46714"/>
    <cellStyle name="Normal 5 19 5 3" xfId="28779"/>
    <cellStyle name="Normal 5 19 5 4" xfId="40760"/>
    <cellStyle name="Normal 5 19 6" xfId="22747"/>
    <cellStyle name="Normal 5 19 6 2" xfId="34726"/>
    <cellStyle name="Normal 5 19 6 3" xfId="46705"/>
    <cellStyle name="Normal 5 19 7" xfId="28770"/>
    <cellStyle name="Normal 5 19 8" xfId="40751"/>
    <cellStyle name="Normal 5 2" xfId="15654"/>
    <cellStyle name="Normal 5 2 10" xfId="15655"/>
    <cellStyle name="Normal 5 2 10 2" xfId="15656"/>
    <cellStyle name="Normal 5 2 10 3" xfId="22758"/>
    <cellStyle name="Normal 5 2 10 3 2" xfId="34737"/>
    <cellStyle name="Normal 5 2 10 3 3" xfId="46716"/>
    <cellStyle name="Normal 5 2 10 4" xfId="28781"/>
    <cellStyle name="Normal 5 2 10 5" xfId="40762"/>
    <cellStyle name="Normal 5 2 11" xfId="15657"/>
    <cellStyle name="Normal 5 2 11 2" xfId="22759"/>
    <cellStyle name="Normal 5 2 11 2 2" xfId="34738"/>
    <cellStyle name="Normal 5 2 11 2 3" xfId="46717"/>
    <cellStyle name="Normal 5 2 11 3" xfId="28782"/>
    <cellStyle name="Normal 5 2 11 4" xfId="40763"/>
    <cellStyle name="Normal 5 2 12" xfId="22757"/>
    <cellStyle name="Normal 5 2 12 2" xfId="34736"/>
    <cellStyle name="Normal 5 2 12 3" xfId="46715"/>
    <cellStyle name="Normal 5 2 13" xfId="28780"/>
    <cellStyle name="Normal 5 2 14" xfId="40761"/>
    <cellStyle name="Normal 5 2 2" xfId="15658"/>
    <cellStyle name="Normal 5 2 2 10" xfId="22760"/>
    <cellStyle name="Normal 5 2 2 10 2" xfId="34739"/>
    <cellStyle name="Normal 5 2 2 10 3" xfId="46718"/>
    <cellStyle name="Normal 5 2 2 11" xfId="28783"/>
    <cellStyle name="Normal 5 2 2 12" xfId="40764"/>
    <cellStyle name="Normal 5 2 2 2" xfId="15659"/>
    <cellStyle name="Normal 5 2 2 2 2" xfId="15660"/>
    <cellStyle name="Normal 5 2 2 2 2 2" xfId="15661"/>
    <cellStyle name="Normal 5 2 2 2 2 2 2" xfId="22763"/>
    <cellStyle name="Normal 5 2 2 2 2 2 2 2" xfId="34742"/>
    <cellStyle name="Normal 5 2 2 2 2 2 2 3" xfId="46721"/>
    <cellStyle name="Normal 5 2 2 2 2 2 3" xfId="28786"/>
    <cellStyle name="Normal 5 2 2 2 2 2 4" xfId="40767"/>
    <cellStyle name="Normal 5 2 2 2 2 3" xfId="15662"/>
    <cellStyle name="Normal 5 2 2 2 2 3 2" xfId="22764"/>
    <cellStyle name="Normal 5 2 2 2 2 3 2 2" xfId="34743"/>
    <cellStyle name="Normal 5 2 2 2 2 3 2 3" xfId="46722"/>
    <cellStyle name="Normal 5 2 2 2 2 3 3" xfId="28787"/>
    <cellStyle name="Normal 5 2 2 2 2 3 4" xfId="40768"/>
    <cellStyle name="Normal 5 2 2 2 2 4" xfId="15663"/>
    <cellStyle name="Normal 5 2 2 2 2 5" xfId="15664"/>
    <cellStyle name="Normal 5 2 2 2 2 6" xfId="22762"/>
    <cellStyle name="Normal 5 2 2 2 2 6 2" xfId="34741"/>
    <cellStyle name="Normal 5 2 2 2 2 6 3" xfId="46720"/>
    <cellStyle name="Normal 5 2 2 2 2 7" xfId="28785"/>
    <cellStyle name="Normal 5 2 2 2 2 8" xfId="40766"/>
    <cellStyle name="Normal 5 2 2 2 3" xfId="15665"/>
    <cellStyle name="Normal 5 2 2 2 3 2" xfId="15666"/>
    <cellStyle name="Normal 5 2 2 2 3 2 2" xfId="22766"/>
    <cellStyle name="Normal 5 2 2 2 3 2 2 2" xfId="34745"/>
    <cellStyle name="Normal 5 2 2 2 3 2 2 3" xfId="46724"/>
    <cellStyle name="Normal 5 2 2 2 3 2 3" xfId="28789"/>
    <cellStyle name="Normal 5 2 2 2 3 2 4" xfId="40770"/>
    <cellStyle name="Normal 5 2 2 2 3 3" xfId="22765"/>
    <cellStyle name="Normal 5 2 2 2 3 3 2" xfId="34744"/>
    <cellStyle name="Normal 5 2 2 2 3 3 3" xfId="46723"/>
    <cellStyle name="Normal 5 2 2 2 3 4" xfId="28788"/>
    <cellStyle name="Normal 5 2 2 2 3 5" xfId="40769"/>
    <cellStyle name="Normal 5 2 2 2 4" xfId="15667"/>
    <cellStyle name="Normal 5 2 2 2 4 2" xfId="22767"/>
    <cellStyle name="Normal 5 2 2 2 4 2 2" xfId="34746"/>
    <cellStyle name="Normal 5 2 2 2 4 2 3" xfId="46725"/>
    <cellStyle name="Normal 5 2 2 2 4 3" xfId="28790"/>
    <cellStyle name="Normal 5 2 2 2 4 4" xfId="40771"/>
    <cellStyle name="Normal 5 2 2 2 5" xfId="15668"/>
    <cellStyle name="Normal 5 2 2 2 6" xfId="15669"/>
    <cellStyle name="Normal 5 2 2 2 7" xfId="22761"/>
    <cellStyle name="Normal 5 2 2 2 7 2" xfId="34740"/>
    <cellStyle name="Normal 5 2 2 2 7 3" xfId="46719"/>
    <cellStyle name="Normal 5 2 2 2 8" xfId="28784"/>
    <cellStyle name="Normal 5 2 2 2 9" xfId="40765"/>
    <cellStyle name="Normal 5 2 2 3" xfId="15670"/>
    <cellStyle name="Normal 5 2 2 3 2" xfId="15671"/>
    <cellStyle name="Normal 5 2 2 3 2 2" xfId="15672"/>
    <cellStyle name="Normal 5 2 2 3 2 2 2" xfId="22770"/>
    <cellStyle name="Normal 5 2 2 3 2 2 2 2" xfId="34749"/>
    <cellStyle name="Normal 5 2 2 3 2 2 2 3" xfId="46728"/>
    <cellStyle name="Normal 5 2 2 3 2 2 3" xfId="28793"/>
    <cellStyle name="Normal 5 2 2 3 2 2 4" xfId="40774"/>
    <cellStyle name="Normal 5 2 2 3 2 3" xfId="22769"/>
    <cellStyle name="Normal 5 2 2 3 2 3 2" xfId="34748"/>
    <cellStyle name="Normal 5 2 2 3 2 3 3" xfId="46727"/>
    <cellStyle name="Normal 5 2 2 3 2 4" xfId="28792"/>
    <cellStyle name="Normal 5 2 2 3 2 5" xfId="40773"/>
    <cellStyle name="Normal 5 2 2 3 3" xfId="15673"/>
    <cellStyle name="Normal 5 2 2 3 3 2" xfId="22771"/>
    <cellStyle name="Normal 5 2 2 3 3 2 2" xfId="34750"/>
    <cellStyle name="Normal 5 2 2 3 3 2 3" xfId="46729"/>
    <cellStyle name="Normal 5 2 2 3 3 3" xfId="28794"/>
    <cellStyle name="Normal 5 2 2 3 3 4" xfId="40775"/>
    <cellStyle name="Normal 5 2 2 3 4" xfId="15674"/>
    <cellStyle name="Normal 5 2 2 3 5" xfId="15675"/>
    <cellStyle name="Normal 5 2 2 3 6" xfId="22768"/>
    <cellStyle name="Normal 5 2 2 3 6 2" xfId="34747"/>
    <cellStyle name="Normal 5 2 2 3 6 3" xfId="46726"/>
    <cellStyle name="Normal 5 2 2 3 7" xfId="28791"/>
    <cellStyle name="Normal 5 2 2 3 8" xfId="40772"/>
    <cellStyle name="Normal 5 2 2 4" xfId="15676"/>
    <cellStyle name="Normal 5 2 2 4 2" xfId="15677"/>
    <cellStyle name="Normal 5 2 2 4 2 2" xfId="22773"/>
    <cellStyle name="Normal 5 2 2 4 2 2 2" xfId="34752"/>
    <cellStyle name="Normal 5 2 2 4 2 2 3" xfId="46731"/>
    <cellStyle name="Normal 5 2 2 4 2 3" xfId="28796"/>
    <cellStyle name="Normal 5 2 2 4 2 4" xfId="40777"/>
    <cellStyle name="Normal 5 2 2 4 3" xfId="22772"/>
    <cellStyle name="Normal 5 2 2 4 3 2" xfId="34751"/>
    <cellStyle name="Normal 5 2 2 4 3 3" xfId="46730"/>
    <cellStyle name="Normal 5 2 2 4 4" xfId="28795"/>
    <cellStyle name="Normal 5 2 2 4 5" xfId="40776"/>
    <cellStyle name="Normal 5 2 2 5" xfId="15678"/>
    <cellStyle name="Normal 5 2 2 5 2" xfId="22774"/>
    <cellStyle name="Normal 5 2 2 5 2 2" xfId="34753"/>
    <cellStyle name="Normal 5 2 2 5 2 3" xfId="46732"/>
    <cellStyle name="Normal 5 2 2 5 3" xfId="28797"/>
    <cellStyle name="Normal 5 2 2 5 4" xfId="40778"/>
    <cellStyle name="Normal 5 2 2 6" xfId="15679"/>
    <cellStyle name="Normal 5 2 2 6 2" xfId="15680"/>
    <cellStyle name="Normal 5 2 2 6 3" xfId="22775"/>
    <cellStyle name="Normal 5 2 2 6 3 2" xfId="34754"/>
    <cellStyle name="Normal 5 2 2 6 3 3" xfId="46733"/>
    <cellStyle name="Normal 5 2 2 6 4" xfId="28798"/>
    <cellStyle name="Normal 5 2 2 6 5" xfId="40779"/>
    <cellStyle name="Normal 5 2 2 7" xfId="15681"/>
    <cellStyle name="Normal 5 2 2 7 2" xfId="15682"/>
    <cellStyle name="Normal 5 2 2 7 3" xfId="15683"/>
    <cellStyle name="Normal 5 2 2 7 4" xfId="15684"/>
    <cellStyle name="Normal 5 2 2 7 5" xfId="22776"/>
    <cellStyle name="Normal 5 2 2 7 5 2" xfId="34755"/>
    <cellStyle name="Normal 5 2 2 7 5 3" xfId="46734"/>
    <cellStyle name="Normal 5 2 2 7 6" xfId="28799"/>
    <cellStyle name="Normal 5 2 2 7 7" xfId="40780"/>
    <cellStyle name="Normal 5 2 2 8" xfId="15685"/>
    <cellStyle name="Normal 5 2 2 8 2" xfId="15686"/>
    <cellStyle name="Normal 5 2 2 8 3" xfId="22777"/>
    <cellStyle name="Normal 5 2 2 8 3 2" xfId="34756"/>
    <cellStyle name="Normal 5 2 2 8 3 3" xfId="46735"/>
    <cellStyle name="Normal 5 2 2 8 4" xfId="28800"/>
    <cellStyle name="Normal 5 2 2 8 5" xfId="40781"/>
    <cellStyle name="Normal 5 2 2 9" xfId="15687"/>
    <cellStyle name="Normal 5 2 3" xfId="15688"/>
    <cellStyle name="Normal 5 2 3 2" xfId="15689"/>
    <cellStyle name="Normal 5 2 3 2 2" xfId="15690"/>
    <cellStyle name="Normal 5 2 3 2 2 2" xfId="22780"/>
    <cellStyle name="Normal 5 2 3 2 2 2 2" xfId="34759"/>
    <cellStyle name="Normal 5 2 3 2 2 2 3" xfId="46738"/>
    <cellStyle name="Normal 5 2 3 2 2 3" xfId="28803"/>
    <cellStyle name="Normal 5 2 3 2 2 4" xfId="40784"/>
    <cellStyle name="Normal 5 2 3 2 3" xfId="15691"/>
    <cellStyle name="Normal 5 2 3 2 3 2" xfId="22781"/>
    <cellStyle name="Normal 5 2 3 2 3 2 2" xfId="34760"/>
    <cellStyle name="Normal 5 2 3 2 3 2 3" xfId="46739"/>
    <cellStyle name="Normal 5 2 3 2 3 3" xfId="28804"/>
    <cellStyle name="Normal 5 2 3 2 3 4" xfId="40785"/>
    <cellStyle name="Normal 5 2 3 2 4" xfId="15692"/>
    <cellStyle name="Normal 5 2 3 2 5" xfId="15693"/>
    <cellStyle name="Normal 5 2 3 2 6" xfId="22779"/>
    <cellStyle name="Normal 5 2 3 2 6 2" xfId="34758"/>
    <cellStyle name="Normal 5 2 3 2 6 3" xfId="46737"/>
    <cellStyle name="Normal 5 2 3 2 7" xfId="28802"/>
    <cellStyle name="Normal 5 2 3 2 8" xfId="40783"/>
    <cellStyle name="Normal 5 2 3 3" xfId="15694"/>
    <cellStyle name="Normal 5 2 3 3 2" xfId="15695"/>
    <cellStyle name="Normal 5 2 3 3 2 2" xfId="22783"/>
    <cellStyle name="Normal 5 2 3 3 2 2 2" xfId="34762"/>
    <cellStyle name="Normal 5 2 3 3 2 2 3" xfId="46741"/>
    <cellStyle name="Normal 5 2 3 3 2 3" xfId="28806"/>
    <cellStyle name="Normal 5 2 3 3 2 4" xfId="40787"/>
    <cellStyle name="Normal 5 2 3 3 3" xfId="15696"/>
    <cellStyle name="Normal 5 2 3 3 3 2" xfId="22784"/>
    <cellStyle name="Normal 5 2 3 3 3 2 2" xfId="34763"/>
    <cellStyle name="Normal 5 2 3 3 3 2 3" xfId="46742"/>
    <cellStyle name="Normal 5 2 3 3 3 3" xfId="28807"/>
    <cellStyle name="Normal 5 2 3 3 3 4" xfId="40788"/>
    <cellStyle name="Normal 5 2 3 3 4" xfId="22782"/>
    <cellStyle name="Normal 5 2 3 3 4 2" xfId="34761"/>
    <cellStyle name="Normal 5 2 3 3 4 3" xfId="46740"/>
    <cellStyle name="Normal 5 2 3 3 5" xfId="28805"/>
    <cellStyle name="Normal 5 2 3 3 6" xfId="40786"/>
    <cellStyle name="Normal 5 2 3 4" xfId="15697"/>
    <cellStyle name="Normal 5 2 3 4 2" xfId="15698"/>
    <cellStyle name="Normal 5 2 3 4 2 2" xfId="22786"/>
    <cellStyle name="Normal 5 2 3 4 2 2 2" xfId="34765"/>
    <cellStyle name="Normal 5 2 3 4 2 2 3" xfId="46744"/>
    <cellStyle name="Normal 5 2 3 4 2 3" xfId="28809"/>
    <cellStyle name="Normal 5 2 3 4 2 4" xfId="40790"/>
    <cellStyle name="Normal 5 2 3 4 3" xfId="22785"/>
    <cellStyle name="Normal 5 2 3 4 3 2" xfId="34764"/>
    <cellStyle name="Normal 5 2 3 4 3 3" xfId="46743"/>
    <cellStyle name="Normal 5 2 3 4 4" xfId="28808"/>
    <cellStyle name="Normal 5 2 3 4 5" xfId="40789"/>
    <cellStyle name="Normal 5 2 3 5" xfId="15699"/>
    <cellStyle name="Normal 5 2 3 5 2" xfId="15700"/>
    <cellStyle name="Normal 5 2 3 5 3" xfId="22787"/>
    <cellStyle name="Normal 5 2 3 5 3 2" xfId="34766"/>
    <cellStyle name="Normal 5 2 3 5 3 3" xfId="46745"/>
    <cellStyle name="Normal 5 2 3 5 4" xfId="28810"/>
    <cellStyle name="Normal 5 2 3 5 5" xfId="40791"/>
    <cellStyle name="Normal 5 2 3 6" xfId="15701"/>
    <cellStyle name="Normal 5 2 3 6 2" xfId="15702"/>
    <cellStyle name="Normal 5 2 3 6 3" xfId="22788"/>
    <cellStyle name="Normal 5 2 3 6 3 2" xfId="34767"/>
    <cellStyle name="Normal 5 2 3 6 3 3" xfId="46746"/>
    <cellStyle name="Normal 5 2 3 6 4" xfId="28811"/>
    <cellStyle name="Normal 5 2 3 6 5" xfId="40792"/>
    <cellStyle name="Normal 5 2 3 7" xfId="22778"/>
    <cellStyle name="Normal 5 2 3 7 2" xfId="34757"/>
    <cellStyle name="Normal 5 2 3 7 3" xfId="46736"/>
    <cellStyle name="Normal 5 2 3 8" xfId="28801"/>
    <cellStyle name="Normal 5 2 3 9" xfId="40782"/>
    <cellStyle name="Normal 5 2 4" xfId="15703"/>
    <cellStyle name="Normal 5 2 4 2" xfId="15704"/>
    <cellStyle name="Normal 5 2 4 2 2" xfId="15705"/>
    <cellStyle name="Normal 5 2 4 2 2 2" xfId="22791"/>
    <cellStyle name="Normal 5 2 4 2 2 2 2" xfId="34770"/>
    <cellStyle name="Normal 5 2 4 2 2 2 3" xfId="46749"/>
    <cellStyle name="Normal 5 2 4 2 2 3" xfId="28814"/>
    <cellStyle name="Normal 5 2 4 2 2 4" xfId="40795"/>
    <cellStyle name="Normal 5 2 4 2 3" xfId="15706"/>
    <cellStyle name="Normal 5 2 4 2 3 2" xfId="22792"/>
    <cellStyle name="Normal 5 2 4 2 3 2 2" xfId="34771"/>
    <cellStyle name="Normal 5 2 4 2 3 2 3" xfId="46750"/>
    <cellStyle name="Normal 5 2 4 2 3 3" xfId="28815"/>
    <cellStyle name="Normal 5 2 4 2 3 4" xfId="40796"/>
    <cellStyle name="Normal 5 2 4 2 4" xfId="22790"/>
    <cellStyle name="Normal 5 2 4 2 4 2" xfId="34769"/>
    <cellStyle name="Normal 5 2 4 2 4 3" xfId="46748"/>
    <cellStyle name="Normal 5 2 4 2 5" xfId="28813"/>
    <cellStyle name="Normal 5 2 4 2 6" xfId="40794"/>
    <cellStyle name="Normal 5 2 4 3" xfId="15707"/>
    <cellStyle name="Normal 5 2 4 3 2" xfId="22793"/>
    <cellStyle name="Normal 5 2 4 3 2 2" xfId="34772"/>
    <cellStyle name="Normal 5 2 4 3 2 3" xfId="46751"/>
    <cellStyle name="Normal 5 2 4 3 3" xfId="28816"/>
    <cellStyle name="Normal 5 2 4 3 4" xfId="40797"/>
    <cellStyle name="Normal 5 2 4 4" xfId="15708"/>
    <cellStyle name="Normal 5 2 4 4 2" xfId="15709"/>
    <cellStyle name="Normal 5 2 4 4 3" xfId="22794"/>
    <cellStyle name="Normal 5 2 4 4 3 2" xfId="34773"/>
    <cellStyle name="Normal 5 2 4 4 3 3" xfId="46752"/>
    <cellStyle name="Normal 5 2 4 4 4" xfId="28817"/>
    <cellStyle name="Normal 5 2 4 4 5" xfId="40798"/>
    <cellStyle name="Normal 5 2 4 5" xfId="15710"/>
    <cellStyle name="Normal 5 2 4 5 2" xfId="15711"/>
    <cellStyle name="Normal 5 2 4 5 3" xfId="22795"/>
    <cellStyle name="Normal 5 2 4 5 3 2" xfId="34774"/>
    <cellStyle name="Normal 5 2 4 5 3 3" xfId="46753"/>
    <cellStyle name="Normal 5 2 4 5 4" xfId="28818"/>
    <cellStyle name="Normal 5 2 4 5 5" xfId="40799"/>
    <cellStyle name="Normal 5 2 4 6" xfId="22789"/>
    <cellStyle name="Normal 5 2 4 6 2" xfId="34768"/>
    <cellStyle name="Normal 5 2 4 6 3" xfId="46747"/>
    <cellStyle name="Normal 5 2 4 7" xfId="28812"/>
    <cellStyle name="Normal 5 2 4 8" xfId="40793"/>
    <cellStyle name="Normal 5 2 5" xfId="15712"/>
    <cellStyle name="Normal 5 2 5 10" xfId="40800"/>
    <cellStyle name="Normal 5 2 5 2" xfId="15713"/>
    <cellStyle name="Normal 5 2 5 2 2" xfId="15714"/>
    <cellStyle name="Normal 5 2 5 2 2 2" xfId="15715"/>
    <cellStyle name="Normal 5 2 5 2 2 2 2" xfId="15716"/>
    <cellStyle name="Normal 5 2 5 2 2 2 3" xfId="22799"/>
    <cellStyle name="Normal 5 2 5 2 2 2 3 2" xfId="34778"/>
    <cellStyle name="Normal 5 2 5 2 2 2 3 3" xfId="46757"/>
    <cellStyle name="Normal 5 2 5 2 2 2 4" xfId="28822"/>
    <cellStyle name="Normal 5 2 5 2 2 2 5" xfId="40803"/>
    <cellStyle name="Normal 5 2 5 2 2 3" xfId="15717"/>
    <cellStyle name="Normal 5 2 5 2 2 4" xfId="15718"/>
    <cellStyle name="Normal 5 2 5 2 2 5" xfId="22798"/>
    <cellStyle name="Normal 5 2 5 2 2 5 2" xfId="34777"/>
    <cellStyle name="Normal 5 2 5 2 2 5 3" xfId="46756"/>
    <cellStyle name="Normal 5 2 5 2 2 6" xfId="28821"/>
    <cellStyle name="Normal 5 2 5 2 2 7" xfId="40802"/>
    <cellStyle name="Normal 5 2 5 2 3" xfId="15719"/>
    <cellStyle name="Normal 5 2 5 2 3 2" xfId="15720"/>
    <cellStyle name="Normal 5 2 5 2 3 3" xfId="22800"/>
    <cellStyle name="Normal 5 2 5 2 3 3 2" xfId="34779"/>
    <cellStyle name="Normal 5 2 5 2 3 3 3" xfId="46758"/>
    <cellStyle name="Normal 5 2 5 2 3 4" xfId="28823"/>
    <cellStyle name="Normal 5 2 5 2 3 5" xfId="40804"/>
    <cellStyle name="Normal 5 2 5 2 4" xfId="15721"/>
    <cellStyle name="Normal 5 2 5 2 4 2" xfId="15722"/>
    <cellStyle name="Normal 5 2 5 2 4 3" xfId="22801"/>
    <cellStyle name="Normal 5 2 5 2 4 3 2" xfId="34780"/>
    <cellStyle name="Normal 5 2 5 2 4 3 3" xfId="46759"/>
    <cellStyle name="Normal 5 2 5 2 4 4" xfId="28824"/>
    <cellStyle name="Normal 5 2 5 2 4 5" xfId="40805"/>
    <cellStyle name="Normal 5 2 5 2 5" xfId="15723"/>
    <cellStyle name="Normal 5 2 5 2 6" xfId="22797"/>
    <cellStyle name="Normal 5 2 5 2 6 2" xfId="34776"/>
    <cellStyle name="Normal 5 2 5 2 6 3" xfId="46755"/>
    <cellStyle name="Normal 5 2 5 2 7" xfId="28820"/>
    <cellStyle name="Normal 5 2 5 2 8" xfId="40801"/>
    <cellStyle name="Normal 5 2 5 3" xfId="15724"/>
    <cellStyle name="Normal 5 2 5 3 2" xfId="15725"/>
    <cellStyle name="Normal 5 2 5 3 2 2" xfId="22803"/>
    <cellStyle name="Normal 5 2 5 3 2 2 2" xfId="34782"/>
    <cellStyle name="Normal 5 2 5 3 2 2 3" xfId="46761"/>
    <cellStyle name="Normal 5 2 5 3 2 3" xfId="28826"/>
    <cellStyle name="Normal 5 2 5 3 2 4" xfId="40807"/>
    <cellStyle name="Normal 5 2 5 3 3" xfId="22802"/>
    <cellStyle name="Normal 5 2 5 3 3 2" xfId="34781"/>
    <cellStyle name="Normal 5 2 5 3 3 3" xfId="46760"/>
    <cellStyle name="Normal 5 2 5 3 4" xfId="28825"/>
    <cellStyle name="Normal 5 2 5 3 5" xfId="40806"/>
    <cellStyle name="Normal 5 2 5 4" xfId="15726"/>
    <cellStyle name="Normal 5 2 5 4 2" xfId="15727"/>
    <cellStyle name="Normal 5 2 5 4 3" xfId="22804"/>
    <cellStyle name="Normal 5 2 5 4 3 2" xfId="34783"/>
    <cellStyle name="Normal 5 2 5 4 3 3" xfId="46762"/>
    <cellStyle name="Normal 5 2 5 4 4" xfId="28827"/>
    <cellStyle name="Normal 5 2 5 4 5" xfId="40808"/>
    <cellStyle name="Normal 5 2 5 5" xfId="15728"/>
    <cellStyle name="Normal 5 2 5 5 2" xfId="15729"/>
    <cellStyle name="Normal 5 2 5 5 3" xfId="22805"/>
    <cellStyle name="Normal 5 2 5 5 3 2" xfId="34784"/>
    <cellStyle name="Normal 5 2 5 5 3 3" xfId="46763"/>
    <cellStyle name="Normal 5 2 5 5 4" xfId="28828"/>
    <cellStyle name="Normal 5 2 5 5 5" xfId="40809"/>
    <cellStyle name="Normal 5 2 5 6" xfId="15730"/>
    <cellStyle name="Normal 5 2 5 7" xfId="15731"/>
    <cellStyle name="Normal 5 2 5 8" xfId="22796"/>
    <cellStyle name="Normal 5 2 5 8 2" xfId="34775"/>
    <cellStyle name="Normal 5 2 5 8 3" xfId="46754"/>
    <cellStyle name="Normal 5 2 5 9" xfId="28819"/>
    <cellStyle name="Normal 5 2 6" xfId="15732"/>
    <cellStyle name="Normal 5 2 6 2" xfId="15733"/>
    <cellStyle name="Normal 5 2 6 3" xfId="22806"/>
    <cellStyle name="Normal 5 2 6 3 2" xfId="34785"/>
    <cellStyle name="Normal 5 2 6 3 3" xfId="46764"/>
    <cellStyle name="Normal 5 2 6 4" xfId="28829"/>
    <cellStyle name="Normal 5 2 6 5" xfId="40810"/>
    <cellStyle name="Normal 5 2 7" xfId="15734"/>
    <cellStyle name="Normal 5 2 7 2" xfId="22807"/>
    <cellStyle name="Normal 5 2 7 2 2" xfId="34786"/>
    <cellStyle name="Normal 5 2 7 2 3" xfId="46765"/>
    <cellStyle name="Normal 5 2 7 3" xfId="28830"/>
    <cellStyle name="Normal 5 2 7 4" xfId="40811"/>
    <cellStyle name="Normal 5 2 8" xfId="15735"/>
    <cellStyle name="Normal 5 2 8 2" xfId="15736"/>
    <cellStyle name="Normal 5 2 8 3" xfId="22808"/>
    <cellStyle name="Normal 5 2 8 3 2" xfId="34787"/>
    <cellStyle name="Normal 5 2 8 3 3" xfId="46766"/>
    <cellStyle name="Normal 5 2 8 4" xfId="28831"/>
    <cellStyle name="Normal 5 2 8 5" xfId="40812"/>
    <cellStyle name="Normal 5 2 9" xfId="15737"/>
    <cellStyle name="Normal 5 2 9 2" xfId="15738"/>
    <cellStyle name="Normal 5 2 9 3" xfId="22809"/>
    <cellStyle name="Normal 5 2 9 3 2" xfId="34788"/>
    <cellStyle name="Normal 5 2 9 3 3" xfId="46767"/>
    <cellStyle name="Normal 5 2 9 4" xfId="28832"/>
    <cellStyle name="Normal 5 2 9 5" xfId="40813"/>
    <cellStyle name="Normal 5 20" xfId="15739"/>
    <cellStyle name="Normal 5 20 2" xfId="15740"/>
    <cellStyle name="Normal 5 20 2 2" xfId="22811"/>
    <cellStyle name="Normal 5 20 2 2 2" xfId="34790"/>
    <cellStyle name="Normal 5 20 2 2 3" xfId="46769"/>
    <cellStyle name="Normal 5 20 2 3" xfId="28834"/>
    <cellStyle name="Normal 5 20 2 4" xfId="40815"/>
    <cellStyle name="Normal 5 20 3" xfId="15741"/>
    <cellStyle name="Normal 5 20 3 2" xfId="22812"/>
    <cellStyle name="Normal 5 20 3 2 2" xfId="34791"/>
    <cellStyle name="Normal 5 20 3 2 3" xfId="46770"/>
    <cellStyle name="Normal 5 20 3 3" xfId="28835"/>
    <cellStyle name="Normal 5 20 3 4" xfId="40816"/>
    <cellStyle name="Normal 5 20 4" xfId="22810"/>
    <cellStyle name="Normal 5 20 4 2" xfId="34789"/>
    <cellStyle name="Normal 5 20 4 3" xfId="46768"/>
    <cellStyle name="Normal 5 20 5" xfId="28833"/>
    <cellStyle name="Normal 5 20 6" xfId="40814"/>
    <cellStyle name="Normal 5 21" xfId="15742"/>
    <cellStyle name="Normal 5 21 2" xfId="15743"/>
    <cellStyle name="Normal 5 21 2 2" xfId="22814"/>
    <cellStyle name="Normal 5 21 2 2 2" xfId="34793"/>
    <cellStyle name="Normal 5 21 2 2 3" xfId="46772"/>
    <cellStyle name="Normal 5 21 2 3" xfId="28837"/>
    <cellStyle name="Normal 5 21 2 4" xfId="40818"/>
    <cellStyle name="Normal 5 21 3" xfId="15744"/>
    <cellStyle name="Normal 5 21 3 2" xfId="22815"/>
    <cellStyle name="Normal 5 21 3 2 2" xfId="34794"/>
    <cellStyle name="Normal 5 21 3 2 3" xfId="46773"/>
    <cellStyle name="Normal 5 21 3 3" xfId="28838"/>
    <cellStyle name="Normal 5 21 3 4" xfId="40819"/>
    <cellStyle name="Normal 5 21 4" xfId="22813"/>
    <cellStyle name="Normal 5 21 4 2" xfId="34792"/>
    <cellStyle name="Normal 5 21 4 3" xfId="46771"/>
    <cellStyle name="Normal 5 21 5" xfId="28836"/>
    <cellStyle name="Normal 5 21 6" xfId="40817"/>
    <cellStyle name="Normal 5 22" xfId="15745"/>
    <cellStyle name="Normal 5 22 2" xfId="15746"/>
    <cellStyle name="Normal 5 22 2 2" xfId="22817"/>
    <cellStyle name="Normal 5 22 2 2 2" xfId="34796"/>
    <cellStyle name="Normal 5 22 2 2 3" xfId="46775"/>
    <cellStyle name="Normal 5 22 2 3" xfId="28840"/>
    <cellStyle name="Normal 5 22 2 4" xfId="40821"/>
    <cellStyle name="Normal 5 22 3" xfId="15747"/>
    <cellStyle name="Normal 5 22 3 2" xfId="22818"/>
    <cellStyle name="Normal 5 22 3 2 2" xfId="34797"/>
    <cellStyle name="Normal 5 22 3 2 3" xfId="46776"/>
    <cellStyle name="Normal 5 22 3 3" xfId="28841"/>
    <cellStyle name="Normal 5 22 3 4" xfId="40822"/>
    <cellStyle name="Normal 5 22 4" xfId="22816"/>
    <cellStyle name="Normal 5 22 4 2" xfId="34795"/>
    <cellStyle name="Normal 5 22 4 3" xfId="46774"/>
    <cellStyle name="Normal 5 22 5" xfId="28839"/>
    <cellStyle name="Normal 5 22 6" xfId="40820"/>
    <cellStyle name="Normal 5 23" xfId="15748"/>
    <cellStyle name="Normal 5 23 2" xfId="15749"/>
    <cellStyle name="Normal 5 23 2 2" xfId="22820"/>
    <cellStyle name="Normal 5 23 2 2 2" xfId="34799"/>
    <cellStyle name="Normal 5 23 2 2 3" xfId="46778"/>
    <cellStyle name="Normal 5 23 2 3" xfId="28843"/>
    <cellStyle name="Normal 5 23 2 4" xfId="40824"/>
    <cellStyle name="Normal 5 23 3" xfId="22819"/>
    <cellStyle name="Normal 5 23 3 2" xfId="34798"/>
    <cellStyle name="Normal 5 23 3 3" xfId="46777"/>
    <cellStyle name="Normal 5 23 4" xfId="28842"/>
    <cellStyle name="Normal 5 23 5" xfId="40823"/>
    <cellStyle name="Normal 5 24" xfId="15750"/>
    <cellStyle name="Normal 5 24 2" xfId="15751"/>
    <cellStyle name="Normal 5 24 2 2" xfId="22822"/>
    <cellStyle name="Normal 5 24 2 2 2" xfId="34801"/>
    <cellStyle name="Normal 5 24 2 2 3" xfId="46780"/>
    <cellStyle name="Normal 5 24 2 3" xfId="28845"/>
    <cellStyle name="Normal 5 24 2 4" xfId="40826"/>
    <cellStyle name="Normal 5 24 3" xfId="22821"/>
    <cellStyle name="Normal 5 24 3 2" xfId="34800"/>
    <cellStyle name="Normal 5 24 3 3" xfId="46779"/>
    <cellStyle name="Normal 5 24 4" xfId="28844"/>
    <cellStyle name="Normal 5 24 5" xfId="40825"/>
    <cellStyle name="Normal 5 25" xfId="15752"/>
    <cellStyle name="Normal 5 25 2" xfId="22823"/>
    <cellStyle name="Normal 5 25 2 2" xfId="34802"/>
    <cellStyle name="Normal 5 25 2 3" xfId="46781"/>
    <cellStyle name="Normal 5 25 3" xfId="28846"/>
    <cellStyle name="Normal 5 25 4" xfId="40827"/>
    <cellStyle name="Normal 5 26" xfId="15753"/>
    <cellStyle name="Normal 5 26 2" xfId="22824"/>
    <cellStyle name="Normal 5 26 2 2" xfId="34803"/>
    <cellStyle name="Normal 5 26 2 3" xfId="46782"/>
    <cellStyle name="Normal 5 26 3" xfId="28847"/>
    <cellStyle name="Normal 5 26 4" xfId="40828"/>
    <cellStyle name="Normal 5 27" xfId="15754"/>
    <cellStyle name="Normal 5 27 2" xfId="22825"/>
    <cellStyle name="Normal 5 27 2 2" xfId="34804"/>
    <cellStyle name="Normal 5 27 2 3" xfId="46783"/>
    <cellStyle name="Normal 5 27 3" xfId="28848"/>
    <cellStyle name="Normal 5 27 4" xfId="40829"/>
    <cellStyle name="Normal 5 28" xfId="15755"/>
    <cellStyle name="Normal 5 29" xfId="15756"/>
    <cellStyle name="Normal 5 3" xfId="15757"/>
    <cellStyle name="Normal 5 3 10" xfId="22826"/>
    <cellStyle name="Normal 5 3 10 2" xfId="34805"/>
    <cellStyle name="Normal 5 3 10 3" xfId="46784"/>
    <cellStyle name="Normal 5 3 11" xfId="28849"/>
    <cellStyle name="Normal 5 3 12" xfId="40830"/>
    <cellStyle name="Normal 5 3 2" xfId="15758"/>
    <cellStyle name="Normal 5 3 2 2" xfId="15759"/>
    <cellStyle name="Normal 5 3 2 2 2" xfId="15760"/>
    <cellStyle name="Normal 5 3 2 2 2 2" xfId="22829"/>
    <cellStyle name="Normal 5 3 2 2 2 2 2" xfId="34808"/>
    <cellStyle name="Normal 5 3 2 2 2 2 3" xfId="46787"/>
    <cellStyle name="Normal 5 3 2 2 2 3" xfId="28852"/>
    <cellStyle name="Normal 5 3 2 2 2 4" xfId="40833"/>
    <cellStyle name="Normal 5 3 2 2 3" xfId="15761"/>
    <cellStyle name="Normal 5 3 2 2 3 2" xfId="22830"/>
    <cellStyle name="Normal 5 3 2 2 3 2 2" xfId="34809"/>
    <cellStyle name="Normal 5 3 2 2 3 2 3" xfId="46788"/>
    <cellStyle name="Normal 5 3 2 2 3 3" xfId="28853"/>
    <cellStyle name="Normal 5 3 2 2 3 4" xfId="40834"/>
    <cellStyle name="Normal 5 3 2 2 4" xfId="15762"/>
    <cellStyle name="Normal 5 3 2 2 5" xfId="15763"/>
    <cellStyle name="Normal 5 3 2 2 6" xfId="22828"/>
    <cellStyle name="Normal 5 3 2 2 6 2" xfId="34807"/>
    <cellStyle name="Normal 5 3 2 2 6 3" xfId="46786"/>
    <cellStyle name="Normal 5 3 2 2 7" xfId="28851"/>
    <cellStyle name="Normal 5 3 2 2 8" xfId="40832"/>
    <cellStyle name="Normal 5 3 2 3" xfId="15764"/>
    <cellStyle name="Normal 5 3 2 3 2" xfId="22831"/>
    <cellStyle name="Normal 5 3 2 3 2 2" xfId="34810"/>
    <cellStyle name="Normal 5 3 2 3 2 3" xfId="46789"/>
    <cellStyle name="Normal 5 3 2 3 3" xfId="28854"/>
    <cellStyle name="Normal 5 3 2 3 4" xfId="40835"/>
    <cellStyle name="Normal 5 3 2 4" xfId="15765"/>
    <cellStyle name="Normal 5 3 2 4 2" xfId="22832"/>
    <cellStyle name="Normal 5 3 2 4 2 2" xfId="34811"/>
    <cellStyle name="Normal 5 3 2 4 2 3" xfId="46790"/>
    <cellStyle name="Normal 5 3 2 4 3" xfId="28855"/>
    <cellStyle name="Normal 5 3 2 4 4" xfId="40836"/>
    <cellStyle name="Normal 5 3 2 5" xfId="15766"/>
    <cellStyle name="Normal 5 3 2 6" xfId="15767"/>
    <cellStyle name="Normal 5 3 2 7" xfId="22827"/>
    <cellStyle name="Normal 5 3 2 7 2" xfId="34806"/>
    <cellStyle name="Normal 5 3 2 7 3" xfId="46785"/>
    <cellStyle name="Normal 5 3 2 8" xfId="28850"/>
    <cellStyle name="Normal 5 3 2 9" xfId="40831"/>
    <cellStyle name="Normal 5 3 3" xfId="15768"/>
    <cellStyle name="Normal 5 3 3 2" xfId="15769"/>
    <cellStyle name="Normal 5 3 3 2 2" xfId="22834"/>
    <cellStyle name="Normal 5 3 3 2 2 2" xfId="34813"/>
    <cellStyle name="Normal 5 3 3 2 2 3" xfId="46792"/>
    <cellStyle name="Normal 5 3 3 2 3" xfId="28857"/>
    <cellStyle name="Normal 5 3 3 2 4" xfId="40838"/>
    <cellStyle name="Normal 5 3 3 3" xfId="15770"/>
    <cellStyle name="Normal 5 3 3 3 2" xfId="22835"/>
    <cellStyle name="Normal 5 3 3 3 2 2" xfId="34814"/>
    <cellStyle name="Normal 5 3 3 3 2 3" xfId="46793"/>
    <cellStyle name="Normal 5 3 3 3 3" xfId="28858"/>
    <cellStyle name="Normal 5 3 3 3 4" xfId="40839"/>
    <cellStyle name="Normal 5 3 3 4" xfId="15771"/>
    <cellStyle name="Normal 5 3 3 5" xfId="15772"/>
    <cellStyle name="Normal 5 3 3 6" xfId="22833"/>
    <cellStyle name="Normal 5 3 3 6 2" xfId="34812"/>
    <cellStyle name="Normal 5 3 3 6 3" xfId="46791"/>
    <cellStyle name="Normal 5 3 3 7" xfId="28856"/>
    <cellStyle name="Normal 5 3 3 8" xfId="40837"/>
    <cellStyle name="Normal 5 3 4" xfId="15773"/>
    <cellStyle name="Normal 5 3 4 2" xfId="22836"/>
    <cellStyle name="Normal 5 3 4 2 2" xfId="34815"/>
    <cellStyle name="Normal 5 3 4 2 3" xfId="46794"/>
    <cellStyle name="Normal 5 3 4 3" xfId="28859"/>
    <cellStyle name="Normal 5 3 4 4" xfId="40840"/>
    <cellStyle name="Normal 5 3 5" xfId="15774"/>
    <cellStyle name="Normal 5 3 5 2" xfId="22837"/>
    <cellStyle name="Normal 5 3 5 2 2" xfId="34816"/>
    <cellStyle name="Normal 5 3 5 2 3" xfId="46795"/>
    <cellStyle name="Normal 5 3 5 3" xfId="28860"/>
    <cellStyle name="Normal 5 3 5 4" xfId="40841"/>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30 2" xfId="34646"/>
    <cellStyle name="Normal 5 30 3" xfId="46625"/>
    <cellStyle name="Normal 5 31" xfId="28690"/>
    <cellStyle name="Normal 5 32" xfId="40671"/>
    <cellStyle name="Normal 5 4" xfId="15781"/>
    <cellStyle name="Normal 5 4 10" xfId="22838"/>
    <cellStyle name="Normal 5 4 10 2" xfId="34817"/>
    <cellStyle name="Normal 5 4 10 3" xfId="46796"/>
    <cellStyle name="Normal 5 4 11" xfId="28861"/>
    <cellStyle name="Normal 5 4 12" xfId="40842"/>
    <cellStyle name="Normal 5 4 2" xfId="15782"/>
    <cellStyle name="Normal 5 4 2 10" xfId="28862"/>
    <cellStyle name="Normal 5 4 2 11" xfId="40843"/>
    <cellStyle name="Normal 5 4 2 2" xfId="15783"/>
    <cellStyle name="Normal 5 4 2 2 2" xfId="15784"/>
    <cellStyle name="Normal 5 4 2 2 2 2" xfId="15785"/>
    <cellStyle name="Normal 5 4 2 2 2 2 2" xfId="22842"/>
    <cellStyle name="Normal 5 4 2 2 2 2 2 2" xfId="34821"/>
    <cellStyle name="Normal 5 4 2 2 2 2 2 3" xfId="46800"/>
    <cellStyle name="Normal 5 4 2 2 2 2 3" xfId="28865"/>
    <cellStyle name="Normal 5 4 2 2 2 2 4" xfId="40846"/>
    <cellStyle name="Normal 5 4 2 2 2 3" xfId="15786"/>
    <cellStyle name="Normal 5 4 2 2 2 3 2" xfId="22843"/>
    <cellStyle name="Normal 5 4 2 2 2 3 2 2" xfId="34822"/>
    <cellStyle name="Normal 5 4 2 2 2 3 2 3" xfId="46801"/>
    <cellStyle name="Normal 5 4 2 2 2 3 3" xfId="28866"/>
    <cellStyle name="Normal 5 4 2 2 2 3 4" xfId="40847"/>
    <cellStyle name="Normal 5 4 2 2 2 4" xfId="22841"/>
    <cellStyle name="Normal 5 4 2 2 2 4 2" xfId="34820"/>
    <cellStyle name="Normal 5 4 2 2 2 4 3" xfId="46799"/>
    <cellStyle name="Normal 5 4 2 2 2 5" xfId="28864"/>
    <cellStyle name="Normal 5 4 2 2 2 6" xfId="40845"/>
    <cellStyle name="Normal 5 4 2 2 3" xfId="15787"/>
    <cellStyle name="Normal 5 4 2 2 3 2" xfId="15788"/>
    <cellStyle name="Normal 5 4 2 2 3 2 2" xfId="22845"/>
    <cellStyle name="Normal 5 4 2 2 3 2 2 2" xfId="34824"/>
    <cellStyle name="Normal 5 4 2 2 3 2 2 3" xfId="46803"/>
    <cellStyle name="Normal 5 4 2 2 3 2 3" xfId="28868"/>
    <cellStyle name="Normal 5 4 2 2 3 2 4" xfId="40849"/>
    <cellStyle name="Normal 5 4 2 2 3 3" xfId="22844"/>
    <cellStyle name="Normal 5 4 2 2 3 3 2" xfId="34823"/>
    <cellStyle name="Normal 5 4 2 2 3 3 3" xfId="46802"/>
    <cellStyle name="Normal 5 4 2 2 3 4" xfId="28867"/>
    <cellStyle name="Normal 5 4 2 2 3 5" xfId="40848"/>
    <cellStyle name="Normal 5 4 2 2 4" xfId="15789"/>
    <cellStyle name="Normal 5 4 2 2 4 2" xfId="22846"/>
    <cellStyle name="Normal 5 4 2 2 4 2 2" xfId="34825"/>
    <cellStyle name="Normal 5 4 2 2 4 2 3" xfId="46804"/>
    <cellStyle name="Normal 5 4 2 2 4 3" xfId="28869"/>
    <cellStyle name="Normal 5 4 2 2 4 4" xfId="40850"/>
    <cellStyle name="Normal 5 4 2 2 5" xfId="22840"/>
    <cellStyle name="Normal 5 4 2 2 5 2" xfId="34819"/>
    <cellStyle name="Normal 5 4 2 2 5 3" xfId="46798"/>
    <cellStyle name="Normal 5 4 2 2 6" xfId="28863"/>
    <cellStyle name="Normal 5 4 2 2 7" xfId="40844"/>
    <cellStyle name="Normal 5 4 2 3" xfId="15790"/>
    <cellStyle name="Normal 5 4 2 3 2" xfId="15791"/>
    <cellStyle name="Normal 5 4 2 3 2 2" xfId="15792"/>
    <cellStyle name="Normal 5 4 2 3 2 2 2" xfId="22849"/>
    <cellStyle name="Normal 5 4 2 3 2 2 2 2" xfId="34828"/>
    <cellStyle name="Normal 5 4 2 3 2 2 2 3" xfId="46807"/>
    <cellStyle name="Normal 5 4 2 3 2 2 3" xfId="28872"/>
    <cellStyle name="Normal 5 4 2 3 2 2 4" xfId="40853"/>
    <cellStyle name="Normal 5 4 2 3 2 3" xfId="22848"/>
    <cellStyle name="Normal 5 4 2 3 2 3 2" xfId="34827"/>
    <cellStyle name="Normal 5 4 2 3 2 3 3" xfId="46806"/>
    <cellStyle name="Normal 5 4 2 3 2 4" xfId="28871"/>
    <cellStyle name="Normal 5 4 2 3 2 5" xfId="40852"/>
    <cellStyle name="Normal 5 4 2 3 3" xfId="15793"/>
    <cellStyle name="Normal 5 4 2 3 3 2" xfId="22850"/>
    <cellStyle name="Normal 5 4 2 3 3 2 2" xfId="34829"/>
    <cellStyle name="Normal 5 4 2 3 3 2 3" xfId="46808"/>
    <cellStyle name="Normal 5 4 2 3 3 3" xfId="28873"/>
    <cellStyle name="Normal 5 4 2 3 3 4" xfId="40854"/>
    <cellStyle name="Normal 5 4 2 3 4" xfId="22847"/>
    <cellStyle name="Normal 5 4 2 3 4 2" xfId="34826"/>
    <cellStyle name="Normal 5 4 2 3 4 3" xfId="46805"/>
    <cellStyle name="Normal 5 4 2 3 5" xfId="28870"/>
    <cellStyle name="Normal 5 4 2 3 6" xfId="40851"/>
    <cellStyle name="Normal 5 4 2 4" xfId="15794"/>
    <cellStyle name="Normal 5 4 2 4 2" xfId="15795"/>
    <cellStyle name="Normal 5 4 2 4 2 2" xfId="22852"/>
    <cellStyle name="Normal 5 4 2 4 2 2 2" xfId="34831"/>
    <cellStyle name="Normal 5 4 2 4 2 2 3" xfId="46810"/>
    <cellStyle name="Normal 5 4 2 4 2 3" xfId="28875"/>
    <cellStyle name="Normal 5 4 2 4 2 4" xfId="40856"/>
    <cellStyle name="Normal 5 4 2 4 3" xfId="15796"/>
    <cellStyle name="Normal 5 4 2 4 4" xfId="22851"/>
    <cellStyle name="Normal 5 4 2 4 4 2" xfId="34830"/>
    <cellStyle name="Normal 5 4 2 4 4 3" xfId="46809"/>
    <cellStyle name="Normal 5 4 2 4 5" xfId="28874"/>
    <cellStyle name="Normal 5 4 2 4 6" xfId="40855"/>
    <cellStyle name="Normal 5 4 2 5" xfId="15797"/>
    <cellStyle name="Normal 5 4 2 5 2" xfId="15798"/>
    <cellStyle name="Normal 5 4 2 5 3" xfId="22853"/>
    <cellStyle name="Normal 5 4 2 5 3 2" xfId="34832"/>
    <cellStyle name="Normal 5 4 2 5 3 3" xfId="46811"/>
    <cellStyle name="Normal 5 4 2 5 4" xfId="28876"/>
    <cellStyle name="Normal 5 4 2 5 5" xfId="40857"/>
    <cellStyle name="Normal 5 4 2 6" xfId="15799"/>
    <cellStyle name="Normal 5 4 2 6 2" xfId="22854"/>
    <cellStyle name="Normal 5 4 2 6 2 2" xfId="34833"/>
    <cellStyle name="Normal 5 4 2 6 2 3" xfId="46812"/>
    <cellStyle name="Normal 5 4 2 6 3" xfId="28877"/>
    <cellStyle name="Normal 5 4 2 6 4" xfId="40858"/>
    <cellStyle name="Normal 5 4 2 7" xfId="15800"/>
    <cellStyle name="Normal 5 4 2 7 2" xfId="22855"/>
    <cellStyle name="Normal 5 4 2 7 2 2" xfId="34834"/>
    <cellStyle name="Normal 5 4 2 7 2 3" xfId="46813"/>
    <cellStyle name="Normal 5 4 2 7 3" xfId="28878"/>
    <cellStyle name="Normal 5 4 2 7 4" xfId="40859"/>
    <cellStyle name="Normal 5 4 2 8" xfId="15801"/>
    <cellStyle name="Normal 5 4 2 8 2" xfId="22856"/>
    <cellStyle name="Normal 5 4 2 8 2 2" xfId="34835"/>
    <cellStyle name="Normal 5 4 2 8 2 3" xfId="46814"/>
    <cellStyle name="Normal 5 4 2 8 3" xfId="28879"/>
    <cellStyle name="Normal 5 4 2 8 4" xfId="40860"/>
    <cellStyle name="Normal 5 4 2 9" xfId="22839"/>
    <cellStyle name="Normal 5 4 2 9 2" xfId="34818"/>
    <cellStyle name="Normal 5 4 2 9 3" xfId="46797"/>
    <cellStyle name="Normal 5 4 3" xfId="15802"/>
    <cellStyle name="Normal 5 4 3 2" xfId="15803"/>
    <cellStyle name="Normal 5 4 3 2 2" xfId="15804"/>
    <cellStyle name="Normal 5 4 3 2 2 2" xfId="22859"/>
    <cellStyle name="Normal 5 4 3 2 2 2 2" xfId="34838"/>
    <cellStyle name="Normal 5 4 3 2 2 2 3" xfId="46817"/>
    <cellStyle name="Normal 5 4 3 2 2 3" xfId="28882"/>
    <cellStyle name="Normal 5 4 3 2 2 4" xfId="40863"/>
    <cellStyle name="Normal 5 4 3 2 3" xfId="15805"/>
    <cellStyle name="Normal 5 4 3 2 3 2" xfId="22860"/>
    <cellStyle name="Normal 5 4 3 2 3 2 2" xfId="34839"/>
    <cellStyle name="Normal 5 4 3 2 3 2 3" xfId="46818"/>
    <cellStyle name="Normal 5 4 3 2 3 3" xfId="28883"/>
    <cellStyle name="Normal 5 4 3 2 3 4" xfId="40864"/>
    <cellStyle name="Normal 5 4 3 2 4" xfId="22858"/>
    <cellStyle name="Normal 5 4 3 2 4 2" xfId="34837"/>
    <cellStyle name="Normal 5 4 3 2 4 3" xfId="46816"/>
    <cellStyle name="Normal 5 4 3 2 5" xfId="28881"/>
    <cellStyle name="Normal 5 4 3 2 6" xfId="40862"/>
    <cellStyle name="Normal 5 4 3 3" xfId="15806"/>
    <cellStyle name="Normal 5 4 3 3 2" xfId="15807"/>
    <cellStyle name="Normal 5 4 3 3 2 2" xfId="22862"/>
    <cellStyle name="Normal 5 4 3 3 2 2 2" xfId="34841"/>
    <cellStyle name="Normal 5 4 3 3 2 2 3" xfId="46820"/>
    <cellStyle name="Normal 5 4 3 3 2 3" xfId="28885"/>
    <cellStyle name="Normal 5 4 3 3 2 4" xfId="40866"/>
    <cellStyle name="Normal 5 4 3 3 3" xfId="22861"/>
    <cellStyle name="Normal 5 4 3 3 3 2" xfId="34840"/>
    <cellStyle name="Normal 5 4 3 3 3 3" xfId="46819"/>
    <cellStyle name="Normal 5 4 3 3 4" xfId="28884"/>
    <cellStyle name="Normal 5 4 3 3 5" xfId="40865"/>
    <cellStyle name="Normal 5 4 3 4" xfId="15808"/>
    <cellStyle name="Normal 5 4 3 4 2" xfId="22863"/>
    <cellStyle name="Normal 5 4 3 4 2 2" xfId="34842"/>
    <cellStyle name="Normal 5 4 3 4 2 3" xfId="46821"/>
    <cellStyle name="Normal 5 4 3 4 3" xfId="28886"/>
    <cellStyle name="Normal 5 4 3 4 4" xfId="40867"/>
    <cellStyle name="Normal 5 4 3 5" xfId="15809"/>
    <cellStyle name="Normal 5 4 3 5 2" xfId="22864"/>
    <cellStyle name="Normal 5 4 3 5 2 2" xfId="34843"/>
    <cellStyle name="Normal 5 4 3 5 2 3" xfId="46822"/>
    <cellStyle name="Normal 5 4 3 5 3" xfId="28887"/>
    <cellStyle name="Normal 5 4 3 5 4" xfId="40868"/>
    <cellStyle name="Normal 5 4 3 6" xfId="22857"/>
    <cellStyle name="Normal 5 4 3 6 2" xfId="34836"/>
    <cellStyle name="Normal 5 4 3 6 3" xfId="46815"/>
    <cellStyle name="Normal 5 4 3 7" xfId="28880"/>
    <cellStyle name="Normal 5 4 3 8" xfId="40861"/>
    <cellStyle name="Normal 5 4 4" xfId="15810"/>
    <cellStyle name="Normal 5 4 4 2" xfId="15811"/>
    <cellStyle name="Normal 5 4 4 2 2" xfId="15812"/>
    <cellStyle name="Normal 5 4 4 2 2 2" xfId="22867"/>
    <cellStyle name="Normal 5 4 4 2 2 2 2" xfId="34846"/>
    <cellStyle name="Normal 5 4 4 2 2 2 3" xfId="46825"/>
    <cellStyle name="Normal 5 4 4 2 2 3" xfId="28890"/>
    <cellStyle name="Normal 5 4 4 2 2 4" xfId="40871"/>
    <cellStyle name="Normal 5 4 4 2 3" xfId="22866"/>
    <cellStyle name="Normal 5 4 4 2 3 2" xfId="34845"/>
    <cellStyle name="Normal 5 4 4 2 3 3" xfId="46824"/>
    <cellStyle name="Normal 5 4 4 2 4" xfId="28889"/>
    <cellStyle name="Normal 5 4 4 2 5" xfId="40870"/>
    <cellStyle name="Normal 5 4 4 3" xfId="15813"/>
    <cellStyle name="Normal 5 4 4 3 2" xfId="22868"/>
    <cellStyle name="Normal 5 4 4 3 2 2" xfId="34847"/>
    <cellStyle name="Normal 5 4 4 3 2 3" xfId="46826"/>
    <cellStyle name="Normal 5 4 4 3 3" xfId="28891"/>
    <cellStyle name="Normal 5 4 4 3 4" xfId="40872"/>
    <cellStyle name="Normal 5 4 4 4" xfId="15814"/>
    <cellStyle name="Normal 5 4 4 4 2" xfId="22869"/>
    <cellStyle name="Normal 5 4 4 4 2 2" xfId="34848"/>
    <cellStyle name="Normal 5 4 4 4 2 3" xfId="46827"/>
    <cellStyle name="Normal 5 4 4 4 3" xfId="28892"/>
    <cellStyle name="Normal 5 4 4 4 4" xfId="40873"/>
    <cellStyle name="Normal 5 4 4 5" xfId="22865"/>
    <cellStyle name="Normal 5 4 4 5 2" xfId="34844"/>
    <cellStyle name="Normal 5 4 4 5 3" xfId="46823"/>
    <cellStyle name="Normal 5 4 4 6" xfId="28888"/>
    <cellStyle name="Normal 5 4 4 7" xfId="40869"/>
    <cellStyle name="Normal 5 4 5" xfId="15815"/>
    <cellStyle name="Normal 5 4 5 2" xfId="15816"/>
    <cellStyle name="Normal 5 4 5 2 2" xfId="22871"/>
    <cellStyle name="Normal 5 4 5 2 2 2" xfId="34850"/>
    <cellStyle name="Normal 5 4 5 2 2 3" xfId="46829"/>
    <cellStyle name="Normal 5 4 5 2 3" xfId="28894"/>
    <cellStyle name="Normal 5 4 5 2 4" xfId="40875"/>
    <cellStyle name="Normal 5 4 5 3" xfId="15817"/>
    <cellStyle name="Normal 5 4 5 4" xfId="22870"/>
    <cellStyle name="Normal 5 4 5 4 2" xfId="34849"/>
    <cellStyle name="Normal 5 4 5 4 3" xfId="46828"/>
    <cellStyle name="Normal 5 4 5 5" xfId="28893"/>
    <cellStyle name="Normal 5 4 5 6" xfId="40874"/>
    <cellStyle name="Normal 5 4 6" xfId="15818"/>
    <cellStyle name="Normal 5 4 6 2" xfId="15819"/>
    <cellStyle name="Normal 5 4 6 3" xfId="22872"/>
    <cellStyle name="Normal 5 4 6 3 2" xfId="34851"/>
    <cellStyle name="Normal 5 4 6 3 3" xfId="46830"/>
    <cellStyle name="Normal 5 4 6 4" xfId="28895"/>
    <cellStyle name="Normal 5 4 6 5" xfId="40876"/>
    <cellStyle name="Normal 5 4 7" xfId="15820"/>
    <cellStyle name="Normal 5 4 7 2" xfId="22873"/>
    <cellStyle name="Normal 5 4 7 2 2" xfId="34852"/>
    <cellStyle name="Normal 5 4 7 2 3" xfId="46831"/>
    <cellStyle name="Normal 5 4 7 3" xfId="28896"/>
    <cellStyle name="Normal 5 4 7 4" xfId="40877"/>
    <cellStyle name="Normal 5 4 8" xfId="15821"/>
    <cellStyle name="Normal 5 4 8 2" xfId="22874"/>
    <cellStyle name="Normal 5 4 8 2 2" xfId="34853"/>
    <cellStyle name="Normal 5 4 8 2 3" xfId="46832"/>
    <cellStyle name="Normal 5 4 8 3" xfId="28897"/>
    <cellStyle name="Normal 5 4 8 4" xfId="40878"/>
    <cellStyle name="Normal 5 4 9" xfId="15822"/>
    <cellStyle name="Normal 5 4 9 2" xfId="22875"/>
    <cellStyle name="Normal 5 4 9 2 2" xfId="34854"/>
    <cellStyle name="Normal 5 4 9 2 3" xfId="46833"/>
    <cellStyle name="Normal 5 4 9 3" xfId="28898"/>
    <cellStyle name="Normal 5 4 9 4" xfId="40879"/>
    <cellStyle name="Normal 5 5" xfId="15823"/>
    <cellStyle name="Normal 5 5 10" xfId="40880"/>
    <cellStyle name="Normal 5 5 2" xfId="15824"/>
    <cellStyle name="Normal 5 5 2 2" xfId="15825"/>
    <cellStyle name="Normal 5 5 2 2 2" xfId="15826"/>
    <cellStyle name="Normal 5 5 2 2 3" xfId="22878"/>
    <cellStyle name="Normal 5 5 2 2 3 2" xfId="34857"/>
    <cellStyle name="Normal 5 5 2 2 3 3" xfId="46836"/>
    <cellStyle name="Normal 5 5 2 2 4" xfId="28901"/>
    <cellStyle name="Normal 5 5 2 2 5" xfId="40882"/>
    <cellStyle name="Normal 5 5 2 3" xfId="15827"/>
    <cellStyle name="Normal 5 5 2 4" xfId="15828"/>
    <cellStyle name="Normal 5 5 2 5" xfId="22877"/>
    <cellStyle name="Normal 5 5 2 5 2" xfId="34856"/>
    <cellStyle name="Normal 5 5 2 5 3" xfId="46835"/>
    <cellStyle name="Normal 5 5 2 6" xfId="28900"/>
    <cellStyle name="Normal 5 5 2 7" xfId="40881"/>
    <cellStyle name="Normal 5 5 3" xfId="15829"/>
    <cellStyle name="Normal 5 5 3 2" xfId="15830"/>
    <cellStyle name="Normal 5 5 3 3" xfId="15831"/>
    <cellStyle name="Normal 5 5 3 4" xfId="15832"/>
    <cellStyle name="Normal 5 5 3 5" xfId="22879"/>
    <cellStyle name="Normal 5 5 3 5 2" xfId="34858"/>
    <cellStyle name="Normal 5 5 3 5 3" xfId="46837"/>
    <cellStyle name="Normal 5 5 3 6" xfId="28902"/>
    <cellStyle name="Normal 5 5 3 7" xfId="40883"/>
    <cellStyle name="Normal 5 5 4" xfId="15833"/>
    <cellStyle name="Normal 5 5 4 2" xfId="15834"/>
    <cellStyle name="Normal 5 5 4 3" xfId="22880"/>
    <cellStyle name="Normal 5 5 4 3 2" xfId="34859"/>
    <cellStyle name="Normal 5 5 4 3 3" xfId="46838"/>
    <cellStyle name="Normal 5 5 4 4" xfId="28903"/>
    <cellStyle name="Normal 5 5 4 5" xfId="40884"/>
    <cellStyle name="Normal 5 5 5" xfId="15835"/>
    <cellStyle name="Normal 5 5 5 2" xfId="15836"/>
    <cellStyle name="Normal 5 5 5 3" xfId="22881"/>
    <cellStyle name="Normal 5 5 5 3 2" xfId="34860"/>
    <cellStyle name="Normal 5 5 5 3 3" xfId="46839"/>
    <cellStyle name="Normal 5 5 5 4" xfId="28904"/>
    <cellStyle name="Normal 5 5 5 5" xfId="40885"/>
    <cellStyle name="Normal 5 5 6" xfId="15837"/>
    <cellStyle name="Normal 5 5 6 2" xfId="22882"/>
    <cellStyle name="Normal 5 5 6 2 2" xfId="34861"/>
    <cellStyle name="Normal 5 5 6 2 3" xfId="46840"/>
    <cellStyle name="Normal 5 5 6 3" xfId="28905"/>
    <cellStyle name="Normal 5 5 6 4" xfId="40886"/>
    <cellStyle name="Normal 5 5 7" xfId="15838"/>
    <cellStyle name="Normal 5 5 8" xfId="22876"/>
    <cellStyle name="Normal 5 5 8 2" xfId="34855"/>
    <cellStyle name="Normal 5 5 8 3" xfId="46834"/>
    <cellStyle name="Normal 5 5 9" xfId="28899"/>
    <cellStyle name="Normal 5 6" xfId="15839"/>
    <cellStyle name="Normal 5 6 10" xfId="15840"/>
    <cellStyle name="Normal 5 6 11" xfId="22883"/>
    <cellStyle name="Normal 5 6 11 2" xfId="34862"/>
    <cellStyle name="Normal 5 6 11 3" xfId="46841"/>
    <cellStyle name="Normal 5 6 12" xfId="28906"/>
    <cellStyle name="Normal 5 6 13" xfId="40887"/>
    <cellStyle name="Normal 5 6 2" xfId="15841"/>
    <cellStyle name="Normal 5 6 2 10" xfId="22884"/>
    <cellStyle name="Normal 5 6 2 10 2" xfId="34863"/>
    <cellStyle name="Normal 5 6 2 10 3" xfId="46842"/>
    <cellStyle name="Normal 5 6 2 11" xfId="28907"/>
    <cellStyle name="Normal 5 6 2 12" xfId="40888"/>
    <cellStyle name="Normal 5 6 2 2" xfId="15842"/>
    <cellStyle name="Normal 5 6 2 2 2" xfId="15843"/>
    <cellStyle name="Normal 5 6 2 2 2 2" xfId="15844"/>
    <cellStyle name="Normal 5 6 2 2 2 2 2" xfId="22887"/>
    <cellStyle name="Normal 5 6 2 2 2 2 2 2" xfId="34866"/>
    <cellStyle name="Normal 5 6 2 2 2 2 2 3" xfId="46845"/>
    <cellStyle name="Normal 5 6 2 2 2 2 3" xfId="28910"/>
    <cellStyle name="Normal 5 6 2 2 2 2 4" xfId="40891"/>
    <cellStyle name="Normal 5 6 2 2 2 3" xfId="15845"/>
    <cellStyle name="Normal 5 6 2 2 2 3 2" xfId="22888"/>
    <cellStyle name="Normal 5 6 2 2 2 3 2 2" xfId="34867"/>
    <cellStyle name="Normal 5 6 2 2 2 3 2 3" xfId="46846"/>
    <cellStyle name="Normal 5 6 2 2 2 3 3" xfId="28911"/>
    <cellStyle name="Normal 5 6 2 2 2 3 4" xfId="40892"/>
    <cellStyle name="Normal 5 6 2 2 2 4" xfId="22886"/>
    <cellStyle name="Normal 5 6 2 2 2 4 2" xfId="34865"/>
    <cellStyle name="Normal 5 6 2 2 2 4 3" xfId="46844"/>
    <cellStyle name="Normal 5 6 2 2 2 5" xfId="28909"/>
    <cellStyle name="Normal 5 6 2 2 2 6" xfId="40890"/>
    <cellStyle name="Normal 5 6 2 2 3" xfId="15846"/>
    <cellStyle name="Normal 5 6 2 2 3 2" xfId="15847"/>
    <cellStyle name="Normal 5 6 2 2 3 2 2" xfId="22890"/>
    <cellStyle name="Normal 5 6 2 2 3 2 2 2" xfId="34869"/>
    <cellStyle name="Normal 5 6 2 2 3 2 2 3" xfId="46848"/>
    <cellStyle name="Normal 5 6 2 2 3 2 3" xfId="28913"/>
    <cellStyle name="Normal 5 6 2 2 3 2 4" xfId="40894"/>
    <cellStyle name="Normal 5 6 2 2 3 3" xfId="22889"/>
    <cellStyle name="Normal 5 6 2 2 3 3 2" xfId="34868"/>
    <cellStyle name="Normal 5 6 2 2 3 3 3" xfId="46847"/>
    <cellStyle name="Normal 5 6 2 2 3 4" xfId="28912"/>
    <cellStyle name="Normal 5 6 2 2 3 5" xfId="40893"/>
    <cellStyle name="Normal 5 6 2 2 4" xfId="15848"/>
    <cellStyle name="Normal 5 6 2 2 4 2" xfId="22891"/>
    <cellStyle name="Normal 5 6 2 2 4 2 2" xfId="34870"/>
    <cellStyle name="Normal 5 6 2 2 4 2 3" xfId="46849"/>
    <cellStyle name="Normal 5 6 2 2 4 3" xfId="28914"/>
    <cellStyle name="Normal 5 6 2 2 4 4" xfId="40895"/>
    <cellStyle name="Normal 5 6 2 2 5" xfId="22885"/>
    <cellStyle name="Normal 5 6 2 2 5 2" xfId="34864"/>
    <cellStyle name="Normal 5 6 2 2 5 3" xfId="46843"/>
    <cellStyle name="Normal 5 6 2 2 6" xfId="28908"/>
    <cellStyle name="Normal 5 6 2 2 7" xfId="40889"/>
    <cellStyle name="Normal 5 6 2 3" xfId="15849"/>
    <cellStyle name="Normal 5 6 2 3 2" xfId="15850"/>
    <cellStyle name="Normal 5 6 2 3 2 2" xfId="15851"/>
    <cellStyle name="Normal 5 6 2 3 2 2 2" xfId="22894"/>
    <cellStyle name="Normal 5 6 2 3 2 2 2 2" xfId="34873"/>
    <cellStyle name="Normal 5 6 2 3 2 2 2 3" xfId="46852"/>
    <cellStyle name="Normal 5 6 2 3 2 2 3" xfId="28917"/>
    <cellStyle name="Normal 5 6 2 3 2 2 4" xfId="40898"/>
    <cellStyle name="Normal 5 6 2 3 2 3" xfId="22893"/>
    <cellStyle name="Normal 5 6 2 3 2 3 2" xfId="34872"/>
    <cellStyle name="Normal 5 6 2 3 2 3 3" xfId="46851"/>
    <cellStyle name="Normal 5 6 2 3 2 4" xfId="28916"/>
    <cellStyle name="Normal 5 6 2 3 2 5" xfId="40897"/>
    <cellStyle name="Normal 5 6 2 3 3" xfId="15852"/>
    <cellStyle name="Normal 5 6 2 3 3 2" xfId="22895"/>
    <cellStyle name="Normal 5 6 2 3 3 2 2" xfId="34874"/>
    <cellStyle name="Normal 5 6 2 3 3 2 3" xfId="46853"/>
    <cellStyle name="Normal 5 6 2 3 3 3" xfId="28918"/>
    <cellStyle name="Normal 5 6 2 3 3 4" xfId="40899"/>
    <cellStyle name="Normal 5 6 2 3 4" xfId="22892"/>
    <cellStyle name="Normal 5 6 2 3 4 2" xfId="34871"/>
    <cellStyle name="Normal 5 6 2 3 4 3" xfId="46850"/>
    <cellStyle name="Normal 5 6 2 3 5" xfId="28915"/>
    <cellStyle name="Normal 5 6 2 3 6" xfId="40896"/>
    <cellStyle name="Normal 5 6 2 4" xfId="15853"/>
    <cellStyle name="Normal 5 6 2 4 2" xfId="15854"/>
    <cellStyle name="Normal 5 6 2 4 2 2" xfId="22897"/>
    <cellStyle name="Normal 5 6 2 4 2 2 2" xfId="34876"/>
    <cellStyle name="Normal 5 6 2 4 2 2 3" xfId="46855"/>
    <cellStyle name="Normal 5 6 2 4 2 3" xfId="28920"/>
    <cellStyle name="Normal 5 6 2 4 2 4" xfId="40901"/>
    <cellStyle name="Normal 5 6 2 4 3" xfId="22896"/>
    <cellStyle name="Normal 5 6 2 4 3 2" xfId="34875"/>
    <cellStyle name="Normal 5 6 2 4 3 3" xfId="46854"/>
    <cellStyle name="Normal 5 6 2 4 4" xfId="28919"/>
    <cellStyle name="Normal 5 6 2 4 5" xfId="40900"/>
    <cellStyle name="Normal 5 6 2 5" xfId="15855"/>
    <cellStyle name="Normal 5 6 2 5 2" xfId="22898"/>
    <cellStyle name="Normal 5 6 2 5 2 2" xfId="34877"/>
    <cellStyle name="Normal 5 6 2 5 2 3" xfId="46856"/>
    <cellStyle name="Normal 5 6 2 5 3" xfId="28921"/>
    <cellStyle name="Normal 5 6 2 5 4" xfId="40902"/>
    <cellStyle name="Normal 5 6 2 6" xfId="15856"/>
    <cellStyle name="Normal 5 6 2 6 2" xfId="22899"/>
    <cellStyle name="Normal 5 6 2 6 2 2" xfId="34878"/>
    <cellStyle name="Normal 5 6 2 6 2 3" xfId="46857"/>
    <cellStyle name="Normal 5 6 2 6 3" xfId="28922"/>
    <cellStyle name="Normal 5 6 2 6 4" xfId="40903"/>
    <cellStyle name="Normal 5 6 2 7" xfId="15857"/>
    <cellStyle name="Normal 5 6 2 7 2" xfId="22900"/>
    <cellStyle name="Normal 5 6 2 7 2 2" xfId="34879"/>
    <cellStyle name="Normal 5 6 2 7 2 3" xfId="46858"/>
    <cellStyle name="Normal 5 6 2 7 3" xfId="28923"/>
    <cellStyle name="Normal 5 6 2 7 4" xfId="40904"/>
    <cellStyle name="Normal 5 6 2 8" xfId="15858"/>
    <cellStyle name="Normal 5 6 2 8 2" xfId="22901"/>
    <cellStyle name="Normal 5 6 2 8 2 2" xfId="34880"/>
    <cellStyle name="Normal 5 6 2 8 2 3" xfId="46859"/>
    <cellStyle name="Normal 5 6 2 8 3" xfId="28924"/>
    <cellStyle name="Normal 5 6 2 8 4" xfId="40905"/>
    <cellStyle name="Normal 5 6 2 9" xfId="15859"/>
    <cellStyle name="Normal 5 6 3" xfId="15860"/>
    <cellStyle name="Normal 5 6 3 2" xfId="15861"/>
    <cellStyle name="Normal 5 6 3 2 2" xfId="15862"/>
    <cellStyle name="Normal 5 6 3 2 2 2" xfId="22904"/>
    <cellStyle name="Normal 5 6 3 2 2 2 2" xfId="34883"/>
    <cellStyle name="Normal 5 6 3 2 2 2 3" xfId="46862"/>
    <cellStyle name="Normal 5 6 3 2 2 3" xfId="28927"/>
    <cellStyle name="Normal 5 6 3 2 2 4" xfId="40908"/>
    <cellStyle name="Normal 5 6 3 2 3" xfId="15863"/>
    <cellStyle name="Normal 5 6 3 2 3 2" xfId="22905"/>
    <cellStyle name="Normal 5 6 3 2 3 2 2" xfId="34884"/>
    <cellStyle name="Normal 5 6 3 2 3 2 3" xfId="46863"/>
    <cellStyle name="Normal 5 6 3 2 3 3" xfId="28928"/>
    <cellStyle name="Normal 5 6 3 2 3 4" xfId="40909"/>
    <cellStyle name="Normal 5 6 3 2 4" xfId="22903"/>
    <cellStyle name="Normal 5 6 3 2 4 2" xfId="34882"/>
    <cellStyle name="Normal 5 6 3 2 4 3" xfId="46861"/>
    <cellStyle name="Normal 5 6 3 2 5" xfId="28926"/>
    <cellStyle name="Normal 5 6 3 2 6" xfId="40907"/>
    <cellStyle name="Normal 5 6 3 3" xfId="15864"/>
    <cellStyle name="Normal 5 6 3 3 2" xfId="15865"/>
    <cellStyle name="Normal 5 6 3 3 2 2" xfId="22907"/>
    <cellStyle name="Normal 5 6 3 3 2 2 2" xfId="34886"/>
    <cellStyle name="Normal 5 6 3 3 2 2 3" xfId="46865"/>
    <cellStyle name="Normal 5 6 3 3 2 3" xfId="28930"/>
    <cellStyle name="Normal 5 6 3 3 2 4" xfId="40911"/>
    <cellStyle name="Normal 5 6 3 3 3" xfId="22906"/>
    <cellStyle name="Normal 5 6 3 3 3 2" xfId="34885"/>
    <cellStyle name="Normal 5 6 3 3 3 3" xfId="46864"/>
    <cellStyle name="Normal 5 6 3 3 4" xfId="28929"/>
    <cellStyle name="Normal 5 6 3 3 5" xfId="40910"/>
    <cellStyle name="Normal 5 6 3 4" xfId="15866"/>
    <cellStyle name="Normal 5 6 3 4 2" xfId="22908"/>
    <cellStyle name="Normal 5 6 3 4 2 2" xfId="34887"/>
    <cellStyle name="Normal 5 6 3 4 2 3" xfId="46866"/>
    <cellStyle name="Normal 5 6 3 4 3" xfId="28931"/>
    <cellStyle name="Normal 5 6 3 4 4" xfId="40912"/>
    <cellStyle name="Normal 5 6 3 5" xfId="15867"/>
    <cellStyle name="Normal 5 6 3 5 2" xfId="22909"/>
    <cellStyle name="Normal 5 6 3 5 2 2" xfId="34888"/>
    <cellStyle name="Normal 5 6 3 5 2 3" xfId="46867"/>
    <cellStyle name="Normal 5 6 3 5 3" xfId="28932"/>
    <cellStyle name="Normal 5 6 3 5 4" xfId="40913"/>
    <cellStyle name="Normal 5 6 3 6" xfId="15868"/>
    <cellStyle name="Normal 5 6 3 7" xfId="22902"/>
    <cellStyle name="Normal 5 6 3 7 2" xfId="34881"/>
    <cellStyle name="Normal 5 6 3 7 3" xfId="46860"/>
    <cellStyle name="Normal 5 6 3 8" xfId="28925"/>
    <cellStyle name="Normal 5 6 3 9" xfId="40906"/>
    <cellStyle name="Normal 5 6 4" xfId="15869"/>
    <cellStyle name="Normal 5 6 4 2" xfId="15870"/>
    <cellStyle name="Normal 5 6 4 2 2" xfId="15871"/>
    <cellStyle name="Normal 5 6 4 2 2 2" xfId="22912"/>
    <cellStyle name="Normal 5 6 4 2 2 2 2" xfId="34891"/>
    <cellStyle name="Normal 5 6 4 2 2 2 3" xfId="46870"/>
    <cellStyle name="Normal 5 6 4 2 2 3" xfId="28935"/>
    <cellStyle name="Normal 5 6 4 2 2 4" xfId="40916"/>
    <cellStyle name="Normal 5 6 4 2 3" xfId="22911"/>
    <cellStyle name="Normal 5 6 4 2 3 2" xfId="34890"/>
    <cellStyle name="Normal 5 6 4 2 3 3" xfId="46869"/>
    <cellStyle name="Normal 5 6 4 2 4" xfId="28934"/>
    <cellStyle name="Normal 5 6 4 2 5" xfId="40915"/>
    <cellStyle name="Normal 5 6 4 3" xfId="15872"/>
    <cellStyle name="Normal 5 6 4 3 2" xfId="22913"/>
    <cellStyle name="Normal 5 6 4 3 2 2" xfId="34892"/>
    <cellStyle name="Normal 5 6 4 3 2 3" xfId="46871"/>
    <cellStyle name="Normal 5 6 4 3 3" xfId="28936"/>
    <cellStyle name="Normal 5 6 4 3 4" xfId="40917"/>
    <cellStyle name="Normal 5 6 4 4" xfId="15873"/>
    <cellStyle name="Normal 5 6 4 4 2" xfId="22914"/>
    <cellStyle name="Normal 5 6 4 4 2 2" xfId="34893"/>
    <cellStyle name="Normal 5 6 4 4 2 3" xfId="46872"/>
    <cellStyle name="Normal 5 6 4 4 3" xfId="28937"/>
    <cellStyle name="Normal 5 6 4 4 4" xfId="40918"/>
    <cellStyle name="Normal 5 6 4 5" xfId="22910"/>
    <cellStyle name="Normal 5 6 4 5 2" xfId="34889"/>
    <cellStyle name="Normal 5 6 4 5 3" xfId="46868"/>
    <cellStyle name="Normal 5 6 4 6" xfId="28933"/>
    <cellStyle name="Normal 5 6 4 7" xfId="40914"/>
    <cellStyle name="Normal 5 6 5" xfId="15874"/>
    <cellStyle name="Normal 5 6 5 2" xfId="15875"/>
    <cellStyle name="Normal 5 6 5 2 2" xfId="22916"/>
    <cellStyle name="Normal 5 6 5 2 2 2" xfId="34895"/>
    <cellStyle name="Normal 5 6 5 2 2 3" xfId="46874"/>
    <cellStyle name="Normal 5 6 5 2 3" xfId="28939"/>
    <cellStyle name="Normal 5 6 5 2 4" xfId="40920"/>
    <cellStyle name="Normal 5 6 5 3" xfId="22915"/>
    <cellStyle name="Normal 5 6 5 3 2" xfId="34894"/>
    <cellStyle name="Normal 5 6 5 3 3" xfId="46873"/>
    <cellStyle name="Normal 5 6 5 4" xfId="28938"/>
    <cellStyle name="Normal 5 6 5 5" xfId="40919"/>
    <cellStyle name="Normal 5 6 6" xfId="15876"/>
    <cellStyle name="Normal 5 6 6 2" xfId="22917"/>
    <cellStyle name="Normal 5 6 6 2 2" xfId="34896"/>
    <cellStyle name="Normal 5 6 6 2 3" xfId="46875"/>
    <cellStyle name="Normal 5 6 6 3" xfId="28940"/>
    <cellStyle name="Normal 5 6 6 4" xfId="40921"/>
    <cellStyle name="Normal 5 6 7" xfId="15877"/>
    <cellStyle name="Normal 5 6 7 2" xfId="22918"/>
    <cellStyle name="Normal 5 6 7 2 2" xfId="34897"/>
    <cellStyle name="Normal 5 6 7 2 3" xfId="46876"/>
    <cellStyle name="Normal 5 6 7 3" xfId="28941"/>
    <cellStyle name="Normal 5 6 7 4" xfId="40922"/>
    <cellStyle name="Normal 5 6 8" xfId="15878"/>
    <cellStyle name="Normal 5 6 8 2" xfId="22919"/>
    <cellStyle name="Normal 5 6 8 2 2" xfId="34898"/>
    <cellStyle name="Normal 5 6 8 2 3" xfId="46877"/>
    <cellStyle name="Normal 5 6 8 3" xfId="28942"/>
    <cellStyle name="Normal 5 6 8 4" xfId="40923"/>
    <cellStyle name="Normal 5 6 9" xfId="15879"/>
    <cellStyle name="Normal 5 6 9 2" xfId="22920"/>
    <cellStyle name="Normal 5 6 9 2 2" xfId="34899"/>
    <cellStyle name="Normal 5 6 9 2 3" xfId="46878"/>
    <cellStyle name="Normal 5 6 9 3" xfId="28943"/>
    <cellStyle name="Normal 5 6 9 4" xfId="40924"/>
    <cellStyle name="Normal 5 7" xfId="15880"/>
    <cellStyle name="Normal 5 7 10" xfId="22921"/>
    <cellStyle name="Normal 5 7 10 2" xfId="34900"/>
    <cellStyle name="Normal 5 7 10 3" xfId="46879"/>
    <cellStyle name="Normal 5 7 11" xfId="28944"/>
    <cellStyle name="Normal 5 7 12" xfId="40925"/>
    <cellStyle name="Normal 5 7 2" xfId="15881"/>
    <cellStyle name="Normal 5 7 2 10" xfId="40926"/>
    <cellStyle name="Normal 5 7 2 2" xfId="15882"/>
    <cellStyle name="Normal 5 7 2 2 2" xfId="15883"/>
    <cellStyle name="Normal 5 7 2 2 2 2" xfId="22924"/>
    <cellStyle name="Normal 5 7 2 2 2 2 2" xfId="34903"/>
    <cellStyle name="Normal 5 7 2 2 2 2 3" xfId="46882"/>
    <cellStyle name="Normal 5 7 2 2 2 3" xfId="28947"/>
    <cellStyle name="Normal 5 7 2 2 2 4" xfId="40928"/>
    <cellStyle name="Normal 5 7 2 2 3" xfId="15884"/>
    <cellStyle name="Normal 5 7 2 2 3 2" xfId="22925"/>
    <cellStyle name="Normal 5 7 2 2 3 2 2" xfId="34904"/>
    <cellStyle name="Normal 5 7 2 2 3 2 3" xfId="46883"/>
    <cellStyle name="Normal 5 7 2 2 3 3" xfId="28948"/>
    <cellStyle name="Normal 5 7 2 2 3 4" xfId="40929"/>
    <cellStyle name="Normal 5 7 2 2 4" xfId="22923"/>
    <cellStyle name="Normal 5 7 2 2 4 2" xfId="34902"/>
    <cellStyle name="Normal 5 7 2 2 4 3" xfId="46881"/>
    <cellStyle name="Normal 5 7 2 2 5" xfId="28946"/>
    <cellStyle name="Normal 5 7 2 2 6" xfId="40927"/>
    <cellStyle name="Normal 5 7 2 3" xfId="15885"/>
    <cellStyle name="Normal 5 7 2 3 2" xfId="15886"/>
    <cellStyle name="Normal 5 7 2 3 2 2" xfId="22927"/>
    <cellStyle name="Normal 5 7 2 3 2 2 2" xfId="34906"/>
    <cellStyle name="Normal 5 7 2 3 2 2 3" xfId="46885"/>
    <cellStyle name="Normal 5 7 2 3 2 3" xfId="28950"/>
    <cellStyle name="Normal 5 7 2 3 2 4" xfId="40931"/>
    <cellStyle name="Normal 5 7 2 3 3" xfId="22926"/>
    <cellStyle name="Normal 5 7 2 3 3 2" xfId="34905"/>
    <cellStyle name="Normal 5 7 2 3 3 3" xfId="46884"/>
    <cellStyle name="Normal 5 7 2 3 4" xfId="28949"/>
    <cellStyle name="Normal 5 7 2 3 5" xfId="40930"/>
    <cellStyle name="Normal 5 7 2 4" xfId="15887"/>
    <cellStyle name="Normal 5 7 2 4 2" xfId="22928"/>
    <cellStyle name="Normal 5 7 2 4 2 2" xfId="34907"/>
    <cellStyle name="Normal 5 7 2 4 2 3" xfId="46886"/>
    <cellStyle name="Normal 5 7 2 4 3" xfId="28951"/>
    <cellStyle name="Normal 5 7 2 4 4" xfId="40932"/>
    <cellStyle name="Normal 5 7 2 5" xfId="15888"/>
    <cellStyle name="Normal 5 7 2 5 2" xfId="22929"/>
    <cellStyle name="Normal 5 7 2 5 2 2" xfId="34908"/>
    <cellStyle name="Normal 5 7 2 5 2 3" xfId="46887"/>
    <cellStyle name="Normal 5 7 2 5 3" xfId="28952"/>
    <cellStyle name="Normal 5 7 2 5 4" xfId="40933"/>
    <cellStyle name="Normal 5 7 2 6" xfId="15889"/>
    <cellStyle name="Normal 5 7 2 6 2" xfId="22930"/>
    <cellStyle name="Normal 5 7 2 6 2 2" xfId="34909"/>
    <cellStyle name="Normal 5 7 2 6 2 3" xfId="46888"/>
    <cellStyle name="Normal 5 7 2 6 3" xfId="28953"/>
    <cellStyle name="Normal 5 7 2 6 4" xfId="40934"/>
    <cellStyle name="Normal 5 7 2 7" xfId="15890"/>
    <cellStyle name="Normal 5 7 2 7 2" xfId="22931"/>
    <cellStyle name="Normal 5 7 2 7 2 2" xfId="34910"/>
    <cellStyle name="Normal 5 7 2 7 2 3" xfId="46889"/>
    <cellStyle name="Normal 5 7 2 7 3" xfId="28954"/>
    <cellStyle name="Normal 5 7 2 7 4" xfId="40935"/>
    <cellStyle name="Normal 5 7 2 8" xfId="22922"/>
    <cellStyle name="Normal 5 7 2 8 2" xfId="34901"/>
    <cellStyle name="Normal 5 7 2 8 3" xfId="46880"/>
    <cellStyle name="Normal 5 7 2 9" xfId="28945"/>
    <cellStyle name="Normal 5 7 3" xfId="15891"/>
    <cellStyle name="Normal 5 7 3 2" xfId="15892"/>
    <cellStyle name="Normal 5 7 3 2 2" xfId="15893"/>
    <cellStyle name="Normal 5 7 3 2 2 2" xfId="22934"/>
    <cellStyle name="Normal 5 7 3 2 2 2 2" xfId="34913"/>
    <cellStyle name="Normal 5 7 3 2 2 2 3" xfId="46892"/>
    <cellStyle name="Normal 5 7 3 2 2 3" xfId="28957"/>
    <cellStyle name="Normal 5 7 3 2 2 4" xfId="40938"/>
    <cellStyle name="Normal 5 7 3 2 3" xfId="22933"/>
    <cellStyle name="Normal 5 7 3 2 3 2" xfId="34912"/>
    <cellStyle name="Normal 5 7 3 2 3 3" xfId="46891"/>
    <cellStyle name="Normal 5 7 3 2 4" xfId="28956"/>
    <cellStyle name="Normal 5 7 3 2 5" xfId="40937"/>
    <cellStyle name="Normal 5 7 3 3" xfId="15894"/>
    <cellStyle name="Normal 5 7 3 3 2" xfId="22935"/>
    <cellStyle name="Normal 5 7 3 3 2 2" xfId="34914"/>
    <cellStyle name="Normal 5 7 3 3 2 3" xfId="46893"/>
    <cellStyle name="Normal 5 7 3 3 3" xfId="28958"/>
    <cellStyle name="Normal 5 7 3 3 4" xfId="40939"/>
    <cellStyle name="Normal 5 7 3 4" xfId="15895"/>
    <cellStyle name="Normal 5 7 3 4 2" xfId="22936"/>
    <cellStyle name="Normal 5 7 3 4 2 2" xfId="34915"/>
    <cellStyle name="Normal 5 7 3 4 2 3" xfId="46894"/>
    <cellStyle name="Normal 5 7 3 4 3" xfId="28959"/>
    <cellStyle name="Normal 5 7 3 4 4" xfId="40940"/>
    <cellStyle name="Normal 5 7 3 5" xfId="22932"/>
    <cellStyle name="Normal 5 7 3 5 2" xfId="34911"/>
    <cellStyle name="Normal 5 7 3 5 3" xfId="46890"/>
    <cellStyle name="Normal 5 7 3 6" xfId="28955"/>
    <cellStyle name="Normal 5 7 3 7" xfId="40936"/>
    <cellStyle name="Normal 5 7 4" xfId="15896"/>
    <cellStyle name="Normal 5 7 4 2" xfId="15897"/>
    <cellStyle name="Normal 5 7 4 2 2" xfId="22938"/>
    <cellStyle name="Normal 5 7 4 2 2 2" xfId="34917"/>
    <cellStyle name="Normal 5 7 4 2 2 3" xfId="46896"/>
    <cellStyle name="Normal 5 7 4 2 3" xfId="28961"/>
    <cellStyle name="Normal 5 7 4 2 4" xfId="40942"/>
    <cellStyle name="Normal 5 7 4 3" xfId="15898"/>
    <cellStyle name="Normal 5 7 4 3 2" xfId="22939"/>
    <cellStyle name="Normal 5 7 4 3 2 2" xfId="34918"/>
    <cellStyle name="Normal 5 7 4 3 2 3" xfId="46897"/>
    <cellStyle name="Normal 5 7 4 3 3" xfId="28962"/>
    <cellStyle name="Normal 5 7 4 3 4" xfId="40943"/>
    <cellStyle name="Normal 5 7 4 4" xfId="22937"/>
    <cellStyle name="Normal 5 7 4 4 2" xfId="34916"/>
    <cellStyle name="Normal 5 7 4 4 3" xfId="46895"/>
    <cellStyle name="Normal 5 7 4 5" xfId="28960"/>
    <cellStyle name="Normal 5 7 4 6" xfId="40941"/>
    <cellStyle name="Normal 5 7 5" xfId="15899"/>
    <cellStyle name="Normal 5 7 5 2" xfId="22940"/>
    <cellStyle name="Normal 5 7 5 2 2" xfId="34919"/>
    <cellStyle name="Normal 5 7 5 2 3" xfId="46898"/>
    <cellStyle name="Normal 5 7 5 3" xfId="28963"/>
    <cellStyle name="Normal 5 7 5 4" xfId="40944"/>
    <cellStyle name="Normal 5 7 6" xfId="15900"/>
    <cellStyle name="Normal 5 7 6 2" xfId="22941"/>
    <cellStyle name="Normal 5 7 6 2 2" xfId="34920"/>
    <cellStyle name="Normal 5 7 6 2 3" xfId="46899"/>
    <cellStyle name="Normal 5 7 6 3" xfId="28964"/>
    <cellStyle name="Normal 5 7 6 4" xfId="40945"/>
    <cellStyle name="Normal 5 7 7" xfId="15901"/>
    <cellStyle name="Normal 5 7 7 2" xfId="22942"/>
    <cellStyle name="Normal 5 7 7 2 2" xfId="34921"/>
    <cellStyle name="Normal 5 7 7 2 3" xfId="46900"/>
    <cellStyle name="Normal 5 7 7 3" xfId="28965"/>
    <cellStyle name="Normal 5 7 7 4" xfId="40946"/>
    <cellStyle name="Normal 5 7 8" xfId="15902"/>
    <cellStyle name="Normal 5 7 8 2" xfId="22943"/>
    <cellStyle name="Normal 5 7 8 2 2" xfId="34922"/>
    <cellStyle name="Normal 5 7 8 2 3" xfId="46901"/>
    <cellStyle name="Normal 5 7 8 3" xfId="28966"/>
    <cellStyle name="Normal 5 7 8 4" xfId="40947"/>
    <cellStyle name="Normal 5 7 9" xfId="15903"/>
    <cellStyle name="Normal 5 8" xfId="15904"/>
    <cellStyle name="Normal 5 8 10" xfId="22944"/>
    <cellStyle name="Normal 5 8 10 2" xfId="34923"/>
    <cellStyle name="Normal 5 8 10 3" xfId="46902"/>
    <cellStyle name="Normal 5 8 11" xfId="28967"/>
    <cellStyle name="Normal 5 8 12" xfId="40948"/>
    <cellStyle name="Normal 5 8 2" xfId="15905"/>
    <cellStyle name="Normal 5 8 2 10" xfId="40949"/>
    <cellStyle name="Normal 5 8 2 2" xfId="15906"/>
    <cellStyle name="Normal 5 8 2 2 2" xfId="15907"/>
    <cellStyle name="Normal 5 8 2 2 2 2" xfId="22947"/>
    <cellStyle name="Normal 5 8 2 2 2 2 2" xfId="34926"/>
    <cellStyle name="Normal 5 8 2 2 2 2 3" xfId="46905"/>
    <cellStyle name="Normal 5 8 2 2 2 3" xfId="28970"/>
    <cellStyle name="Normal 5 8 2 2 2 4" xfId="40951"/>
    <cellStyle name="Normal 5 8 2 2 3" xfId="15908"/>
    <cellStyle name="Normal 5 8 2 2 3 2" xfId="22948"/>
    <cellStyle name="Normal 5 8 2 2 3 2 2" xfId="34927"/>
    <cellStyle name="Normal 5 8 2 2 3 2 3" xfId="46906"/>
    <cellStyle name="Normal 5 8 2 2 3 3" xfId="28971"/>
    <cellStyle name="Normal 5 8 2 2 3 4" xfId="40952"/>
    <cellStyle name="Normal 5 8 2 2 4" xfId="22946"/>
    <cellStyle name="Normal 5 8 2 2 4 2" xfId="34925"/>
    <cellStyle name="Normal 5 8 2 2 4 3" xfId="46904"/>
    <cellStyle name="Normal 5 8 2 2 5" xfId="28969"/>
    <cellStyle name="Normal 5 8 2 2 6" xfId="40950"/>
    <cellStyle name="Normal 5 8 2 3" xfId="15909"/>
    <cellStyle name="Normal 5 8 2 3 2" xfId="22949"/>
    <cellStyle name="Normal 5 8 2 3 2 2" xfId="34928"/>
    <cellStyle name="Normal 5 8 2 3 2 3" xfId="46907"/>
    <cellStyle name="Normal 5 8 2 3 3" xfId="28972"/>
    <cellStyle name="Normal 5 8 2 3 4" xfId="40953"/>
    <cellStyle name="Normal 5 8 2 4" xfId="15910"/>
    <cellStyle name="Normal 5 8 2 4 2" xfId="22950"/>
    <cellStyle name="Normal 5 8 2 4 2 2" xfId="34929"/>
    <cellStyle name="Normal 5 8 2 4 2 3" xfId="46908"/>
    <cellStyle name="Normal 5 8 2 4 3" xfId="28973"/>
    <cellStyle name="Normal 5 8 2 4 4" xfId="40954"/>
    <cellStyle name="Normal 5 8 2 5" xfId="15911"/>
    <cellStyle name="Normal 5 8 2 5 2" xfId="22951"/>
    <cellStyle name="Normal 5 8 2 5 2 2" xfId="34930"/>
    <cellStyle name="Normal 5 8 2 5 2 3" xfId="46909"/>
    <cellStyle name="Normal 5 8 2 5 3" xfId="28974"/>
    <cellStyle name="Normal 5 8 2 5 4" xfId="40955"/>
    <cellStyle name="Normal 5 8 2 6" xfId="15912"/>
    <cellStyle name="Normal 5 8 2 6 2" xfId="22952"/>
    <cellStyle name="Normal 5 8 2 6 2 2" xfId="34931"/>
    <cellStyle name="Normal 5 8 2 6 2 3" xfId="46910"/>
    <cellStyle name="Normal 5 8 2 6 3" xfId="28975"/>
    <cellStyle name="Normal 5 8 2 6 4" xfId="40956"/>
    <cellStyle name="Normal 5 8 2 7" xfId="15913"/>
    <cellStyle name="Normal 5 8 2 7 2" xfId="22953"/>
    <cellStyle name="Normal 5 8 2 7 2 2" xfId="34932"/>
    <cellStyle name="Normal 5 8 2 7 2 3" xfId="46911"/>
    <cellStyle name="Normal 5 8 2 7 3" xfId="28976"/>
    <cellStyle name="Normal 5 8 2 7 4" xfId="40957"/>
    <cellStyle name="Normal 5 8 2 8" xfId="22945"/>
    <cellStyle name="Normal 5 8 2 8 2" xfId="34924"/>
    <cellStyle name="Normal 5 8 2 8 3" xfId="46903"/>
    <cellStyle name="Normal 5 8 2 9" xfId="28968"/>
    <cellStyle name="Normal 5 8 3" xfId="15914"/>
    <cellStyle name="Normal 5 8 3 2" xfId="15915"/>
    <cellStyle name="Normal 5 8 3 2 2" xfId="22955"/>
    <cellStyle name="Normal 5 8 3 2 2 2" xfId="34934"/>
    <cellStyle name="Normal 5 8 3 2 2 3" xfId="46913"/>
    <cellStyle name="Normal 5 8 3 2 3" xfId="28978"/>
    <cellStyle name="Normal 5 8 3 2 4" xfId="40959"/>
    <cellStyle name="Normal 5 8 3 3" xfId="15916"/>
    <cellStyle name="Normal 5 8 3 3 2" xfId="22956"/>
    <cellStyle name="Normal 5 8 3 3 2 2" xfId="34935"/>
    <cellStyle name="Normal 5 8 3 3 2 3" xfId="46914"/>
    <cellStyle name="Normal 5 8 3 3 3" xfId="28979"/>
    <cellStyle name="Normal 5 8 3 3 4" xfId="40960"/>
    <cellStyle name="Normal 5 8 3 4" xfId="15917"/>
    <cellStyle name="Normal 5 8 3 4 2" xfId="22957"/>
    <cellStyle name="Normal 5 8 3 4 2 2" xfId="34936"/>
    <cellStyle name="Normal 5 8 3 4 2 3" xfId="46915"/>
    <cellStyle name="Normal 5 8 3 4 3" xfId="28980"/>
    <cellStyle name="Normal 5 8 3 4 4" xfId="40961"/>
    <cellStyle name="Normal 5 8 3 5" xfId="22954"/>
    <cellStyle name="Normal 5 8 3 5 2" xfId="34933"/>
    <cellStyle name="Normal 5 8 3 5 3" xfId="46912"/>
    <cellStyle name="Normal 5 8 3 6" xfId="28977"/>
    <cellStyle name="Normal 5 8 3 7" xfId="40958"/>
    <cellStyle name="Normal 5 8 4" xfId="15918"/>
    <cellStyle name="Normal 5 8 4 2" xfId="15919"/>
    <cellStyle name="Normal 5 8 4 2 2" xfId="22959"/>
    <cellStyle name="Normal 5 8 4 2 2 2" xfId="34938"/>
    <cellStyle name="Normal 5 8 4 2 2 3" xfId="46917"/>
    <cellStyle name="Normal 5 8 4 2 3" xfId="28982"/>
    <cellStyle name="Normal 5 8 4 2 4" xfId="40963"/>
    <cellStyle name="Normal 5 8 4 3" xfId="22958"/>
    <cellStyle name="Normal 5 8 4 3 2" xfId="34937"/>
    <cellStyle name="Normal 5 8 4 3 3" xfId="46916"/>
    <cellStyle name="Normal 5 8 4 4" xfId="28981"/>
    <cellStyle name="Normal 5 8 4 5" xfId="40962"/>
    <cellStyle name="Normal 5 8 5" xfId="15920"/>
    <cellStyle name="Normal 5 8 5 2" xfId="22960"/>
    <cellStyle name="Normal 5 8 5 2 2" xfId="34939"/>
    <cellStyle name="Normal 5 8 5 2 3" xfId="46918"/>
    <cellStyle name="Normal 5 8 5 3" xfId="28983"/>
    <cellStyle name="Normal 5 8 5 4" xfId="40964"/>
    <cellStyle name="Normal 5 8 6" xfId="15921"/>
    <cellStyle name="Normal 5 8 6 2" xfId="22961"/>
    <cellStyle name="Normal 5 8 6 2 2" xfId="34940"/>
    <cellStyle name="Normal 5 8 6 2 3" xfId="46919"/>
    <cellStyle name="Normal 5 8 6 3" xfId="28984"/>
    <cellStyle name="Normal 5 8 6 4" xfId="40965"/>
    <cellStyle name="Normal 5 8 7" xfId="15922"/>
    <cellStyle name="Normal 5 8 7 2" xfId="22962"/>
    <cellStyle name="Normal 5 8 7 2 2" xfId="34941"/>
    <cellStyle name="Normal 5 8 7 2 3" xfId="46920"/>
    <cellStyle name="Normal 5 8 7 3" xfId="28985"/>
    <cellStyle name="Normal 5 8 7 4" xfId="40966"/>
    <cellStyle name="Normal 5 8 8" xfId="15923"/>
    <cellStyle name="Normal 5 8 8 2" xfId="22963"/>
    <cellStyle name="Normal 5 8 8 2 2" xfId="34942"/>
    <cellStyle name="Normal 5 8 8 2 3" xfId="46921"/>
    <cellStyle name="Normal 5 8 8 3" xfId="28986"/>
    <cellStyle name="Normal 5 8 8 4" xfId="40967"/>
    <cellStyle name="Normal 5 8 9" xfId="15924"/>
    <cellStyle name="Normal 5 9" xfId="15925"/>
    <cellStyle name="Normal 5 9 10" xfId="28987"/>
    <cellStyle name="Normal 5 9 11" xfId="40968"/>
    <cellStyle name="Normal 5 9 2" xfId="15926"/>
    <cellStyle name="Normal 5 9 2 2" xfId="15927"/>
    <cellStyle name="Normal 5 9 2 2 2" xfId="22966"/>
    <cellStyle name="Normal 5 9 2 2 2 2" xfId="34945"/>
    <cellStyle name="Normal 5 9 2 2 2 3" xfId="46924"/>
    <cellStyle name="Normal 5 9 2 2 3" xfId="28989"/>
    <cellStyle name="Normal 5 9 2 2 4" xfId="40970"/>
    <cellStyle name="Normal 5 9 2 3" xfId="15928"/>
    <cellStyle name="Normal 5 9 2 3 2" xfId="22967"/>
    <cellStyle name="Normal 5 9 2 3 2 2" xfId="34946"/>
    <cellStyle name="Normal 5 9 2 3 2 3" xfId="46925"/>
    <cellStyle name="Normal 5 9 2 3 3" xfId="28990"/>
    <cellStyle name="Normal 5 9 2 3 4" xfId="40971"/>
    <cellStyle name="Normal 5 9 2 4" xfId="15929"/>
    <cellStyle name="Normal 5 9 2 4 2" xfId="22968"/>
    <cellStyle name="Normal 5 9 2 4 2 2" xfId="34947"/>
    <cellStyle name="Normal 5 9 2 4 2 3" xfId="46926"/>
    <cellStyle name="Normal 5 9 2 4 3" xfId="28991"/>
    <cellStyle name="Normal 5 9 2 4 4" xfId="40972"/>
    <cellStyle name="Normal 5 9 2 5" xfId="15930"/>
    <cellStyle name="Normal 5 9 2 5 2" xfId="22969"/>
    <cellStyle name="Normal 5 9 2 5 2 2" xfId="34948"/>
    <cellStyle name="Normal 5 9 2 5 2 3" xfId="46927"/>
    <cellStyle name="Normal 5 9 2 5 3" xfId="28992"/>
    <cellStyle name="Normal 5 9 2 5 4" xfId="40973"/>
    <cellStyle name="Normal 5 9 2 6" xfId="15931"/>
    <cellStyle name="Normal 5 9 2 6 2" xfId="22970"/>
    <cellStyle name="Normal 5 9 2 6 2 2" xfId="34949"/>
    <cellStyle name="Normal 5 9 2 6 2 3" xfId="46928"/>
    <cellStyle name="Normal 5 9 2 6 3" xfId="28993"/>
    <cellStyle name="Normal 5 9 2 6 4" xfId="40974"/>
    <cellStyle name="Normal 5 9 2 7" xfId="22965"/>
    <cellStyle name="Normal 5 9 2 7 2" xfId="34944"/>
    <cellStyle name="Normal 5 9 2 7 3" xfId="46923"/>
    <cellStyle name="Normal 5 9 2 8" xfId="28988"/>
    <cellStyle name="Normal 5 9 2 9" xfId="40969"/>
    <cellStyle name="Normal 5 9 3" xfId="15932"/>
    <cellStyle name="Normal 5 9 3 2" xfId="15933"/>
    <cellStyle name="Normal 5 9 3 2 2" xfId="22972"/>
    <cellStyle name="Normal 5 9 3 2 2 2" xfId="34951"/>
    <cellStyle name="Normal 5 9 3 2 2 3" xfId="46930"/>
    <cellStyle name="Normal 5 9 3 2 3" xfId="28995"/>
    <cellStyle name="Normal 5 9 3 2 4" xfId="40976"/>
    <cellStyle name="Normal 5 9 3 3" xfId="22971"/>
    <cellStyle name="Normal 5 9 3 3 2" xfId="34950"/>
    <cellStyle name="Normal 5 9 3 3 3" xfId="46929"/>
    <cellStyle name="Normal 5 9 3 4" xfId="28994"/>
    <cellStyle name="Normal 5 9 3 5" xfId="40975"/>
    <cellStyle name="Normal 5 9 4" xfId="15934"/>
    <cellStyle name="Normal 5 9 4 2" xfId="15935"/>
    <cellStyle name="Normal 5 9 4 2 2" xfId="22974"/>
    <cellStyle name="Normal 5 9 4 2 2 2" xfId="34953"/>
    <cellStyle name="Normal 5 9 4 2 2 3" xfId="46932"/>
    <cellStyle name="Normal 5 9 4 2 3" xfId="28997"/>
    <cellStyle name="Normal 5 9 4 2 4" xfId="40978"/>
    <cellStyle name="Normal 5 9 4 3" xfId="22973"/>
    <cellStyle name="Normal 5 9 4 3 2" xfId="34952"/>
    <cellStyle name="Normal 5 9 4 3 3" xfId="46931"/>
    <cellStyle name="Normal 5 9 4 4" xfId="28996"/>
    <cellStyle name="Normal 5 9 4 5" xfId="40977"/>
    <cellStyle name="Normal 5 9 5" xfId="15936"/>
    <cellStyle name="Normal 5 9 5 2" xfId="22975"/>
    <cellStyle name="Normal 5 9 5 2 2" xfId="34954"/>
    <cellStyle name="Normal 5 9 5 2 3" xfId="46933"/>
    <cellStyle name="Normal 5 9 5 3" xfId="28998"/>
    <cellStyle name="Normal 5 9 5 4" xfId="40979"/>
    <cellStyle name="Normal 5 9 6" xfId="15937"/>
    <cellStyle name="Normal 5 9 6 2" xfId="22976"/>
    <cellStyle name="Normal 5 9 6 2 2" xfId="34955"/>
    <cellStyle name="Normal 5 9 6 2 3" xfId="46934"/>
    <cellStyle name="Normal 5 9 6 3" xfId="28999"/>
    <cellStyle name="Normal 5 9 6 4" xfId="40980"/>
    <cellStyle name="Normal 5 9 7" xfId="15938"/>
    <cellStyle name="Normal 5 9 7 2" xfId="22977"/>
    <cellStyle name="Normal 5 9 7 2 2" xfId="34956"/>
    <cellStyle name="Normal 5 9 7 2 3" xfId="46935"/>
    <cellStyle name="Normal 5 9 7 3" xfId="29000"/>
    <cellStyle name="Normal 5 9 7 4" xfId="40981"/>
    <cellStyle name="Normal 5 9 8" xfId="15939"/>
    <cellStyle name="Normal 5 9 9" xfId="22964"/>
    <cellStyle name="Normal 5 9 9 2" xfId="34943"/>
    <cellStyle name="Normal 5 9 9 3" xfId="46922"/>
    <cellStyle name="Normal 50" xfId="15940"/>
    <cellStyle name="Normal 50 2" xfId="22978"/>
    <cellStyle name="Normal 50 2 2" xfId="34957"/>
    <cellStyle name="Normal 50 2 3" xfId="46936"/>
    <cellStyle name="Normal 50 3" xfId="29001"/>
    <cellStyle name="Normal 50 4" xfId="40982"/>
    <cellStyle name="Normal 500" xfId="15941"/>
    <cellStyle name="Normal 500 2" xfId="22979"/>
    <cellStyle name="Normal 500 2 2" xfId="34958"/>
    <cellStyle name="Normal 500 2 3" xfId="46937"/>
    <cellStyle name="Normal 500 3" xfId="29002"/>
    <cellStyle name="Normal 500 4" xfId="40983"/>
    <cellStyle name="Normal 501" xfId="15942"/>
    <cellStyle name="Normal 501 2" xfId="22980"/>
    <cellStyle name="Normal 501 2 2" xfId="34959"/>
    <cellStyle name="Normal 501 2 3" xfId="46938"/>
    <cellStyle name="Normal 501 3" xfId="29003"/>
    <cellStyle name="Normal 501 4" xfId="40984"/>
    <cellStyle name="Normal 502" xfId="15943"/>
    <cellStyle name="Normal 502 2" xfId="22981"/>
    <cellStyle name="Normal 502 2 2" xfId="34960"/>
    <cellStyle name="Normal 502 2 3" xfId="46939"/>
    <cellStyle name="Normal 502 3" xfId="29004"/>
    <cellStyle name="Normal 502 4" xfId="40985"/>
    <cellStyle name="Normal 503" xfId="15944"/>
    <cellStyle name="Normal 503 2" xfId="22982"/>
    <cellStyle name="Normal 503 2 2" xfId="34961"/>
    <cellStyle name="Normal 503 2 3" xfId="46940"/>
    <cellStyle name="Normal 503 3" xfId="29005"/>
    <cellStyle name="Normal 503 4" xfId="40986"/>
    <cellStyle name="Normal 504" xfId="15945"/>
    <cellStyle name="Normal 504 2" xfId="22983"/>
    <cellStyle name="Normal 504 2 2" xfId="34962"/>
    <cellStyle name="Normal 504 2 3" xfId="46941"/>
    <cellStyle name="Normal 504 3" xfId="29006"/>
    <cellStyle name="Normal 504 4" xfId="40987"/>
    <cellStyle name="Normal 505" xfId="15946"/>
    <cellStyle name="Normal 505 2" xfId="22984"/>
    <cellStyle name="Normal 505 2 2" xfId="34963"/>
    <cellStyle name="Normal 505 2 3" xfId="46942"/>
    <cellStyle name="Normal 505 3" xfId="29007"/>
    <cellStyle name="Normal 505 4" xfId="40988"/>
    <cellStyle name="Normal 506" xfId="15947"/>
    <cellStyle name="Normal 506 2" xfId="22985"/>
    <cellStyle name="Normal 506 2 2" xfId="34964"/>
    <cellStyle name="Normal 506 2 3" xfId="46943"/>
    <cellStyle name="Normal 506 3" xfId="29008"/>
    <cellStyle name="Normal 506 4" xfId="40989"/>
    <cellStyle name="Normal 507" xfId="15948"/>
    <cellStyle name="Normal 507 2" xfId="22986"/>
    <cellStyle name="Normal 507 2 2" xfId="34965"/>
    <cellStyle name="Normal 507 2 3" xfId="46944"/>
    <cellStyle name="Normal 507 3" xfId="29009"/>
    <cellStyle name="Normal 507 4" xfId="40990"/>
    <cellStyle name="Normal 508" xfId="15949"/>
    <cellStyle name="Normal 509" xfId="15950"/>
    <cellStyle name="Normal 51" xfId="15951"/>
    <cellStyle name="Normal 51 2" xfId="22987"/>
    <cellStyle name="Normal 51 2 2" xfId="34966"/>
    <cellStyle name="Normal 51 2 3" xfId="46945"/>
    <cellStyle name="Normal 51 3" xfId="29010"/>
    <cellStyle name="Normal 51 4" xfId="40991"/>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 2 2" xfId="34967"/>
    <cellStyle name="Normal 52 2 3" xfId="46946"/>
    <cellStyle name="Normal 52 3" xfId="29011"/>
    <cellStyle name="Normal 52 4" xfId="40992"/>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 2 2" xfId="34968"/>
    <cellStyle name="Normal 53 2 3" xfId="46947"/>
    <cellStyle name="Normal 53 3" xfId="29012"/>
    <cellStyle name="Normal 53 4" xfId="40993"/>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 2 2" xfId="34969"/>
    <cellStyle name="Normal 54 2 3" xfId="46948"/>
    <cellStyle name="Normal 54 3" xfId="29013"/>
    <cellStyle name="Normal 54 4" xfId="40994"/>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 2 2" xfId="34970"/>
    <cellStyle name="Normal 55 2 3" xfId="46949"/>
    <cellStyle name="Normal 55 3" xfId="29014"/>
    <cellStyle name="Normal 55 4" xfId="40995"/>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 2 2" xfId="34971"/>
    <cellStyle name="Normal 56 2 3" xfId="46950"/>
    <cellStyle name="Normal 56 3" xfId="29015"/>
    <cellStyle name="Normal 56 4" xfId="40996"/>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 2 2" xfId="34972"/>
    <cellStyle name="Normal 57 2 3" xfId="46951"/>
    <cellStyle name="Normal 57 3" xfId="29016"/>
    <cellStyle name="Normal 57 4" xfId="40997"/>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2 2 2" xfId="34974"/>
    <cellStyle name="Normal 58 2 2 3" xfId="46953"/>
    <cellStyle name="Normal 58 2 3" xfId="29018"/>
    <cellStyle name="Normal 58 2 4" xfId="40999"/>
    <cellStyle name="Normal 58 3" xfId="16039"/>
    <cellStyle name="Normal 58 3 2" xfId="22996"/>
    <cellStyle name="Normal 58 3 2 2" xfId="34975"/>
    <cellStyle name="Normal 58 3 2 3" xfId="46954"/>
    <cellStyle name="Normal 58 3 3" xfId="29019"/>
    <cellStyle name="Normal 58 3 4" xfId="41000"/>
    <cellStyle name="Normal 58 4" xfId="22994"/>
    <cellStyle name="Normal 58 4 2" xfId="34973"/>
    <cellStyle name="Normal 58 4 3" xfId="46952"/>
    <cellStyle name="Normal 58 5" xfId="29017"/>
    <cellStyle name="Normal 58 6" xfId="40998"/>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2 2 2" xfId="34977"/>
    <cellStyle name="Normal 59 2 2 3" xfId="46956"/>
    <cellStyle name="Normal 59 2 3" xfId="29021"/>
    <cellStyle name="Normal 59 2 4" xfId="41002"/>
    <cellStyle name="Normal 59 3" xfId="16062"/>
    <cellStyle name="Normal 59 3 2" xfId="22999"/>
    <cellStyle name="Normal 59 3 2 2" xfId="34978"/>
    <cellStyle name="Normal 59 3 2 3" xfId="46957"/>
    <cellStyle name="Normal 59 3 3" xfId="29022"/>
    <cellStyle name="Normal 59 3 4" xfId="41003"/>
    <cellStyle name="Normal 59 4" xfId="16063"/>
    <cellStyle name="Normal 59 4 2" xfId="23000"/>
    <cellStyle name="Normal 59 4 2 2" xfId="34979"/>
    <cellStyle name="Normal 59 4 2 3" xfId="46958"/>
    <cellStyle name="Normal 59 4 3" xfId="29023"/>
    <cellStyle name="Normal 59 4 4" xfId="41004"/>
    <cellStyle name="Normal 59 5" xfId="22997"/>
    <cellStyle name="Normal 59 5 2" xfId="34976"/>
    <cellStyle name="Normal 59 5 3" xfId="46955"/>
    <cellStyle name="Normal 59 6" xfId="29020"/>
    <cellStyle name="Normal 59 7" xfId="41001"/>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2 2 2" xfId="34982"/>
    <cellStyle name="Normal 6 10 2 2 2 3" xfId="46961"/>
    <cellStyle name="Normal 6 10 2 2 3" xfId="29026"/>
    <cellStyle name="Normal 6 10 2 2 4" xfId="41007"/>
    <cellStyle name="Normal 6 10 2 3" xfId="16084"/>
    <cellStyle name="Normal 6 10 2 3 2" xfId="23004"/>
    <cellStyle name="Normal 6 10 2 3 2 2" xfId="34983"/>
    <cellStyle name="Normal 6 10 2 3 2 3" xfId="46962"/>
    <cellStyle name="Normal 6 10 2 3 3" xfId="29027"/>
    <cellStyle name="Normal 6 10 2 3 4" xfId="41008"/>
    <cellStyle name="Normal 6 10 2 4" xfId="16085"/>
    <cellStyle name="Normal 6 10 2 4 2" xfId="23005"/>
    <cellStyle name="Normal 6 10 2 4 2 2" xfId="34984"/>
    <cellStyle name="Normal 6 10 2 4 2 3" xfId="46963"/>
    <cellStyle name="Normal 6 10 2 4 3" xfId="29028"/>
    <cellStyle name="Normal 6 10 2 4 4" xfId="41009"/>
    <cellStyle name="Normal 6 10 2 5" xfId="16086"/>
    <cellStyle name="Normal 6 10 2 5 2" xfId="23006"/>
    <cellStyle name="Normal 6 10 2 5 2 2" xfId="34985"/>
    <cellStyle name="Normal 6 10 2 5 2 3" xfId="46964"/>
    <cellStyle name="Normal 6 10 2 5 3" xfId="29029"/>
    <cellStyle name="Normal 6 10 2 5 4" xfId="41010"/>
    <cellStyle name="Normal 6 10 2 6" xfId="23002"/>
    <cellStyle name="Normal 6 10 2 6 2" xfId="34981"/>
    <cellStyle name="Normal 6 10 2 6 3" xfId="46960"/>
    <cellStyle name="Normal 6 10 2 7" xfId="29025"/>
    <cellStyle name="Normal 6 10 2 8" xfId="41006"/>
    <cellStyle name="Normal 6 10 3" xfId="16087"/>
    <cellStyle name="Normal 6 10 3 2" xfId="16088"/>
    <cellStyle name="Normal 6 10 3 2 2" xfId="23008"/>
    <cellStyle name="Normal 6 10 3 2 2 2" xfId="34987"/>
    <cellStyle name="Normal 6 10 3 2 2 3" xfId="46966"/>
    <cellStyle name="Normal 6 10 3 2 3" xfId="29031"/>
    <cellStyle name="Normal 6 10 3 2 4" xfId="41012"/>
    <cellStyle name="Normal 6 10 3 3" xfId="23007"/>
    <cellStyle name="Normal 6 10 3 3 2" xfId="34986"/>
    <cellStyle name="Normal 6 10 3 3 3" xfId="46965"/>
    <cellStyle name="Normal 6 10 3 4" xfId="29030"/>
    <cellStyle name="Normal 6 10 3 5" xfId="41011"/>
    <cellStyle name="Normal 6 10 4" xfId="16089"/>
    <cellStyle name="Normal 6 10 4 2" xfId="16090"/>
    <cellStyle name="Normal 6 10 4 2 2" xfId="23010"/>
    <cellStyle name="Normal 6 10 4 2 2 2" xfId="34989"/>
    <cellStyle name="Normal 6 10 4 2 2 3" xfId="46968"/>
    <cellStyle name="Normal 6 10 4 2 3" xfId="29033"/>
    <cellStyle name="Normal 6 10 4 2 4" xfId="41014"/>
    <cellStyle name="Normal 6 10 4 3" xfId="23009"/>
    <cellStyle name="Normal 6 10 4 3 2" xfId="34988"/>
    <cellStyle name="Normal 6 10 4 3 3" xfId="46967"/>
    <cellStyle name="Normal 6 10 4 4" xfId="29032"/>
    <cellStyle name="Normal 6 10 4 5" xfId="41013"/>
    <cellStyle name="Normal 6 10 5" xfId="16091"/>
    <cellStyle name="Normal 6 10 5 2" xfId="23011"/>
    <cellStyle name="Normal 6 10 5 2 2" xfId="34990"/>
    <cellStyle name="Normal 6 10 5 2 3" xfId="46969"/>
    <cellStyle name="Normal 6 10 5 3" xfId="29034"/>
    <cellStyle name="Normal 6 10 5 4" xfId="41015"/>
    <cellStyle name="Normal 6 10 6" xfId="16092"/>
    <cellStyle name="Normal 6 10 6 2" xfId="23012"/>
    <cellStyle name="Normal 6 10 6 2 2" xfId="34991"/>
    <cellStyle name="Normal 6 10 6 2 3" xfId="46970"/>
    <cellStyle name="Normal 6 10 6 3" xfId="29035"/>
    <cellStyle name="Normal 6 10 6 4" xfId="41016"/>
    <cellStyle name="Normal 6 10 7" xfId="23001"/>
    <cellStyle name="Normal 6 10 7 2" xfId="34980"/>
    <cellStyle name="Normal 6 10 7 3" xfId="46959"/>
    <cellStyle name="Normal 6 10 8" xfId="29024"/>
    <cellStyle name="Normal 6 10 9" xfId="41005"/>
    <cellStyle name="Normal 6 11" xfId="16093"/>
    <cellStyle name="Normal 6 11 2" xfId="16094"/>
    <cellStyle name="Normal 6 11 2 2" xfId="16095"/>
    <cellStyle name="Normal 6 11 2 2 2" xfId="23015"/>
    <cellStyle name="Normal 6 11 2 2 2 2" xfId="34994"/>
    <cellStyle name="Normal 6 11 2 2 2 3" xfId="46973"/>
    <cellStyle name="Normal 6 11 2 2 3" xfId="29038"/>
    <cellStyle name="Normal 6 11 2 2 4" xfId="41019"/>
    <cellStyle name="Normal 6 11 2 3" xfId="23014"/>
    <cellStyle name="Normal 6 11 2 3 2" xfId="34993"/>
    <cellStyle name="Normal 6 11 2 3 3" xfId="46972"/>
    <cellStyle name="Normal 6 11 2 4" xfId="29037"/>
    <cellStyle name="Normal 6 11 2 5" xfId="41018"/>
    <cellStyle name="Normal 6 11 3" xfId="16096"/>
    <cellStyle name="Normal 6 11 3 2" xfId="16097"/>
    <cellStyle name="Normal 6 11 3 2 2" xfId="23017"/>
    <cellStyle name="Normal 6 11 3 2 2 2" xfId="34996"/>
    <cellStyle name="Normal 6 11 3 2 2 3" xfId="46975"/>
    <cellStyle name="Normal 6 11 3 2 3" xfId="29040"/>
    <cellStyle name="Normal 6 11 3 2 4" xfId="41021"/>
    <cellStyle name="Normal 6 11 3 3" xfId="23016"/>
    <cellStyle name="Normal 6 11 3 3 2" xfId="34995"/>
    <cellStyle name="Normal 6 11 3 3 3" xfId="46974"/>
    <cellStyle name="Normal 6 11 3 4" xfId="29039"/>
    <cellStyle name="Normal 6 11 3 5" xfId="41020"/>
    <cellStyle name="Normal 6 11 4" xfId="16098"/>
    <cellStyle name="Normal 6 11 4 2" xfId="16099"/>
    <cellStyle name="Normal 6 11 4 2 2" xfId="23019"/>
    <cellStyle name="Normal 6 11 4 2 2 2" xfId="34998"/>
    <cellStyle name="Normal 6 11 4 2 2 3" xfId="46977"/>
    <cellStyle name="Normal 6 11 4 2 3" xfId="29042"/>
    <cellStyle name="Normal 6 11 4 2 4" xfId="41023"/>
    <cellStyle name="Normal 6 11 4 3" xfId="23018"/>
    <cellStyle name="Normal 6 11 4 3 2" xfId="34997"/>
    <cellStyle name="Normal 6 11 4 3 3" xfId="46976"/>
    <cellStyle name="Normal 6 11 4 4" xfId="29041"/>
    <cellStyle name="Normal 6 11 4 5" xfId="41022"/>
    <cellStyle name="Normal 6 11 5" xfId="16100"/>
    <cellStyle name="Normal 6 11 5 2" xfId="23020"/>
    <cellStyle name="Normal 6 11 5 2 2" xfId="34999"/>
    <cellStyle name="Normal 6 11 5 2 3" xfId="46978"/>
    <cellStyle name="Normal 6 11 5 3" xfId="29043"/>
    <cellStyle name="Normal 6 11 5 4" xfId="41024"/>
    <cellStyle name="Normal 6 11 6" xfId="16101"/>
    <cellStyle name="Normal 6 11 6 2" xfId="23021"/>
    <cellStyle name="Normal 6 11 6 2 2" xfId="35000"/>
    <cellStyle name="Normal 6 11 6 2 3" xfId="46979"/>
    <cellStyle name="Normal 6 11 6 3" xfId="29044"/>
    <cellStyle name="Normal 6 11 6 4" xfId="41025"/>
    <cellStyle name="Normal 6 11 7" xfId="23013"/>
    <cellStyle name="Normal 6 11 7 2" xfId="34992"/>
    <cellStyle name="Normal 6 11 7 3" xfId="46971"/>
    <cellStyle name="Normal 6 11 8" xfId="29036"/>
    <cellStyle name="Normal 6 11 9" xfId="41017"/>
    <cellStyle name="Normal 6 12" xfId="16102"/>
    <cellStyle name="Normal 6 12 2" xfId="16103"/>
    <cellStyle name="Normal 6 12 2 2" xfId="16104"/>
    <cellStyle name="Normal 6 12 2 2 2" xfId="23024"/>
    <cellStyle name="Normal 6 12 2 2 2 2" xfId="35003"/>
    <cellStyle name="Normal 6 12 2 2 2 3" xfId="46982"/>
    <cellStyle name="Normal 6 12 2 2 3" xfId="29047"/>
    <cellStyle name="Normal 6 12 2 2 4" xfId="41028"/>
    <cellStyle name="Normal 6 12 2 3" xfId="23023"/>
    <cellStyle name="Normal 6 12 2 3 2" xfId="35002"/>
    <cellStyle name="Normal 6 12 2 3 3" xfId="46981"/>
    <cellStyle name="Normal 6 12 2 4" xfId="29046"/>
    <cellStyle name="Normal 6 12 2 5" xfId="41027"/>
    <cellStyle name="Normal 6 12 3" xfId="16105"/>
    <cellStyle name="Normal 6 12 3 2" xfId="23025"/>
    <cellStyle name="Normal 6 12 3 2 2" xfId="35004"/>
    <cellStyle name="Normal 6 12 3 2 3" xfId="46983"/>
    <cellStyle name="Normal 6 12 3 3" xfId="29048"/>
    <cellStyle name="Normal 6 12 3 4" xfId="41029"/>
    <cellStyle name="Normal 6 12 4" xfId="16106"/>
    <cellStyle name="Normal 6 12 4 2" xfId="23026"/>
    <cellStyle name="Normal 6 12 4 2 2" xfId="35005"/>
    <cellStyle name="Normal 6 12 4 2 3" xfId="46984"/>
    <cellStyle name="Normal 6 12 4 3" xfId="29049"/>
    <cellStyle name="Normal 6 12 4 4" xfId="41030"/>
    <cellStyle name="Normal 6 12 5" xfId="16107"/>
    <cellStyle name="Normal 6 12 5 2" xfId="23027"/>
    <cellStyle name="Normal 6 12 5 2 2" xfId="35006"/>
    <cellStyle name="Normal 6 12 5 2 3" xfId="46985"/>
    <cellStyle name="Normal 6 12 5 3" xfId="29050"/>
    <cellStyle name="Normal 6 12 5 4" xfId="41031"/>
    <cellStyle name="Normal 6 12 6" xfId="23022"/>
    <cellStyle name="Normal 6 12 6 2" xfId="35001"/>
    <cellStyle name="Normal 6 12 6 3" xfId="46980"/>
    <cellStyle name="Normal 6 12 7" xfId="29045"/>
    <cellStyle name="Normal 6 12 8" xfId="41026"/>
    <cellStyle name="Normal 6 13" xfId="16108"/>
    <cellStyle name="Normal 6 13 2" xfId="16109"/>
    <cellStyle name="Normal 6 13 2 2" xfId="16110"/>
    <cellStyle name="Normal 6 13 2 2 2" xfId="23030"/>
    <cellStyle name="Normal 6 13 2 2 2 2" xfId="35009"/>
    <cellStyle name="Normal 6 13 2 2 2 3" xfId="46988"/>
    <cellStyle name="Normal 6 13 2 2 3" xfId="29053"/>
    <cellStyle name="Normal 6 13 2 2 4" xfId="41034"/>
    <cellStyle name="Normal 6 13 2 3" xfId="23029"/>
    <cellStyle name="Normal 6 13 2 3 2" xfId="35008"/>
    <cellStyle name="Normal 6 13 2 3 3" xfId="46987"/>
    <cellStyle name="Normal 6 13 2 4" xfId="29052"/>
    <cellStyle name="Normal 6 13 2 5" xfId="41033"/>
    <cellStyle name="Normal 6 13 3" xfId="16111"/>
    <cellStyle name="Normal 6 13 3 2" xfId="23031"/>
    <cellStyle name="Normal 6 13 3 2 2" xfId="35010"/>
    <cellStyle name="Normal 6 13 3 2 3" xfId="46989"/>
    <cellStyle name="Normal 6 13 3 3" xfId="29054"/>
    <cellStyle name="Normal 6 13 3 4" xfId="41035"/>
    <cellStyle name="Normal 6 13 4" xfId="16112"/>
    <cellStyle name="Normal 6 13 4 2" xfId="23032"/>
    <cellStyle name="Normal 6 13 4 2 2" xfId="35011"/>
    <cellStyle name="Normal 6 13 4 2 3" xfId="46990"/>
    <cellStyle name="Normal 6 13 4 3" xfId="29055"/>
    <cellStyle name="Normal 6 13 4 4" xfId="41036"/>
    <cellStyle name="Normal 6 13 5" xfId="16113"/>
    <cellStyle name="Normal 6 13 5 2" xfId="23033"/>
    <cellStyle name="Normal 6 13 5 2 2" xfId="35012"/>
    <cellStyle name="Normal 6 13 5 2 3" xfId="46991"/>
    <cellStyle name="Normal 6 13 5 3" xfId="29056"/>
    <cellStyle name="Normal 6 13 5 4" xfId="41037"/>
    <cellStyle name="Normal 6 13 6" xfId="23028"/>
    <cellStyle name="Normal 6 13 6 2" xfId="35007"/>
    <cellStyle name="Normal 6 13 6 3" xfId="46986"/>
    <cellStyle name="Normal 6 13 7" xfId="29051"/>
    <cellStyle name="Normal 6 13 8" xfId="41032"/>
    <cellStyle name="Normal 6 14" xfId="16114"/>
    <cellStyle name="Normal 6 14 2" xfId="16115"/>
    <cellStyle name="Normal 6 14 2 2" xfId="16116"/>
    <cellStyle name="Normal 6 14 2 2 2" xfId="23036"/>
    <cellStyle name="Normal 6 14 2 2 2 2" xfId="35015"/>
    <cellStyle name="Normal 6 14 2 2 2 3" xfId="46994"/>
    <cellStyle name="Normal 6 14 2 2 3" xfId="29059"/>
    <cellStyle name="Normal 6 14 2 2 4" xfId="41040"/>
    <cellStyle name="Normal 6 14 2 3" xfId="23035"/>
    <cellStyle name="Normal 6 14 2 3 2" xfId="35014"/>
    <cellStyle name="Normal 6 14 2 3 3" xfId="46993"/>
    <cellStyle name="Normal 6 14 2 4" xfId="29058"/>
    <cellStyle name="Normal 6 14 2 5" xfId="41039"/>
    <cellStyle name="Normal 6 14 3" xfId="16117"/>
    <cellStyle name="Normal 6 14 3 2" xfId="23037"/>
    <cellStyle name="Normal 6 14 3 2 2" xfId="35016"/>
    <cellStyle name="Normal 6 14 3 2 3" xfId="46995"/>
    <cellStyle name="Normal 6 14 3 3" xfId="29060"/>
    <cellStyle name="Normal 6 14 3 4" xfId="41041"/>
    <cellStyle name="Normal 6 14 4" xfId="16118"/>
    <cellStyle name="Normal 6 14 4 2" xfId="23038"/>
    <cellStyle name="Normal 6 14 4 2 2" xfId="35017"/>
    <cellStyle name="Normal 6 14 4 2 3" xfId="46996"/>
    <cellStyle name="Normal 6 14 4 3" xfId="29061"/>
    <cellStyle name="Normal 6 14 4 4" xfId="41042"/>
    <cellStyle name="Normal 6 14 5" xfId="16119"/>
    <cellStyle name="Normal 6 14 5 2" xfId="23039"/>
    <cellStyle name="Normal 6 14 5 2 2" xfId="35018"/>
    <cellStyle name="Normal 6 14 5 2 3" xfId="46997"/>
    <cellStyle name="Normal 6 14 5 3" xfId="29062"/>
    <cellStyle name="Normal 6 14 5 4" xfId="41043"/>
    <cellStyle name="Normal 6 14 6" xfId="23034"/>
    <cellStyle name="Normal 6 14 6 2" xfId="35013"/>
    <cellStyle name="Normal 6 14 6 3" xfId="46992"/>
    <cellStyle name="Normal 6 14 7" xfId="29057"/>
    <cellStyle name="Normal 6 14 8" xfId="41038"/>
    <cellStyle name="Normal 6 15" xfId="16120"/>
    <cellStyle name="Normal 6 15 2" xfId="16121"/>
    <cellStyle name="Normal 6 15 2 2" xfId="16122"/>
    <cellStyle name="Normal 6 15 2 2 2" xfId="23042"/>
    <cellStyle name="Normal 6 15 2 2 2 2" xfId="35021"/>
    <cellStyle name="Normal 6 15 2 2 2 3" xfId="47000"/>
    <cellStyle name="Normal 6 15 2 2 3" xfId="29065"/>
    <cellStyle name="Normal 6 15 2 2 4" xfId="41046"/>
    <cellStyle name="Normal 6 15 2 3" xfId="23041"/>
    <cellStyle name="Normal 6 15 2 3 2" xfId="35020"/>
    <cellStyle name="Normal 6 15 2 3 3" xfId="46999"/>
    <cellStyle name="Normal 6 15 2 4" xfId="29064"/>
    <cellStyle name="Normal 6 15 2 5" xfId="41045"/>
    <cellStyle name="Normal 6 15 3" xfId="16123"/>
    <cellStyle name="Normal 6 15 3 2" xfId="23043"/>
    <cellStyle name="Normal 6 15 3 2 2" xfId="35022"/>
    <cellStyle name="Normal 6 15 3 2 3" xfId="47001"/>
    <cellStyle name="Normal 6 15 3 3" xfId="29066"/>
    <cellStyle name="Normal 6 15 3 4" xfId="41047"/>
    <cellStyle name="Normal 6 15 4" xfId="16124"/>
    <cellStyle name="Normal 6 15 4 2" xfId="23044"/>
    <cellStyle name="Normal 6 15 4 2 2" xfId="35023"/>
    <cellStyle name="Normal 6 15 4 2 3" xfId="47002"/>
    <cellStyle name="Normal 6 15 4 3" xfId="29067"/>
    <cellStyle name="Normal 6 15 4 4" xfId="41048"/>
    <cellStyle name="Normal 6 15 5" xfId="16125"/>
    <cellStyle name="Normal 6 15 5 2" xfId="23045"/>
    <cellStyle name="Normal 6 15 5 2 2" xfId="35024"/>
    <cellStyle name="Normal 6 15 5 2 3" xfId="47003"/>
    <cellStyle name="Normal 6 15 5 3" xfId="29068"/>
    <cellStyle name="Normal 6 15 5 4" xfId="41049"/>
    <cellStyle name="Normal 6 15 6" xfId="23040"/>
    <cellStyle name="Normal 6 15 6 2" xfId="35019"/>
    <cellStyle name="Normal 6 15 6 3" xfId="46998"/>
    <cellStyle name="Normal 6 15 7" xfId="29063"/>
    <cellStyle name="Normal 6 15 8" xfId="41044"/>
    <cellStyle name="Normal 6 16" xfId="16126"/>
    <cellStyle name="Normal 6 16 2" xfId="16127"/>
    <cellStyle name="Normal 6 16 2 2" xfId="16128"/>
    <cellStyle name="Normal 6 16 2 2 2" xfId="23048"/>
    <cellStyle name="Normal 6 16 2 2 2 2" xfId="35027"/>
    <cellStyle name="Normal 6 16 2 2 2 3" xfId="47006"/>
    <cellStyle name="Normal 6 16 2 2 3" xfId="29071"/>
    <cellStyle name="Normal 6 16 2 2 4" xfId="41052"/>
    <cellStyle name="Normal 6 16 2 3" xfId="23047"/>
    <cellStyle name="Normal 6 16 2 3 2" xfId="35026"/>
    <cellStyle name="Normal 6 16 2 3 3" xfId="47005"/>
    <cellStyle name="Normal 6 16 2 4" xfId="29070"/>
    <cellStyle name="Normal 6 16 2 5" xfId="41051"/>
    <cellStyle name="Normal 6 16 3" xfId="16129"/>
    <cellStyle name="Normal 6 16 3 2" xfId="23049"/>
    <cellStyle name="Normal 6 16 3 2 2" xfId="35028"/>
    <cellStyle name="Normal 6 16 3 2 3" xfId="47007"/>
    <cellStyle name="Normal 6 16 3 3" xfId="29072"/>
    <cellStyle name="Normal 6 16 3 4" xfId="41053"/>
    <cellStyle name="Normal 6 16 4" xfId="16130"/>
    <cellStyle name="Normal 6 16 4 2" xfId="23050"/>
    <cellStyle name="Normal 6 16 4 2 2" xfId="35029"/>
    <cellStyle name="Normal 6 16 4 2 3" xfId="47008"/>
    <cellStyle name="Normal 6 16 4 3" xfId="29073"/>
    <cellStyle name="Normal 6 16 4 4" xfId="41054"/>
    <cellStyle name="Normal 6 16 5" xfId="16131"/>
    <cellStyle name="Normal 6 16 5 2" xfId="23051"/>
    <cellStyle name="Normal 6 16 5 2 2" xfId="35030"/>
    <cellStyle name="Normal 6 16 5 2 3" xfId="47009"/>
    <cellStyle name="Normal 6 16 5 3" xfId="29074"/>
    <cellStyle name="Normal 6 16 5 4" xfId="41055"/>
    <cellStyle name="Normal 6 16 6" xfId="23046"/>
    <cellStyle name="Normal 6 16 6 2" xfId="35025"/>
    <cellStyle name="Normal 6 16 6 3" xfId="47004"/>
    <cellStyle name="Normal 6 16 7" xfId="29069"/>
    <cellStyle name="Normal 6 16 8" xfId="41050"/>
    <cellStyle name="Normal 6 17" xfId="16132"/>
    <cellStyle name="Normal 6 17 2" xfId="16133"/>
    <cellStyle name="Normal 6 17 2 2" xfId="16134"/>
    <cellStyle name="Normal 6 17 2 2 2" xfId="23054"/>
    <cellStyle name="Normal 6 17 2 2 2 2" xfId="35033"/>
    <cellStyle name="Normal 6 17 2 2 2 3" xfId="47012"/>
    <cellStyle name="Normal 6 17 2 2 3" xfId="29077"/>
    <cellStyle name="Normal 6 17 2 2 4" xfId="41058"/>
    <cellStyle name="Normal 6 17 2 3" xfId="23053"/>
    <cellStyle name="Normal 6 17 2 3 2" xfId="35032"/>
    <cellStyle name="Normal 6 17 2 3 3" xfId="47011"/>
    <cellStyle name="Normal 6 17 2 4" xfId="29076"/>
    <cellStyle name="Normal 6 17 2 5" xfId="41057"/>
    <cellStyle name="Normal 6 17 3" xfId="16135"/>
    <cellStyle name="Normal 6 17 3 2" xfId="23055"/>
    <cellStyle name="Normal 6 17 3 2 2" xfId="35034"/>
    <cellStyle name="Normal 6 17 3 2 3" xfId="47013"/>
    <cellStyle name="Normal 6 17 3 3" xfId="29078"/>
    <cellStyle name="Normal 6 17 3 4" xfId="41059"/>
    <cellStyle name="Normal 6 17 4" xfId="16136"/>
    <cellStyle name="Normal 6 17 4 2" xfId="23056"/>
    <cellStyle name="Normal 6 17 4 2 2" xfId="35035"/>
    <cellStyle name="Normal 6 17 4 2 3" xfId="47014"/>
    <cellStyle name="Normal 6 17 4 3" xfId="29079"/>
    <cellStyle name="Normal 6 17 4 4" xfId="41060"/>
    <cellStyle name="Normal 6 17 5" xfId="16137"/>
    <cellStyle name="Normal 6 17 5 2" xfId="23057"/>
    <cellStyle name="Normal 6 17 5 2 2" xfId="35036"/>
    <cellStyle name="Normal 6 17 5 2 3" xfId="47015"/>
    <cellStyle name="Normal 6 17 5 3" xfId="29080"/>
    <cellStyle name="Normal 6 17 5 4" xfId="41061"/>
    <cellStyle name="Normal 6 17 6" xfId="23052"/>
    <cellStyle name="Normal 6 17 6 2" xfId="35031"/>
    <cellStyle name="Normal 6 17 6 3" xfId="47010"/>
    <cellStyle name="Normal 6 17 7" xfId="29075"/>
    <cellStyle name="Normal 6 17 8" xfId="41056"/>
    <cellStyle name="Normal 6 18" xfId="16138"/>
    <cellStyle name="Normal 6 18 2" xfId="16139"/>
    <cellStyle name="Normal 6 18 2 2" xfId="16140"/>
    <cellStyle name="Normal 6 18 2 2 2" xfId="16141"/>
    <cellStyle name="Normal 6 18 2 2 2 2" xfId="23061"/>
    <cellStyle name="Normal 6 18 2 2 2 2 2" xfId="35040"/>
    <cellStyle name="Normal 6 18 2 2 2 2 3" xfId="47019"/>
    <cellStyle name="Normal 6 18 2 2 2 3" xfId="29084"/>
    <cellStyle name="Normal 6 18 2 2 2 4" xfId="41065"/>
    <cellStyle name="Normal 6 18 2 2 3" xfId="23060"/>
    <cellStyle name="Normal 6 18 2 2 3 2" xfId="35039"/>
    <cellStyle name="Normal 6 18 2 2 3 3" xfId="47018"/>
    <cellStyle name="Normal 6 18 2 2 4" xfId="29083"/>
    <cellStyle name="Normal 6 18 2 2 5" xfId="41064"/>
    <cellStyle name="Normal 6 18 2 3" xfId="16142"/>
    <cellStyle name="Normal 6 18 2 3 2" xfId="23062"/>
    <cellStyle name="Normal 6 18 2 3 2 2" xfId="35041"/>
    <cellStyle name="Normal 6 18 2 3 2 3" xfId="47020"/>
    <cellStyle name="Normal 6 18 2 3 3" xfId="29085"/>
    <cellStyle name="Normal 6 18 2 3 4" xfId="41066"/>
    <cellStyle name="Normal 6 18 2 4" xfId="16143"/>
    <cellStyle name="Normal 6 18 2 4 2" xfId="23063"/>
    <cellStyle name="Normal 6 18 2 4 2 2" xfId="35042"/>
    <cellStyle name="Normal 6 18 2 4 2 3" xfId="47021"/>
    <cellStyle name="Normal 6 18 2 4 3" xfId="29086"/>
    <cellStyle name="Normal 6 18 2 4 4" xfId="41067"/>
    <cellStyle name="Normal 6 18 2 5" xfId="23059"/>
    <cellStyle name="Normal 6 18 2 5 2" xfId="35038"/>
    <cellStyle name="Normal 6 18 2 5 3" xfId="47017"/>
    <cellStyle name="Normal 6 18 2 6" xfId="29082"/>
    <cellStyle name="Normal 6 18 2 7" xfId="41063"/>
    <cellStyle name="Normal 6 18 3" xfId="16144"/>
    <cellStyle name="Normal 6 18 3 2" xfId="16145"/>
    <cellStyle name="Normal 6 18 3 2 2" xfId="23065"/>
    <cellStyle name="Normal 6 18 3 2 2 2" xfId="35044"/>
    <cellStyle name="Normal 6 18 3 2 2 3" xfId="47023"/>
    <cellStyle name="Normal 6 18 3 2 3" xfId="29088"/>
    <cellStyle name="Normal 6 18 3 2 4" xfId="41069"/>
    <cellStyle name="Normal 6 18 3 3" xfId="23064"/>
    <cellStyle name="Normal 6 18 3 3 2" xfId="35043"/>
    <cellStyle name="Normal 6 18 3 3 3" xfId="47022"/>
    <cellStyle name="Normal 6 18 3 4" xfId="29087"/>
    <cellStyle name="Normal 6 18 3 5" xfId="41068"/>
    <cellStyle name="Normal 6 18 4" xfId="16146"/>
    <cellStyle name="Normal 6 18 4 2" xfId="23066"/>
    <cellStyle name="Normal 6 18 4 2 2" xfId="35045"/>
    <cellStyle name="Normal 6 18 4 2 3" xfId="47024"/>
    <cellStyle name="Normal 6 18 4 3" xfId="29089"/>
    <cellStyle name="Normal 6 18 4 4" xfId="41070"/>
    <cellStyle name="Normal 6 18 5" xfId="16147"/>
    <cellStyle name="Normal 6 18 5 2" xfId="23067"/>
    <cellStyle name="Normal 6 18 5 2 2" xfId="35046"/>
    <cellStyle name="Normal 6 18 5 2 3" xfId="47025"/>
    <cellStyle name="Normal 6 18 5 3" xfId="29090"/>
    <cellStyle name="Normal 6 18 5 4" xfId="41071"/>
    <cellStyle name="Normal 6 18 6" xfId="23058"/>
    <cellStyle name="Normal 6 18 6 2" xfId="35037"/>
    <cellStyle name="Normal 6 18 6 3" xfId="47016"/>
    <cellStyle name="Normal 6 18 7" xfId="29081"/>
    <cellStyle name="Normal 6 18 8" xfId="41062"/>
    <cellStyle name="Normal 6 19" xfId="16148"/>
    <cellStyle name="Normal 6 19 2" xfId="16149"/>
    <cellStyle name="Normal 6 19 2 2" xfId="23069"/>
    <cellStyle name="Normal 6 19 2 2 2" xfId="35048"/>
    <cellStyle name="Normal 6 19 2 2 3" xfId="47027"/>
    <cellStyle name="Normal 6 19 2 3" xfId="29092"/>
    <cellStyle name="Normal 6 19 2 4" xfId="41073"/>
    <cellStyle name="Normal 6 19 3" xfId="16150"/>
    <cellStyle name="Normal 6 19 3 2" xfId="23070"/>
    <cellStyle name="Normal 6 19 3 2 2" xfId="35049"/>
    <cellStyle name="Normal 6 19 3 2 3" xfId="47028"/>
    <cellStyle name="Normal 6 19 3 3" xfId="29093"/>
    <cellStyle name="Normal 6 19 3 4" xfId="41074"/>
    <cellStyle name="Normal 6 19 4" xfId="23068"/>
    <cellStyle name="Normal 6 19 4 2" xfId="35047"/>
    <cellStyle name="Normal 6 19 4 3" xfId="47026"/>
    <cellStyle name="Normal 6 19 5" xfId="29091"/>
    <cellStyle name="Normal 6 19 6" xfId="41072"/>
    <cellStyle name="Normal 6 2" xfId="16151"/>
    <cellStyle name="Normal 6 2 10" xfId="16152"/>
    <cellStyle name="Normal 6 2 10 2" xfId="23071"/>
    <cellStyle name="Normal 6 2 10 2 2" xfId="35050"/>
    <cellStyle name="Normal 6 2 10 2 3" xfId="47029"/>
    <cellStyle name="Normal 6 2 10 3" xfId="29094"/>
    <cellStyle name="Normal 6 2 10 4" xfId="41075"/>
    <cellStyle name="Normal 6 2 11" xfId="16153"/>
    <cellStyle name="Normal 6 2 11 2" xfId="23072"/>
    <cellStyle name="Normal 6 2 11 2 2" xfId="35051"/>
    <cellStyle name="Normal 6 2 11 2 3" xfId="47030"/>
    <cellStyle name="Normal 6 2 11 3" xfId="29095"/>
    <cellStyle name="Normal 6 2 11 4" xfId="41076"/>
    <cellStyle name="Normal 6 2 2" xfId="16154"/>
    <cellStyle name="Normal 6 2 2 10" xfId="29096"/>
    <cellStyle name="Normal 6 2 2 11" xfId="41077"/>
    <cellStyle name="Normal 6 2 2 2" xfId="16155"/>
    <cellStyle name="Normal 6 2 2 2 2" xfId="16156"/>
    <cellStyle name="Normal 6 2 2 2 2 2" xfId="16157"/>
    <cellStyle name="Normal 6 2 2 2 2 2 2" xfId="23076"/>
    <cellStyle name="Normal 6 2 2 2 2 2 2 2" xfId="35055"/>
    <cellStyle name="Normal 6 2 2 2 2 2 2 3" xfId="47034"/>
    <cellStyle name="Normal 6 2 2 2 2 2 3" xfId="29099"/>
    <cellStyle name="Normal 6 2 2 2 2 2 4" xfId="41080"/>
    <cellStyle name="Normal 6 2 2 2 2 3" xfId="16158"/>
    <cellStyle name="Normal 6 2 2 2 2 3 2" xfId="23077"/>
    <cellStyle name="Normal 6 2 2 2 2 3 2 2" xfId="35056"/>
    <cellStyle name="Normal 6 2 2 2 2 3 2 3" xfId="47035"/>
    <cellStyle name="Normal 6 2 2 2 2 3 3" xfId="29100"/>
    <cellStyle name="Normal 6 2 2 2 2 3 4" xfId="41081"/>
    <cellStyle name="Normal 6 2 2 2 2 4" xfId="16159"/>
    <cellStyle name="Normal 6 2 2 2 2 5" xfId="16160"/>
    <cellStyle name="Normal 6 2 2 2 2 6" xfId="23075"/>
    <cellStyle name="Normal 6 2 2 2 2 6 2" xfId="35054"/>
    <cellStyle name="Normal 6 2 2 2 2 6 3" xfId="47033"/>
    <cellStyle name="Normal 6 2 2 2 2 7" xfId="29098"/>
    <cellStyle name="Normal 6 2 2 2 2 8" xfId="41079"/>
    <cellStyle name="Normal 6 2 2 2 3" xfId="16161"/>
    <cellStyle name="Normal 6 2 2 2 3 2" xfId="16162"/>
    <cellStyle name="Normal 6 2 2 2 3 2 2" xfId="23079"/>
    <cellStyle name="Normal 6 2 2 2 3 2 2 2" xfId="35058"/>
    <cellStyle name="Normal 6 2 2 2 3 2 2 3" xfId="47037"/>
    <cellStyle name="Normal 6 2 2 2 3 2 3" xfId="29102"/>
    <cellStyle name="Normal 6 2 2 2 3 2 4" xfId="41083"/>
    <cellStyle name="Normal 6 2 2 2 3 3" xfId="23078"/>
    <cellStyle name="Normal 6 2 2 2 3 3 2" xfId="35057"/>
    <cellStyle name="Normal 6 2 2 2 3 3 3" xfId="47036"/>
    <cellStyle name="Normal 6 2 2 2 3 4" xfId="29101"/>
    <cellStyle name="Normal 6 2 2 2 3 5" xfId="41082"/>
    <cellStyle name="Normal 6 2 2 2 4" xfId="16163"/>
    <cellStyle name="Normal 6 2 2 2 4 2" xfId="23080"/>
    <cellStyle name="Normal 6 2 2 2 4 2 2" xfId="35059"/>
    <cellStyle name="Normal 6 2 2 2 4 2 3" xfId="47038"/>
    <cellStyle name="Normal 6 2 2 2 4 3" xfId="29103"/>
    <cellStyle name="Normal 6 2 2 2 4 4" xfId="41084"/>
    <cellStyle name="Normal 6 2 2 2 5" xfId="16164"/>
    <cellStyle name="Normal 6 2 2 2 5 2" xfId="16165"/>
    <cellStyle name="Normal 6 2 2 2 5 3" xfId="23081"/>
    <cellStyle name="Normal 6 2 2 2 5 3 2" xfId="35060"/>
    <cellStyle name="Normal 6 2 2 2 5 3 3" xfId="47039"/>
    <cellStyle name="Normal 6 2 2 2 5 4" xfId="29104"/>
    <cellStyle name="Normal 6 2 2 2 5 5" xfId="41085"/>
    <cellStyle name="Normal 6 2 2 2 6" xfId="16166"/>
    <cellStyle name="Normal 6 2 2 2 6 2" xfId="16167"/>
    <cellStyle name="Normal 6 2 2 2 6 3" xfId="23082"/>
    <cellStyle name="Normal 6 2 2 2 6 3 2" xfId="35061"/>
    <cellStyle name="Normal 6 2 2 2 6 3 3" xfId="47040"/>
    <cellStyle name="Normal 6 2 2 2 6 4" xfId="29105"/>
    <cellStyle name="Normal 6 2 2 2 6 5" xfId="41086"/>
    <cellStyle name="Normal 6 2 2 2 7" xfId="23074"/>
    <cellStyle name="Normal 6 2 2 2 7 2" xfId="35053"/>
    <cellStyle name="Normal 6 2 2 2 7 3" xfId="47032"/>
    <cellStyle name="Normal 6 2 2 2 8" xfId="29097"/>
    <cellStyle name="Normal 6 2 2 2 9" xfId="41078"/>
    <cellStyle name="Normal 6 2 2 3" xfId="16168"/>
    <cellStyle name="Normal 6 2 2 3 2" xfId="16169"/>
    <cellStyle name="Normal 6 2 2 3 2 2" xfId="16170"/>
    <cellStyle name="Normal 6 2 2 3 2 2 2" xfId="23085"/>
    <cellStyle name="Normal 6 2 2 3 2 2 2 2" xfId="35064"/>
    <cellStyle name="Normal 6 2 2 3 2 2 2 3" xfId="47043"/>
    <cellStyle name="Normal 6 2 2 3 2 2 3" xfId="29108"/>
    <cellStyle name="Normal 6 2 2 3 2 2 4" xfId="41089"/>
    <cellStyle name="Normal 6 2 2 3 2 3" xfId="23084"/>
    <cellStyle name="Normal 6 2 2 3 2 3 2" xfId="35063"/>
    <cellStyle name="Normal 6 2 2 3 2 3 3" xfId="47042"/>
    <cellStyle name="Normal 6 2 2 3 2 4" xfId="29107"/>
    <cellStyle name="Normal 6 2 2 3 2 5" xfId="41088"/>
    <cellStyle name="Normal 6 2 2 3 3" xfId="16171"/>
    <cellStyle name="Normal 6 2 2 3 3 2" xfId="23086"/>
    <cellStyle name="Normal 6 2 2 3 3 2 2" xfId="35065"/>
    <cellStyle name="Normal 6 2 2 3 3 2 3" xfId="47044"/>
    <cellStyle name="Normal 6 2 2 3 3 3" xfId="29109"/>
    <cellStyle name="Normal 6 2 2 3 3 4" xfId="41090"/>
    <cellStyle name="Normal 6 2 2 3 4" xfId="16172"/>
    <cellStyle name="Normal 6 2 2 3 5" xfId="16173"/>
    <cellStyle name="Normal 6 2 2 3 6" xfId="23083"/>
    <cellStyle name="Normal 6 2 2 3 6 2" xfId="35062"/>
    <cellStyle name="Normal 6 2 2 3 6 3" xfId="47041"/>
    <cellStyle name="Normal 6 2 2 3 7" xfId="29106"/>
    <cellStyle name="Normal 6 2 2 3 8" xfId="41087"/>
    <cellStyle name="Normal 6 2 2 4" xfId="16174"/>
    <cellStyle name="Normal 6 2 2 4 2" xfId="16175"/>
    <cellStyle name="Normal 6 2 2 4 2 2" xfId="23088"/>
    <cellStyle name="Normal 6 2 2 4 2 2 2" xfId="35067"/>
    <cellStyle name="Normal 6 2 2 4 2 2 3" xfId="47046"/>
    <cellStyle name="Normal 6 2 2 4 2 3" xfId="29111"/>
    <cellStyle name="Normal 6 2 2 4 2 4" xfId="41092"/>
    <cellStyle name="Normal 6 2 2 4 3" xfId="23087"/>
    <cellStyle name="Normal 6 2 2 4 3 2" xfId="35066"/>
    <cellStyle name="Normal 6 2 2 4 3 3" xfId="47045"/>
    <cellStyle name="Normal 6 2 2 4 4" xfId="29110"/>
    <cellStyle name="Normal 6 2 2 4 5" xfId="41091"/>
    <cellStyle name="Normal 6 2 2 5" xfId="16176"/>
    <cellStyle name="Normal 6 2 2 5 2" xfId="23089"/>
    <cellStyle name="Normal 6 2 2 5 2 2" xfId="35068"/>
    <cellStyle name="Normal 6 2 2 5 2 3" xfId="47047"/>
    <cellStyle name="Normal 6 2 2 5 3" xfId="29112"/>
    <cellStyle name="Normal 6 2 2 5 4" xfId="41093"/>
    <cellStyle name="Normal 6 2 2 6" xfId="16177"/>
    <cellStyle name="Normal 6 2 2 6 2" xfId="16178"/>
    <cellStyle name="Normal 6 2 2 6 3" xfId="23090"/>
    <cellStyle name="Normal 6 2 2 6 3 2" xfId="35069"/>
    <cellStyle name="Normal 6 2 2 6 3 3" xfId="47048"/>
    <cellStyle name="Normal 6 2 2 6 4" xfId="29113"/>
    <cellStyle name="Normal 6 2 2 6 5" xfId="41094"/>
    <cellStyle name="Normal 6 2 2 7" xfId="16179"/>
    <cellStyle name="Normal 6 2 2 7 2" xfId="16180"/>
    <cellStyle name="Normal 6 2 2 7 3" xfId="23091"/>
    <cellStyle name="Normal 6 2 2 7 3 2" xfId="35070"/>
    <cellStyle name="Normal 6 2 2 7 3 3" xfId="47049"/>
    <cellStyle name="Normal 6 2 2 7 4" xfId="29114"/>
    <cellStyle name="Normal 6 2 2 7 5" xfId="41095"/>
    <cellStyle name="Normal 6 2 2 8" xfId="16181"/>
    <cellStyle name="Normal 6 2 2 8 2" xfId="23092"/>
    <cellStyle name="Normal 6 2 2 8 2 2" xfId="35071"/>
    <cellStyle name="Normal 6 2 2 8 2 3" xfId="47050"/>
    <cellStyle name="Normal 6 2 2 8 3" xfId="29115"/>
    <cellStyle name="Normal 6 2 2 8 4" xfId="41096"/>
    <cellStyle name="Normal 6 2 2 9" xfId="23073"/>
    <cellStyle name="Normal 6 2 2 9 2" xfId="35052"/>
    <cellStyle name="Normal 6 2 2 9 3" xfId="47031"/>
    <cellStyle name="Normal 6 2 3" xfId="16182"/>
    <cellStyle name="Normal 6 2 3 10" xfId="41097"/>
    <cellStyle name="Normal 6 2 3 2" xfId="16183"/>
    <cellStyle name="Normal 6 2 3 2 2" xfId="16184"/>
    <cellStyle name="Normal 6 2 3 2 2 2" xfId="23095"/>
    <cellStyle name="Normal 6 2 3 2 2 2 2" xfId="35074"/>
    <cellStyle name="Normal 6 2 3 2 2 2 3" xfId="47053"/>
    <cellStyle name="Normal 6 2 3 2 2 3" xfId="29118"/>
    <cellStyle name="Normal 6 2 3 2 2 4" xfId="41099"/>
    <cellStyle name="Normal 6 2 3 2 3" xfId="16185"/>
    <cellStyle name="Normal 6 2 3 2 3 2" xfId="23096"/>
    <cellStyle name="Normal 6 2 3 2 3 2 2" xfId="35075"/>
    <cellStyle name="Normal 6 2 3 2 3 2 3" xfId="47054"/>
    <cellStyle name="Normal 6 2 3 2 3 3" xfId="29119"/>
    <cellStyle name="Normal 6 2 3 2 3 4" xfId="41100"/>
    <cellStyle name="Normal 6 2 3 2 4" xfId="16186"/>
    <cellStyle name="Normal 6 2 3 2 5" xfId="16187"/>
    <cellStyle name="Normal 6 2 3 2 6" xfId="23094"/>
    <cellStyle name="Normal 6 2 3 2 6 2" xfId="35073"/>
    <cellStyle name="Normal 6 2 3 2 6 3" xfId="47052"/>
    <cellStyle name="Normal 6 2 3 2 7" xfId="29117"/>
    <cellStyle name="Normal 6 2 3 2 8" xfId="41098"/>
    <cellStyle name="Normal 6 2 3 3" xfId="16188"/>
    <cellStyle name="Normal 6 2 3 3 2" xfId="16189"/>
    <cellStyle name="Normal 6 2 3 3 2 2" xfId="23098"/>
    <cellStyle name="Normal 6 2 3 3 2 2 2" xfId="35077"/>
    <cellStyle name="Normal 6 2 3 3 2 2 3" xfId="47056"/>
    <cellStyle name="Normal 6 2 3 3 2 3" xfId="29121"/>
    <cellStyle name="Normal 6 2 3 3 2 4" xfId="41102"/>
    <cellStyle name="Normal 6 2 3 3 3" xfId="23097"/>
    <cellStyle name="Normal 6 2 3 3 3 2" xfId="35076"/>
    <cellStyle name="Normal 6 2 3 3 3 3" xfId="47055"/>
    <cellStyle name="Normal 6 2 3 3 4" xfId="29120"/>
    <cellStyle name="Normal 6 2 3 3 5" xfId="41101"/>
    <cellStyle name="Normal 6 2 3 4" xfId="16190"/>
    <cellStyle name="Normal 6 2 3 4 2" xfId="23099"/>
    <cellStyle name="Normal 6 2 3 4 2 2" xfId="35078"/>
    <cellStyle name="Normal 6 2 3 4 2 3" xfId="47057"/>
    <cellStyle name="Normal 6 2 3 4 3" xfId="29122"/>
    <cellStyle name="Normal 6 2 3 4 4" xfId="41103"/>
    <cellStyle name="Normal 6 2 3 5" xfId="16191"/>
    <cellStyle name="Normal 6 2 3 5 2" xfId="16192"/>
    <cellStyle name="Normal 6 2 3 5 3" xfId="23100"/>
    <cellStyle name="Normal 6 2 3 5 3 2" xfId="35079"/>
    <cellStyle name="Normal 6 2 3 5 3 3" xfId="47058"/>
    <cellStyle name="Normal 6 2 3 5 4" xfId="29123"/>
    <cellStyle name="Normal 6 2 3 5 5" xfId="41104"/>
    <cellStyle name="Normal 6 2 3 6" xfId="16193"/>
    <cellStyle name="Normal 6 2 3 6 2" xfId="16194"/>
    <cellStyle name="Normal 6 2 3 6 3" xfId="23101"/>
    <cellStyle name="Normal 6 2 3 6 3 2" xfId="35080"/>
    <cellStyle name="Normal 6 2 3 6 3 3" xfId="47059"/>
    <cellStyle name="Normal 6 2 3 6 4" xfId="29124"/>
    <cellStyle name="Normal 6 2 3 6 5" xfId="41105"/>
    <cellStyle name="Normal 6 2 3 7" xfId="16195"/>
    <cellStyle name="Normal 6 2 3 7 2" xfId="23102"/>
    <cellStyle name="Normal 6 2 3 7 2 2" xfId="35081"/>
    <cellStyle name="Normal 6 2 3 7 2 3" xfId="47060"/>
    <cellStyle name="Normal 6 2 3 7 3" xfId="29125"/>
    <cellStyle name="Normal 6 2 3 7 4" xfId="41106"/>
    <cellStyle name="Normal 6 2 3 8" xfId="23093"/>
    <cellStyle name="Normal 6 2 3 8 2" xfId="35072"/>
    <cellStyle name="Normal 6 2 3 8 3" xfId="47051"/>
    <cellStyle name="Normal 6 2 3 9" xfId="29116"/>
    <cellStyle name="Normal 6 2 4" xfId="16196"/>
    <cellStyle name="Normal 6 2 4 2" xfId="16197"/>
    <cellStyle name="Normal 6 2 4 2 2" xfId="16198"/>
    <cellStyle name="Normal 6 2 4 2 2 2" xfId="23105"/>
    <cellStyle name="Normal 6 2 4 2 2 2 2" xfId="35084"/>
    <cellStyle name="Normal 6 2 4 2 2 2 3" xfId="47063"/>
    <cellStyle name="Normal 6 2 4 2 2 3" xfId="29128"/>
    <cellStyle name="Normal 6 2 4 2 2 4" xfId="41109"/>
    <cellStyle name="Normal 6 2 4 2 3" xfId="23104"/>
    <cellStyle name="Normal 6 2 4 2 3 2" xfId="35083"/>
    <cellStyle name="Normal 6 2 4 2 3 3" xfId="47062"/>
    <cellStyle name="Normal 6 2 4 2 4" xfId="29127"/>
    <cellStyle name="Normal 6 2 4 2 5" xfId="41108"/>
    <cellStyle name="Normal 6 2 4 3" xfId="16199"/>
    <cellStyle name="Normal 6 2 4 3 2" xfId="23106"/>
    <cellStyle name="Normal 6 2 4 3 2 2" xfId="35085"/>
    <cellStyle name="Normal 6 2 4 3 2 3" xfId="47064"/>
    <cellStyle name="Normal 6 2 4 3 3" xfId="29129"/>
    <cellStyle name="Normal 6 2 4 3 4" xfId="41110"/>
    <cellStyle name="Normal 6 2 4 4" xfId="16200"/>
    <cellStyle name="Normal 6 2 4 4 2" xfId="16201"/>
    <cellStyle name="Normal 6 2 4 4 3" xfId="23107"/>
    <cellStyle name="Normal 6 2 4 4 3 2" xfId="35086"/>
    <cellStyle name="Normal 6 2 4 4 3 3" xfId="47065"/>
    <cellStyle name="Normal 6 2 4 4 4" xfId="29130"/>
    <cellStyle name="Normal 6 2 4 4 5" xfId="41111"/>
    <cellStyle name="Normal 6 2 4 5" xfId="16202"/>
    <cellStyle name="Normal 6 2 4 6" xfId="23103"/>
    <cellStyle name="Normal 6 2 4 6 2" xfId="35082"/>
    <cellStyle name="Normal 6 2 4 6 3" xfId="47061"/>
    <cellStyle name="Normal 6 2 4 7" xfId="29126"/>
    <cellStyle name="Normal 6 2 4 8" xfId="41107"/>
    <cellStyle name="Normal 6 2 5" xfId="16203"/>
    <cellStyle name="Normal 6 2 5 2" xfId="16204"/>
    <cellStyle name="Normal 6 2 5 2 2" xfId="23109"/>
    <cellStyle name="Normal 6 2 5 2 2 2" xfId="35088"/>
    <cellStyle name="Normal 6 2 5 2 2 3" xfId="47067"/>
    <cellStyle name="Normal 6 2 5 2 3" xfId="29132"/>
    <cellStyle name="Normal 6 2 5 2 4" xfId="41113"/>
    <cellStyle name="Normal 6 2 5 3" xfId="16205"/>
    <cellStyle name="Normal 6 2 5 3 2" xfId="23110"/>
    <cellStyle name="Normal 6 2 5 3 2 2" xfId="35089"/>
    <cellStyle name="Normal 6 2 5 3 2 3" xfId="47068"/>
    <cellStyle name="Normal 6 2 5 3 3" xfId="29133"/>
    <cellStyle name="Normal 6 2 5 3 4" xfId="41114"/>
    <cellStyle name="Normal 6 2 5 4" xfId="23108"/>
    <cellStyle name="Normal 6 2 5 4 2" xfId="35087"/>
    <cellStyle name="Normal 6 2 5 4 3" xfId="47066"/>
    <cellStyle name="Normal 6 2 5 5" xfId="29131"/>
    <cellStyle name="Normal 6 2 5 6" xfId="41112"/>
    <cellStyle name="Normal 6 2 6" xfId="16206"/>
    <cellStyle name="Normal 6 2 6 2" xfId="16207"/>
    <cellStyle name="Normal 6 2 6 2 2" xfId="23112"/>
    <cellStyle name="Normal 6 2 6 2 2 2" xfId="35091"/>
    <cellStyle name="Normal 6 2 6 2 2 3" xfId="47070"/>
    <cellStyle name="Normal 6 2 6 2 3" xfId="29135"/>
    <cellStyle name="Normal 6 2 6 2 4" xfId="41116"/>
    <cellStyle name="Normal 6 2 6 3" xfId="23111"/>
    <cellStyle name="Normal 6 2 6 3 2" xfId="35090"/>
    <cellStyle name="Normal 6 2 6 3 3" xfId="47069"/>
    <cellStyle name="Normal 6 2 6 4" xfId="29134"/>
    <cellStyle name="Normal 6 2 6 5" xfId="41115"/>
    <cellStyle name="Normal 6 2 7" xfId="16208"/>
    <cellStyle name="Normal 6 2 7 2" xfId="16209"/>
    <cellStyle name="Normal 6 2 7 3" xfId="23113"/>
    <cellStyle name="Normal 6 2 7 3 2" xfId="35092"/>
    <cellStyle name="Normal 6 2 7 3 3" xfId="47071"/>
    <cellStyle name="Normal 6 2 7 4" xfId="29136"/>
    <cellStyle name="Normal 6 2 7 5" xfId="41117"/>
    <cellStyle name="Normal 6 2 8" xfId="16210"/>
    <cellStyle name="Normal 6 2 8 2" xfId="16211"/>
    <cellStyle name="Normal 6 2 8 3" xfId="23114"/>
    <cellStyle name="Normal 6 2 8 3 2" xfId="35093"/>
    <cellStyle name="Normal 6 2 8 3 3" xfId="47072"/>
    <cellStyle name="Normal 6 2 8 4" xfId="29137"/>
    <cellStyle name="Normal 6 2 8 5" xfId="41118"/>
    <cellStyle name="Normal 6 2 9" xfId="16212"/>
    <cellStyle name="Normal 6 2 9 2" xfId="23115"/>
    <cellStyle name="Normal 6 2 9 2 2" xfId="35094"/>
    <cellStyle name="Normal 6 2 9 2 3" xfId="47073"/>
    <cellStyle name="Normal 6 2 9 3" xfId="29138"/>
    <cellStyle name="Normal 6 2 9 4" xfId="41119"/>
    <cellStyle name="Normal 6 20" xfId="16213"/>
    <cellStyle name="Normal 6 20 2" xfId="16214"/>
    <cellStyle name="Normal 6 20 2 2" xfId="23117"/>
    <cellStyle name="Normal 6 20 2 2 2" xfId="35096"/>
    <cellStyle name="Normal 6 20 2 2 3" xfId="47075"/>
    <cellStyle name="Normal 6 20 2 3" xfId="29140"/>
    <cellStyle name="Normal 6 20 2 4" xfId="41121"/>
    <cellStyle name="Normal 6 20 3" xfId="16215"/>
    <cellStyle name="Normal 6 20 3 2" xfId="23118"/>
    <cellStyle name="Normal 6 20 3 2 2" xfId="35097"/>
    <cellStyle name="Normal 6 20 3 2 3" xfId="47076"/>
    <cellStyle name="Normal 6 20 3 3" xfId="29141"/>
    <cellStyle name="Normal 6 20 3 4" xfId="41122"/>
    <cellStyle name="Normal 6 20 4" xfId="23116"/>
    <cellStyle name="Normal 6 20 4 2" xfId="35095"/>
    <cellStyle name="Normal 6 20 4 3" xfId="47074"/>
    <cellStyle name="Normal 6 20 5" xfId="29139"/>
    <cellStyle name="Normal 6 20 6" xfId="41120"/>
    <cellStyle name="Normal 6 21" xfId="16216"/>
    <cellStyle name="Normal 6 21 2" xfId="16217"/>
    <cellStyle name="Normal 6 21 2 2" xfId="23120"/>
    <cellStyle name="Normal 6 21 2 2 2" xfId="35099"/>
    <cellStyle name="Normal 6 21 2 2 3" xfId="47078"/>
    <cellStyle name="Normal 6 21 2 3" xfId="29143"/>
    <cellStyle name="Normal 6 21 2 4" xfId="41124"/>
    <cellStyle name="Normal 6 21 3" xfId="16218"/>
    <cellStyle name="Normal 6 21 3 2" xfId="23121"/>
    <cellStyle name="Normal 6 21 3 2 2" xfId="35100"/>
    <cellStyle name="Normal 6 21 3 2 3" xfId="47079"/>
    <cellStyle name="Normal 6 21 3 3" xfId="29144"/>
    <cellStyle name="Normal 6 21 3 4" xfId="41125"/>
    <cellStyle name="Normal 6 21 4" xfId="23119"/>
    <cellStyle name="Normal 6 21 4 2" xfId="35098"/>
    <cellStyle name="Normal 6 21 4 3" xfId="47077"/>
    <cellStyle name="Normal 6 21 5" xfId="29142"/>
    <cellStyle name="Normal 6 21 6" xfId="41123"/>
    <cellStyle name="Normal 6 22" xfId="16219"/>
    <cellStyle name="Normal 6 22 2" xfId="16220"/>
    <cellStyle name="Normal 6 22 2 2" xfId="23123"/>
    <cellStyle name="Normal 6 22 2 2 2" xfId="35102"/>
    <cellStyle name="Normal 6 22 2 2 3" xfId="47081"/>
    <cellStyle name="Normal 6 22 2 3" xfId="29146"/>
    <cellStyle name="Normal 6 22 2 4" xfId="41127"/>
    <cellStyle name="Normal 6 22 3" xfId="23122"/>
    <cellStyle name="Normal 6 22 3 2" xfId="35101"/>
    <cellStyle name="Normal 6 22 3 3" xfId="47080"/>
    <cellStyle name="Normal 6 22 4" xfId="29145"/>
    <cellStyle name="Normal 6 22 5" xfId="41126"/>
    <cellStyle name="Normal 6 23" xfId="16221"/>
    <cellStyle name="Normal 6 23 2" xfId="16222"/>
    <cellStyle name="Normal 6 23 2 2" xfId="23125"/>
    <cellStyle name="Normal 6 23 2 2 2" xfId="35104"/>
    <cellStyle name="Normal 6 23 2 2 3" xfId="47083"/>
    <cellStyle name="Normal 6 23 2 3" xfId="29148"/>
    <cellStyle name="Normal 6 23 2 4" xfId="41129"/>
    <cellStyle name="Normal 6 23 3" xfId="23124"/>
    <cellStyle name="Normal 6 23 3 2" xfId="35103"/>
    <cellStyle name="Normal 6 23 3 3" xfId="47082"/>
    <cellStyle name="Normal 6 23 4" xfId="29147"/>
    <cellStyle name="Normal 6 23 5" xfId="41128"/>
    <cellStyle name="Normal 6 24" xfId="16223"/>
    <cellStyle name="Normal 6 24 2" xfId="16224"/>
    <cellStyle name="Normal 6 24 2 2" xfId="23127"/>
    <cellStyle name="Normal 6 24 2 2 2" xfId="35106"/>
    <cellStyle name="Normal 6 24 2 2 3" xfId="47085"/>
    <cellStyle name="Normal 6 24 2 3" xfId="29150"/>
    <cellStyle name="Normal 6 24 2 4" xfId="41131"/>
    <cellStyle name="Normal 6 24 3" xfId="23126"/>
    <cellStyle name="Normal 6 24 3 2" xfId="35105"/>
    <cellStyle name="Normal 6 24 3 3" xfId="47084"/>
    <cellStyle name="Normal 6 24 4" xfId="29149"/>
    <cellStyle name="Normal 6 24 5" xfId="41130"/>
    <cellStyle name="Normal 6 25" xfId="16225"/>
    <cellStyle name="Normal 6 25 2" xfId="23128"/>
    <cellStyle name="Normal 6 25 2 2" xfId="35107"/>
    <cellStyle name="Normal 6 25 2 3" xfId="47086"/>
    <cellStyle name="Normal 6 25 3" xfId="29151"/>
    <cellStyle name="Normal 6 25 4" xfId="41132"/>
    <cellStyle name="Normal 6 26" xfId="16226"/>
    <cellStyle name="Normal 6 26 2" xfId="23129"/>
    <cellStyle name="Normal 6 26 2 2" xfId="35108"/>
    <cellStyle name="Normal 6 26 2 3" xfId="47087"/>
    <cellStyle name="Normal 6 26 3" xfId="29152"/>
    <cellStyle name="Normal 6 26 4" xfId="41133"/>
    <cellStyle name="Normal 6 27" xfId="16227"/>
    <cellStyle name="Normal 6 27 2" xfId="23130"/>
    <cellStyle name="Normal 6 27 2 2" xfId="35109"/>
    <cellStyle name="Normal 6 27 2 3" xfId="47088"/>
    <cellStyle name="Normal 6 27 3" xfId="29153"/>
    <cellStyle name="Normal 6 27 4" xfId="41134"/>
    <cellStyle name="Normal 6 28" xfId="16228"/>
    <cellStyle name="Normal 6 28 2" xfId="23131"/>
    <cellStyle name="Normal 6 28 2 2" xfId="35110"/>
    <cellStyle name="Normal 6 28 2 3" xfId="47089"/>
    <cellStyle name="Normal 6 28 3" xfId="29154"/>
    <cellStyle name="Normal 6 28 4" xfId="41135"/>
    <cellStyle name="Normal 6 29" xfId="16229"/>
    <cellStyle name="Normal 6 29 2" xfId="23132"/>
    <cellStyle name="Normal 6 29 2 2" xfId="35111"/>
    <cellStyle name="Normal 6 29 2 3" xfId="47090"/>
    <cellStyle name="Normal 6 29 3" xfId="29155"/>
    <cellStyle name="Normal 6 29 4" xfId="41136"/>
    <cellStyle name="Normal 6 3" xfId="16230"/>
    <cellStyle name="Normal 6 3 10" xfId="16231"/>
    <cellStyle name="Normal 6 3 10 2" xfId="23133"/>
    <cellStyle name="Normal 6 3 10 2 2" xfId="35112"/>
    <cellStyle name="Normal 6 3 10 2 3" xfId="47091"/>
    <cellStyle name="Normal 6 3 10 3" xfId="29156"/>
    <cellStyle name="Normal 6 3 10 4" xfId="41137"/>
    <cellStyle name="Normal 6 3 2" xfId="16232"/>
    <cellStyle name="Normal 6 3 2 10" xfId="41138"/>
    <cellStyle name="Normal 6 3 2 2" xfId="16233"/>
    <cellStyle name="Normal 6 3 2 2 2" xfId="16234"/>
    <cellStyle name="Normal 6 3 2 2 2 2" xfId="23136"/>
    <cellStyle name="Normal 6 3 2 2 2 2 2" xfId="35115"/>
    <cellStyle name="Normal 6 3 2 2 2 2 3" xfId="47094"/>
    <cellStyle name="Normal 6 3 2 2 2 3" xfId="29159"/>
    <cellStyle name="Normal 6 3 2 2 2 4" xfId="41140"/>
    <cellStyle name="Normal 6 3 2 2 3" xfId="16235"/>
    <cellStyle name="Normal 6 3 2 2 3 2" xfId="23137"/>
    <cellStyle name="Normal 6 3 2 2 3 2 2" xfId="35116"/>
    <cellStyle name="Normal 6 3 2 2 3 2 3" xfId="47095"/>
    <cellStyle name="Normal 6 3 2 2 3 3" xfId="29160"/>
    <cellStyle name="Normal 6 3 2 2 3 4" xfId="41141"/>
    <cellStyle name="Normal 6 3 2 2 4" xfId="16236"/>
    <cellStyle name="Normal 6 3 2 2 5" xfId="16237"/>
    <cellStyle name="Normal 6 3 2 2 6" xfId="23135"/>
    <cellStyle name="Normal 6 3 2 2 6 2" xfId="35114"/>
    <cellStyle name="Normal 6 3 2 2 6 3" xfId="47093"/>
    <cellStyle name="Normal 6 3 2 2 7" xfId="29158"/>
    <cellStyle name="Normal 6 3 2 2 8" xfId="41139"/>
    <cellStyle name="Normal 6 3 2 3" xfId="16238"/>
    <cellStyle name="Normal 6 3 2 3 2" xfId="16239"/>
    <cellStyle name="Normal 6 3 2 3 2 2" xfId="23139"/>
    <cellStyle name="Normal 6 3 2 3 2 2 2" xfId="35118"/>
    <cellStyle name="Normal 6 3 2 3 2 2 3" xfId="47097"/>
    <cellStyle name="Normal 6 3 2 3 2 3" xfId="29162"/>
    <cellStyle name="Normal 6 3 2 3 2 4" xfId="41143"/>
    <cellStyle name="Normal 6 3 2 3 3" xfId="23138"/>
    <cellStyle name="Normal 6 3 2 3 3 2" xfId="35117"/>
    <cellStyle name="Normal 6 3 2 3 3 3" xfId="47096"/>
    <cellStyle name="Normal 6 3 2 3 4" xfId="29161"/>
    <cellStyle name="Normal 6 3 2 3 5" xfId="41142"/>
    <cellStyle name="Normal 6 3 2 4" xfId="16240"/>
    <cellStyle name="Normal 6 3 2 4 2" xfId="23140"/>
    <cellStyle name="Normal 6 3 2 4 2 2" xfId="35119"/>
    <cellStyle name="Normal 6 3 2 4 2 3" xfId="47098"/>
    <cellStyle name="Normal 6 3 2 4 3" xfId="29163"/>
    <cellStyle name="Normal 6 3 2 4 4" xfId="41144"/>
    <cellStyle name="Normal 6 3 2 5" xfId="16241"/>
    <cellStyle name="Normal 6 3 2 5 2" xfId="16242"/>
    <cellStyle name="Normal 6 3 2 5 3" xfId="23141"/>
    <cellStyle name="Normal 6 3 2 5 3 2" xfId="35120"/>
    <cellStyle name="Normal 6 3 2 5 3 3" xfId="47099"/>
    <cellStyle name="Normal 6 3 2 5 4" xfId="29164"/>
    <cellStyle name="Normal 6 3 2 5 5" xfId="41145"/>
    <cellStyle name="Normal 6 3 2 6" xfId="16243"/>
    <cellStyle name="Normal 6 3 2 6 2" xfId="16244"/>
    <cellStyle name="Normal 6 3 2 6 3" xfId="23142"/>
    <cellStyle name="Normal 6 3 2 6 3 2" xfId="35121"/>
    <cellStyle name="Normal 6 3 2 6 3 3" xfId="47100"/>
    <cellStyle name="Normal 6 3 2 6 4" xfId="29165"/>
    <cellStyle name="Normal 6 3 2 6 5" xfId="41146"/>
    <cellStyle name="Normal 6 3 2 7" xfId="16245"/>
    <cellStyle name="Normal 6 3 2 7 2" xfId="23143"/>
    <cellStyle name="Normal 6 3 2 7 2 2" xfId="35122"/>
    <cellStyle name="Normal 6 3 2 7 2 3" xfId="47101"/>
    <cellStyle name="Normal 6 3 2 7 3" xfId="29166"/>
    <cellStyle name="Normal 6 3 2 7 4" xfId="41147"/>
    <cellStyle name="Normal 6 3 2 8" xfId="23134"/>
    <cellStyle name="Normal 6 3 2 8 2" xfId="35113"/>
    <cellStyle name="Normal 6 3 2 8 3" xfId="47092"/>
    <cellStyle name="Normal 6 3 2 9" xfId="29157"/>
    <cellStyle name="Normal 6 3 3" xfId="16246"/>
    <cellStyle name="Normal 6 3 3 2" xfId="16247"/>
    <cellStyle name="Normal 6 3 3 2 2" xfId="16248"/>
    <cellStyle name="Normal 6 3 3 2 2 2" xfId="23146"/>
    <cellStyle name="Normal 6 3 3 2 2 2 2" xfId="35125"/>
    <cellStyle name="Normal 6 3 3 2 2 2 3" xfId="47104"/>
    <cellStyle name="Normal 6 3 3 2 2 3" xfId="29169"/>
    <cellStyle name="Normal 6 3 3 2 2 4" xfId="41150"/>
    <cellStyle name="Normal 6 3 3 2 3" xfId="23145"/>
    <cellStyle name="Normal 6 3 3 2 3 2" xfId="35124"/>
    <cellStyle name="Normal 6 3 3 2 3 3" xfId="47103"/>
    <cellStyle name="Normal 6 3 3 2 4" xfId="29168"/>
    <cellStyle name="Normal 6 3 3 2 5" xfId="41149"/>
    <cellStyle name="Normal 6 3 3 3" xfId="16249"/>
    <cellStyle name="Normal 6 3 3 3 2" xfId="23147"/>
    <cellStyle name="Normal 6 3 3 3 2 2" xfId="35126"/>
    <cellStyle name="Normal 6 3 3 3 2 3" xfId="47105"/>
    <cellStyle name="Normal 6 3 3 3 3" xfId="29170"/>
    <cellStyle name="Normal 6 3 3 3 4" xfId="41151"/>
    <cellStyle name="Normal 6 3 3 4" xfId="16250"/>
    <cellStyle name="Normal 6 3 3 4 2" xfId="16251"/>
    <cellStyle name="Normal 6 3 3 4 3" xfId="23148"/>
    <cellStyle name="Normal 6 3 3 4 3 2" xfId="35127"/>
    <cellStyle name="Normal 6 3 3 4 3 3" xfId="47106"/>
    <cellStyle name="Normal 6 3 3 4 4" xfId="29171"/>
    <cellStyle name="Normal 6 3 3 4 5" xfId="41152"/>
    <cellStyle name="Normal 6 3 3 5" xfId="16252"/>
    <cellStyle name="Normal 6 3 3 6" xfId="23144"/>
    <cellStyle name="Normal 6 3 3 6 2" xfId="35123"/>
    <cellStyle name="Normal 6 3 3 6 3" xfId="47102"/>
    <cellStyle name="Normal 6 3 3 7" xfId="29167"/>
    <cellStyle name="Normal 6 3 3 8" xfId="41148"/>
    <cellStyle name="Normal 6 3 4" xfId="16253"/>
    <cellStyle name="Normal 6 3 4 2" xfId="16254"/>
    <cellStyle name="Normal 6 3 4 2 2" xfId="23150"/>
    <cellStyle name="Normal 6 3 4 2 2 2" xfId="35129"/>
    <cellStyle name="Normal 6 3 4 2 2 3" xfId="47108"/>
    <cellStyle name="Normal 6 3 4 2 3" xfId="29173"/>
    <cellStyle name="Normal 6 3 4 2 4" xfId="41154"/>
    <cellStyle name="Normal 6 3 4 3" xfId="16255"/>
    <cellStyle name="Normal 6 3 4 3 2" xfId="23151"/>
    <cellStyle name="Normal 6 3 4 3 2 2" xfId="35130"/>
    <cellStyle name="Normal 6 3 4 3 2 3" xfId="47109"/>
    <cellStyle name="Normal 6 3 4 3 3" xfId="29174"/>
    <cellStyle name="Normal 6 3 4 3 4" xfId="41155"/>
    <cellStyle name="Normal 6 3 4 4" xfId="23149"/>
    <cellStyle name="Normal 6 3 4 4 2" xfId="35128"/>
    <cellStyle name="Normal 6 3 4 4 3" xfId="47107"/>
    <cellStyle name="Normal 6 3 4 5" xfId="29172"/>
    <cellStyle name="Normal 6 3 4 6" xfId="41153"/>
    <cellStyle name="Normal 6 3 5" xfId="16256"/>
    <cellStyle name="Normal 6 3 5 2" xfId="23152"/>
    <cellStyle name="Normal 6 3 5 2 2" xfId="35131"/>
    <cellStyle name="Normal 6 3 5 2 3" xfId="47110"/>
    <cellStyle name="Normal 6 3 5 3" xfId="29175"/>
    <cellStyle name="Normal 6 3 5 4" xfId="41156"/>
    <cellStyle name="Normal 6 3 6" xfId="16257"/>
    <cellStyle name="Normal 6 3 6 2" xfId="16258"/>
    <cellStyle name="Normal 6 3 6 3" xfId="23153"/>
    <cellStyle name="Normal 6 3 6 3 2" xfId="35132"/>
    <cellStyle name="Normal 6 3 6 3 3" xfId="47111"/>
    <cellStyle name="Normal 6 3 6 4" xfId="29176"/>
    <cellStyle name="Normal 6 3 6 5" xfId="41157"/>
    <cellStyle name="Normal 6 3 7" xfId="16259"/>
    <cellStyle name="Normal 6 3 7 2" xfId="16260"/>
    <cellStyle name="Normal 6 3 7 3" xfId="23154"/>
    <cellStyle name="Normal 6 3 7 3 2" xfId="35133"/>
    <cellStyle name="Normal 6 3 7 3 3" xfId="47112"/>
    <cellStyle name="Normal 6 3 7 4" xfId="29177"/>
    <cellStyle name="Normal 6 3 7 5" xfId="41158"/>
    <cellStyle name="Normal 6 3 8" xfId="16261"/>
    <cellStyle name="Normal 6 3 8 2" xfId="23155"/>
    <cellStyle name="Normal 6 3 8 2 2" xfId="35134"/>
    <cellStyle name="Normal 6 3 8 2 3" xfId="47113"/>
    <cellStyle name="Normal 6 3 8 3" xfId="29178"/>
    <cellStyle name="Normal 6 3 8 4" xfId="41159"/>
    <cellStyle name="Normal 6 3 9" xfId="16262"/>
    <cellStyle name="Normal 6 3 9 2" xfId="23156"/>
    <cellStyle name="Normal 6 3 9 2 2" xfId="35135"/>
    <cellStyle name="Normal 6 3 9 2 3" xfId="47114"/>
    <cellStyle name="Normal 6 3 9 3" xfId="29179"/>
    <cellStyle name="Normal 6 3 9 4" xfId="41160"/>
    <cellStyle name="Normal 6 30" xfId="16263"/>
    <cellStyle name="Normal 6 30 2" xfId="23157"/>
    <cellStyle name="Normal 6 30 2 2" xfId="35136"/>
    <cellStyle name="Normal 6 30 2 3" xfId="47115"/>
    <cellStyle name="Normal 6 30 3" xfId="29180"/>
    <cellStyle name="Normal 6 30 4" xfId="41161"/>
    <cellStyle name="Normal 6 31" xfId="16264"/>
    <cellStyle name="Normal 6 31 2" xfId="23158"/>
    <cellStyle name="Normal 6 31 2 2" xfId="35137"/>
    <cellStyle name="Normal 6 31 2 3" xfId="47116"/>
    <cellStyle name="Normal 6 31 3" xfId="29181"/>
    <cellStyle name="Normal 6 31 4" xfId="41162"/>
    <cellStyle name="Normal 6 4" xfId="16265"/>
    <cellStyle name="Normal 6 4 10" xfId="29182"/>
    <cellStyle name="Normal 6 4 11" xfId="41163"/>
    <cellStyle name="Normal 6 4 2" xfId="16266"/>
    <cellStyle name="Normal 6 4 2 10" xfId="41164"/>
    <cellStyle name="Normal 6 4 2 2" xfId="16267"/>
    <cellStyle name="Normal 6 4 2 2 2" xfId="16268"/>
    <cellStyle name="Normal 6 4 2 2 2 2" xfId="23162"/>
    <cellStyle name="Normal 6 4 2 2 2 2 2" xfId="35141"/>
    <cellStyle name="Normal 6 4 2 2 2 2 3" xfId="47120"/>
    <cellStyle name="Normal 6 4 2 2 2 3" xfId="29185"/>
    <cellStyle name="Normal 6 4 2 2 2 4" xfId="41166"/>
    <cellStyle name="Normal 6 4 2 2 3" xfId="16269"/>
    <cellStyle name="Normal 6 4 2 2 3 2" xfId="23163"/>
    <cellStyle name="Normal 6 4 2 2 3 2 2" xfId="35142"/>
    <cellStyle name="Normal 6 4 2 2 3 2 3" xfId="47121"/>
    <cellStyle name="Normal 6 4 2 2 3 3" xfId="29186"/>
    <cellStyle name="Normal 6 4 2 2 3 4" xfId="41167"/>
    <cellStyle name="Normal 6 4 2 2 4" xfId="23161"/>
    <cellStyle name="Normal 6 4 2 2 4 2" xfId="35140"/>
    <cellStyle name="Normal 6 4 2 2 4 3" xfId="47119"/>
    <cellStyle name="Normal 6 4 2 2 5" xfId="29184"/>
    <cellStyle name="Normal 6 4 2 2 6" xfId="41165"/>
    <cellStyle name="Normal 6 4 2 3" xfId="16270"/>
    <cellStyle name="Normal 6 4 2 3 2" xfId="16271"/>
    <cellStyle name="Normal 6 4 2 3 2 2" xfId="23165"/>
    <cellStyle name="Normal 6 4 2 3 2 2 2" xfId="35144"/>
    <cellStyle name="Normal 6 4 2 3 2 2 3" xfId="47123"/>
    <cellStyle name="Normal 6 4 2 3 2 3" xfId="29188"/>
    <cellStyle name="Normal 6 4 2 3 2 4" xfId="41169"/>
    <cellStyle name="Normal 6 4 2 3 3" xfId="23164"/>
    <cellStyle name="Normal 6 4 2 3 3 2" xfId="35143"/>
    <cellStyle name="Normal 6 4 2 3 3 3" xfId="47122"/>
    <cellStyle name="Normal 6 4 2 3 4" xfId="29187"/>
    <cellStyle name="Normal 6 4 2 3 5" xfId="41168"/>
    <cellStyle name="Normal 6 4 2 4" xfId="16272"/>
    <cellStyle name="Normal 6 4 2 4 2" xfId="16273"/>
    <cellStyle name="Normal 6 4 2 4 3" xfId="23166"/>
    <cellStyle name="Normal 6 4 2 4 3 2" xfId="35145"/>
    <cellStyle name="Normal 6 4 2 4 3 3" xfId="47124"/>
    <cellStyle name="Normal 6 4 2 4 4" xfId="29189"/>
    <cellStyle name="Normal 6 4 2 4 5" xfId="41170"/>
    <cellStyle name="Normal 6 4 2 5" xfId="16274"/>
    <cellStyle name="Normal 6 4 2 5 2" xfId="16275"/>
    <cellStyle name="Normal 6 4 2 5 3" xfId="23167"/>
    <cellStyle name="Normal 6 4 2 5 3 2" xfId="35146"/>
    <cellStyle name="Normal 6 4 2 5 3 3" xfId="47125"/>
    <cellStyle name="Normal 6 4 2 5 4" xfId="29190"/>
    <cellStyle name="Normal 6 4 2 5 5" xfId="41171"/>
    <cellStyle name="Normal 6 4 2 6" xfId="16276"/>
    <cellStyle name="Normal 6 4 2 6 2" xfId="23168"/>
    <cellStyle name="Normal 6 4 2 6 2 2" xfId="35147"/>
    <cellStyle name="Normal 6 4 2 6 2 3" xfId="47126"/>
    <cellStyle name="Normal 6 4 2 6 3" xfId="29191"/>
    <cellStyle name="Normal 6 4 2 6 4" xfId="41172"/>
    <cellStyle name="Normal 6 4 2 7" xfId="16277"/>
    <cellStyle name="Normal 6 4 2 7 2" xfId="23169"/>
    <cellStyle name="Normal 6 4 2 7 2 2" xfId="35148"/>
    <cellStyle name="Normal 6 4 2 7 2 3" xfId="47127"/>
    <cellStyle name="Normal 6 4 2 7 3" xfId="29192"/>
    <cellStyle name="Normal 6 4 2 7 4" xfId="41173"/>
    <cellStyle name="Normal 6 4 2 8" xfId="23160"/>
    <cellStyle name="Normal 6 4 2 8 2" xfId="35139"/>
    <cellStyle name="Normal 6 4 2 8 3" xfId="47118"/>
    <cellStyle name="Normal 6 4 2 9" xfId="29183"/>
    <cellStyle name="Normal 6 4 3" xfId="16278"/>
    <cellStyle name="Normal 6 4 3 2" xfId="16279"/>
    <cellStyle name="Normal 6 4 3 2 2" xfId="16280"/>
    <cellStyle name="Normal 6 4 3 2 2 2" xfId="23172"/>
    <cellStyle name="Normal 6 4 3 2 2 2 2" xfId="35151"/>
    <cellStyle name="Normal 6 4 3 2 2 2 3" xfId="47130"/>
    <cellStyle name="Normal 6 4 3 2 2 3" xfId="29195"/>
    <cellStyle name="Normal 6 4 3 2 2 4" xfId="41176"/>
    <cellStyle name="Normal 6 4 3 2 3" xfId="23171"/>
    <cellStyle name="Normal 6 4 3 2 3 2" xfId="35150"/>
    <cellStyle name="Normal 6 4 3 2 3 3" xfId="47129"/>
    <cellStyle name="Normal 6 4 3 2 4" xfId="29194"/>
    <cellStyle name="Normal 6 4 3 2 5" xfId="41175"/>
    <cellStyle name="Normal 6 4 3 3" xfId="16281"/>
    <cellStyle name="Normal 6 4 3 3 2" xfId="23173"/>
    <cellStyle name="Normal 6 4 3 3 2 2" xfId="35152"/>
    <cellStyle name="Normal 6 4 3 3 2 3" xfId="47131"/>
    <cellStyle name="Normal 6 4 3 3 3" xfId="29196"/>
    <cellStyle name="Normal 6 4 3 3 4" xfId="41177"/>
    <cellStyle name="Normal 6 4 3 4" xfId="16282"/>
    <cellStyle name="Normal 6 4 3 4 2" xfId="23174"/>
    <cellStyle name="Normal 6 4 3 4 2 2" xfId="35153"/>
    <cellStyle name="Normal 6 4 3 4 2 3" xfId="47132"/>
    <cellStyle name="Normal 6 4 3 4 3" xfId="29197"/>
    <cellStyle name="Normal 6 4 3 4 4" xfId="41178"/>
    <cellStyle name="Normal 6 4 3 5" xfId="23170"/>
    <cellStyle name="Normal 6 4 3 5 2" xfId="35149"/>
    <cellStyle name="Normal 6 4 3 5 3" xfId="47128"/>
    <cellStyle name="Normal 6 4 3 6" xfId="29193"/>
    <cellStyle name="Normal 6 4 3 7" xfId="41174"/>
    <cellStyle name="Normal 6 4 4" xfId="16283"/>
    <cellStyle name="Normal 6 4 4 2" xfId="16284"/>
    <cellStyle name="Normal 6 4 4 2 2" xfId="23176"/>
    <cellStyle name="Normal 6 4 4 2 2 2" xfId="35155"/>
    <cellStyle name="Normal 6 4 4 2 2 3" xfId="47134"/>
    <cellStyle name="Normal 6 4 4 2 3" xfId="29199"/>
    <cellStyle name="Normal 6 4 4 2 4" xfId="41180"/>
    <cellStyle name="Normal 6 4 4 3" xfId="16285"/>
    <cellStyle name="Normal 6 4 4 3 2" xfId="23177"/>
    <cellStyle name="Normal 6 4 4 3 2 2" xfId="35156"/>
    <cellStyle name="Normal 6 4 4 3 2 3" xfId="47135"/>
    <cellStyle name="Normal 6 4 4 3 3" xfId="29200"/>
    <cellStyle name="Normal 6 4 4 3 4" xfId="41181"/>
    <cellStyle name="Normal 6 4 4 4" xfId="23175"/>
    <cellStyle name="Normal 6 4 4 4 2" xfId="35154"/>
    <cellStyle name="Normal 6 4 4 4 3" xfId="47133"/>
    <cellStyle name="Normal 6 4 4 5" xfId="29198"/>
    <cellStyle name="Normal 6 4 4 6" xfId="41179"/>
    <cellStyle name="Normal 6 4 5" xfId="16286"/>
    <cellStyle name="Normal 6 4 5 2" xfId="16287"/>
    <cellStyle name="Normal 6 4 5 3" xfId="23178"/>
    <cellStyle name="Normal 6 4 5 3 2" xfId="35157"/>
    <cellStyle name="Normal 6 4 5 3 3" xfId="47136"/>
    <cellStyle name="Normal 6 4 5 4" xfId="29201"/>
    <cellStyle name="Normal 6 4 5 5" xfId="41182"/>
    <cellStyle name="Normal 6 4 6" xfId="16288"/>
    <cellStyle name="Normal 6 4 6 2" xfId="16289"/>
    <cellStyle name="Normal 6 4 6 3" xfId="23179"/>
    <cellStyle name="Normal 6 4 6 3 2" xfId="35158"/>
    <cellStyle name="Normal 6 4 6 3 3" xfId="47137"/>
    <cellStyle name="Normal 6 4 6 4" xfId="29202"/>
    <cellStyle name="Normal 6 4 6 5" xfId="41183"/>
    <cellStyle name="Normal 6 4 7" xfId="16290"/>
    <cellStyle name="Normal 6 4 7 2" xfId="23180"/>
    <cellStyle name="Normal 6 4 7 2 2" xfId="35159"/>
    <cellStyle name="Normal 6 4 7 2 3" xfId="47138"/>
    <cellStyle name="Normal 6 4 7 3" xfId="29203"/>
    <cellStyle name="Normal 6 4 7 4" xfId="41184"/>
    <cellStyle name="Normal 6 4 8" xfId="16291"/>
    <cellStyle name="Normal 6 4 8 2" xfId="23181"/>
    <cellStyle name="Normal 6 4 8 2 2" xfId="35160"/>
    <cellStyle name="Normal 6 4 8 2 3" xfId="47139"/>
    <cellStyle name="Normal 6 4 8 3" xfId="29204"/>
    <cellStyle name="Normal 6 4 8 4" xfId="41185"/>
    <cellStyle name="Normal 6 4 9" xfId="23159"/>
    <cellStyle name="Normal 6 4 9 2" xfId="35138"/>
    <cellStyle name="Normal 6 4 9 3" xfId="47117"/>
    <cellStyle name="Normal 6 5" xfId="16292"/>
    <cellStyle name="Normal 6 5 10" xfId="29205"/>
    <cellStyle name="Normal 6 5 11" xfId="41186"/>
    <cellStyle name="Normal 6 5 2" xfId="16293"/>
    <cellStyle name="Normal 6 5 2 10" xfId="41187"/>
    <cellStyle name="Normal 6 5 2 2" xfId="16294"/>
    <cellStyle name="Normal 6 5 2 2 2" xfId="16295"/>
    <cellStyle name="Normal 6 5 2 2 2 2" xfId="23185"/>
    <cellStyle name="Normal 6 5 2 2 2 2 2" xfId="35164"/>
    <cellStyle name="Normal 6 5 2 2 2 2 3" xfId="47143"/>
    <cellStyle name="Normal 6 5 2 2 2 3" xfId="29208"/>
    <cellStyle name="Normal 6 5 2 2 2 4" xfId="41189"/>
    <cellStyle name="Normal 6 5 2 2 3" xfId="16296"/>
    <cellStyle name="Normal 6 5 2 2 3 2" xfId="23186"/>
    <cellStyle name="Normal 6 5 2 2 3 2 2" xfId="35165"/>
    <cellStyle name="Normal 6 5 2 2 3 2 3" xfId="47144"/>
    <cellStyle name="Normal 6 5 2 2 3 3" xfId="29209"/>
    <cellStyle name="Normal 6 5 2 2 3 4" xfId="41190"/>
    <cellStyle name="Normal 6 5 2 2 4" xfId="23184"/>
    <cellStyle name="Normal 6 5 2 2 4 2" xfId="35163"/>
    <cellStyle name="Normal 6 5 2 2 4 3" xfId="47142"/>
    <cellStyle name="Normal 6 5 2 2 5" xfId="29207"/>
    <cellStyle name="Normal 6 5 2 2 6" xfId="41188"/>
    <cellStyle name="Normal 6 5 2 3" xfId="16297"/>
    <cellStyle name="Normal 6 5 2 3 2" xfId="23187"/>
    <cellStyle name="Normal 6 5 2 3 2 2" xfId="35166"/>
    <cellStyle name="Normal 6 5 2 3 2 3" xfId="47145"/>
    <cellStyle name="Normal 6 5 2 3 3" xfId="29210"/>
    <cellStyle name="Normal 6 5 2 3 4" xfId="41191"/>
    <cellStyle name="Normal 6 5 2 4" xfId="16298"/>
    <cellStyle name="Normal 6 5 2 4 2" xfId="23188"/>
    <cellStyle name="Normal 6 5 2 4 2 2" xfId="35167"/>
    <cellStyle name="Normal 6 5 2 4 2 3" xfId="47146"/>
    <cellStyle name="Normal 6 5 2 4 3" xfId="29211"/>
    <cellStyle name="Normal 6 5 2 4 4" xfId="41192"/>
    <cellStyle name="Normal 6 5 2 5" xfId="16299"/>
    <cellStyle name="Normal 6 5 2 5 2" xfId="23189"/>
    <cellStyle name="Normal 6 5 2 5 2 2" xfId="35168"/>
    <cellStyle name="Normal 6 5 2 5 2 3" xfId="47147"/>
    <cellStyle name="Normal 6 5 2 5 3" xfId="29212"/>
    <cellStyle name="Normal 6 5 2 5 4" xfId="41193"/>
    <cellStyle name="Normal 6 5 2 6" xfId="16300"/>
    <cellStyle name="Normal 6 5 2 6 2" xfId="23190"/>
    <cellStyle name="Normal 6 5 2 6 2 2" xfId="35169"/>
    <cellStyle name="Normal 6 5 2 6 2 3" xfId="47148"/>
    <cellStyle name="Normal 6 5 2 6 3" xfId="29213"/>
    <cellStyle name="Normal 6 5 2 6 4" xfId="41194"/>
    <cellStyle name="Normal 6 5 2 7" xfId="16301"/>
    <cellStyle name="Normal 6 5 2 7 2" xfId="23191"/>
    <cellStyle name="Normal 6 5 2 7 2 2" xfId="35170"/>
    <cellStyle name="Normal 6 5 2 7 2 3" xfId="47149"/>
    <cellStyle name="Normal 6 5 2 7 3" xfId="29214"/>
    <cellStyle name="Normal 6 5 2 7 4" xfId="41195"/>
    <cellStyle name="Normal 6 5 2 8" xfId="23183"/>
    <cellStyle name="Normal 6 5 2 8 2" xfId="35162"/>
    <cellStyle name="Normal 6 5 2 8 3" xfId="47141"/>
    <cellStyle name="Normal 6 5 2 9" xfId="29206"/>
    <cellStyle name="Normal 6 5 3" xfId="16302"/>
    <cellStyle name="Normal 6 5 3 2" xfId="16303"/>
    <cellStyle name="Normal 6 5 3 2 2" xfId="23193"/>
    <cellStyle name="Normal 6 5 3 2 2 2" xfId="35172"/>
    <cellStyle name="Normal 6 5 3 2 2 3" xfId="47151"/>
    <cellStyle name="Normal 6 5 3 2 3" xfId="29216"/>
    <cellStyle name="Normal 6 5 3 2 4" xfId="41197"/>
    <cellStyle name="Normal 6 5 3 3" xfId="16304"/>
    <cellStyle name="Normal 6 5 3 3 2" xfId="23194"/>
    <cellStyle name="Normal 6 5 3 3 2 2" xfId="35173"/>
    <cellStyle name="Normal 6 5 3 3 2 3" xfId="47152"/>
    <cellStyle name="Normal 6 5 3 3 3" xfId="29217"/>
    <cellStyle name="Normal 6 5 3 3 4" xfId="41198"/>
    <cellStyle name="Normal 6 5 3 4" xfId="16305"/>
    <cellStyle name="Normal 6 5 3 4 2" xfId="23195"/>
    <cellStyle name="Normal 6 5 3 4 2 2" xfId="35174"/>
    <cellStyle name="Normal 6 5 3 4 2 3" xfId="47153"/>
    <cellStyle name="Normal 6 5 3 4 3" xfId="29218"/>
    <cellStyle name="Normal 6 5 3 4 4" xfId="41199"/>
    <cellStyle name="Normal 6 5 3 5" xfId="23192"/>
    <cellStyle name="Normal 6 5 3 5 2" xfId="35171"/>
    <cellStyle name="Normal 6 5 3 5 3" xfId="47150"/>
    <cellStyle name="Normal 6 5 3 6" xfId="29215"/>
    <cellStyle name="Normal 6 5 3 7" xfId="41196"/>
    <cellStyle name="Normal 6 5 4" xfId="16306"/>
    <cellStyle name="Normal 6 5 4 2" xfId="16307"/>
    <cellStyle name="Normal 6 5 4 2 2" xfId="23197"/>
    <cellStyle name="Normal 6 5 4 2 2 2" xfId="35176"/>
    <cellStyle name="Normal 6 5 4 2 2 3" xfId="47155"/>
    <cellStyle name="Normal 6 5 4 2 3" xfId="29220"/>
    <cellStyle name="Normal 6 5 4 2 4" xfId="41201"/>
    <cellStyle name="Normal 6 5 4 3" xfId="16308"/>
    <cellStyle name="Normal 6 5 4 3 2" xfId="23198"/>
    <cellStyle name="Normal 6 5 4 3 2 2" xfId="35177"/>
    <cellStyle name="Normal 6 5 4 3 2 3" xfId="47156"/>
    <cellStyle name="Normal 6 5 4 3 3" xfId="29221"/>
    <cellStyle name="Normal 6 5 4 3 4" xfId="41202"/>
    <cellStyle name="Normal 6 5 4 4" xfId="16309"/>
    <cellStyle name="Normal 6 5 4 5" xfId="23196"/>
    <cellStyle name="Normal 6 5 4 5 2" xfId="35175"/>
    <cellStyle name="Normal 6 5 4 5 3" xfId="47154"/>
    <cellStyle name="Normal 6 5 4 6" xfId="29219"/>
    <cellStyle name="Normal 6 5 4 7" xfId="41200"/>
    <cellStyle name="Normal 6 5 5" xfId="16310"/>
    <cellStyle name="Normal 6 5 5 2" xfId="16311"/>
    <cellStyle name="Normal 6 5 5 3" xfId="23199"/>
    <cellStyle name="Normal 6 5 5 3 2" xfId="35178"/>
    <cellStyle name="Normal 6 5 5 3 3" xfId="47157"/>
    <cellStyle name="Normal 6 5 5 4" xfId="29222"/>
    <cellStyle name="Normal 6 5 5 5" xfId="41203"/>
    <cellStyle name="Normal 6 5 6" xfId="16312"/>
    <cellStyle name="Normal 6 5 6 2" xfId="23200"/>
    <cellStyle name="Normal 6 5 6 2 2" xfId="35179"/>
    <cellStyle name="Normal 6 5 6 2 3" xfId="47158"/>
    <cellStyle name="Normal 6 5 6 3" xfId="29223"/>
    <cellStyle name="Normal 6 5 6 4" xfId="41204"/>
    <cellStyle name="Normal 6 5 7" xfId="16313"/>
    <cellStyle name="Normal 6 5 7 2" xfId="23201"/>
    <cellStyle name="Normal 6 5 7 2 2" xfId="35180"/>
    <cellStyle name="Normal 6 5 7 2 3" xfId="47159"/>
    <cellStyle name="Normal 6 5 7 3" xfId="29224"/>
    <cellStyle name="Normal 6 5 7 4" xfId="41205"/>
    <cellStyle name="Normal 6 5 8" xfId="16314"/>
    <cellStyle name="Normal 6 5 8 2" xfId="23202"/>
    <cellStyle name="Normal 6 5 8 2 2" xfId="35181"/>
    <cellStyle name="Normal 6 5 8 2 3" xfId="47160"/>
    <cellStyle name="Normal 6 5 8 3" xfId="29225"/>
    <cellStyle name="Normal 6 5 8 4" xfId="41206"/>
    <cellStyle name="Normal 6 5 9" xfId="23182"/>
    <cellStyle name="Normal 6 5 9 2" xfId="35161"/>
    <cellStyle name="Normal 6 5 9 3" xfId="47140"/>
    <cellStyle name="Normal 6 6" xfId="16315"/>
    <cellStyle name="Normal 6 6 10" xfId="41207"/>
    <cellStyle name="Normal 6 6 2" xfId="16316"/>
    <cellStyle name="Normal 6 6 2 2" xfId="16317"/>
    <cellStyle name="Normal 6 6 2 2 2" xfId="23205"/>
    <cellStyle name="Normal 6 6 2 2 2 2" xfId="35184"/>
    <cellStyle name="Normal 6 6 2 2 2 3" xfId="47163"/>
    <cellStyle name="Normal 6 6 2 2 3" xfId="29228"/>
    <cellStyle name="Normal 6 6 2 2 4" xfId="41209"/>
    <cellStyle name="Normal 6 6 2 3" xfId="16318"/>
    <cellStyle name="Normal 6 6 2 3 2" xfId="23206"/>
    <cellStyle name="Normal 6 6 2 3 2 2" xfId="35185"/>
    <cellStyle name="Normal 6 6 2 3 2 3" xfId="47164"/>
    <cellStyle name="Normal 6 6 2 3 3" xfId="29229"/>
    <cellStyle name="Normal 6 6 2 3 4" xfId="41210"/>
    <cellStyle name="Normal 6 6 2 4" xfId="16319"/>
    <cellStyle name="Normal 6 6 2 4 2" xfId="23207"/>
    <cellStyle name="Normal 6 6 2 4 2 2" xfId="35186"/>
    <cellStyle name="Normal 6 6 2 4 2 3" xfId="47165"/>
    <cellStyle name="Normal 6 6 2 4 3" xfId="29230"/>
    <cellStyle name="Normal 6 6 2 4 4" xfId="41211"/>
    <cellStyle name="Normal 6 6 2 5" xfId="16320"/>
    <cellStyle name="Normal 6 6 2 5 2" xfId="23208"/>
    <cellStyle name="Normal 6 6 2 5 2 2" xfId="35187"/>
    <cellStyle name="Normal 6 6 2 5 2 3" xfId="47166"/>
    <cellStyle name="Normal 6 6 2 5 3" xfId="29231"/>
    <cellStyle name="Normal 6 6 2 5 4" xfId="41212"/>
    <cellStyle name="Normal 6 6 2 6" xfId="16321"/>
    <cellStyle name="Normal 6 6 2 6 2" xfId="23209"/>
    <cellStyle name="Normal 6 6 2 6 2 2" xfId="35188"/>
    <cellStyle name="Normal 6 6 2 6 2 3" xfId="47167"/>
    <cellStyle name="Normal 6 6 2 6 3" xfId="29232"/>
    <cellStyle name="Normal 6 6 2 6 4" xfId="41213"/>
    <cellStyle name="Normal 6 6 2 7" xfId="23204"/>
    <cellStyle name="Normal 6 6 2 7 2" xfId="35183"/>
    <cellStyle name="Normal 6 6 2 7 3" xfId="47162"/>
    <cellStyle name="Normal 6 6 2 8" xfId="29227"/>
    <cellStyle name="Normal 6 6 2 9" xfId="41208"/>
    <cellStyle name="Normal 6 6 3" xfId="16322"/>
    <cellStyle name="Normal 6 6 3 2" xfId="16323"/>
    <cellStyle name="Normal 6 6 3 2 2" xfId="23211"/>
    <cellStyle name="Normal 6 6 3 2 2 2" xfId="35190"/>
    <cellStyle name="Normal 6 6 3 2 2 3" xfId="47169"/>
    <cellStyle name="Normal 6 6 3 2 3" xfId="29234"/>
    <cellStyle name="Normal 6 6 3 2 4" xfId="41215"/>
    <cellStyle name="Normal 6 6 3 3" xfId="16324"/>
    <cellStyle name="Normal 6 6 3 3 2" xfId="23212"/>
    <cellStyle name="Normal 6 6 3 3 2 2" xfId="35191"/>
    <cellStyle name="Normal 6 6 3 3 2 3" xfId="47170"/>
    <cellStyle name="Normal 6 6 3 3 3" xfId="29235"/>
    <cellStyle name="Normal 6 6 3 3 4" xfId="41216"/>
    <cellStyle name="Normal 6 6 3 4" xfId="23210"/>
    <cellStyle name="Normal 6 6 3 4 2" xfId="35189"/>
    <cellStyle name="Normal 6 6 3 4 3" xfId="47168"/>
    <cellStyle name="Normal 6 6 3 5" xfId="29233"/>
    <cellStyle name="Normal 6 6 3 6" xfId="41214"/>
    <cellStyle name="Normal 6 6 4" xfId="16325"/>
    <cellStyle name="Normal 6 6 4 2" xfId="16326"/>
    <cellStyle name="Normal 6 6 4 2 2" xfId="23214"/>
    <cellStyle name="Normal 6 6 4 2 2 2" xfId="35193"/>
    <cellStyle name="Normal 6 6 4 2 2 3" xfId="47172"/>
    <cellStyle name="Normal 6 6 4 2 3" xfId="29237"/>
    <cellStyle name="Normal 6 6 4 2 4" xfId="41218"/>
    <cellStyle name="Normal 6 6 4 3" xfId="23213"/>
    <cellStyle name="Normal 6 6 4 3 2" xfId="35192"/>
    <cellStyle name="Normal 6 6 4 3 3" xfId="47171"/>
    <cellStyle name="Normal 6 6 4 4" xfId="29236"/>
    <cellStyle name="Normal 6 6 4 5" xfId="41217"/>
    <cellStyle name="Normal 6 6 5" xfId="16327"/>
    <cellStyle name="Normal 6 6 5 2" xfId="23215"/>
    <cellStyle name="Normal 6 6 5 2 2" xfId="35194"/>
    <cellStyle name="Normal 6 6 5 2 3" xfId="47173"/>
    <cellStyle name="Normal 6 6 5 3" xfId="29238"/>
    <cellStyle name="Normal 6 6 5 4" xfId="41219"/>
    <cellStyle name="Normal 6 6 6" xfId="16328"/>
    <cellStyle name="Normal 6 6 6 2" xfId="23216"/>
    <cellStyle name="Normal 6 6 6 2 2" xfId="35195"/>
    <cellStyle name="Normal 6 6 6 2 3" xfId="47174"/>
    <cellStyle name="Normal 6 6 6 3" xfId="29239"/>
    <cellStyle name="Normal 6 6 6 4" xfId="41220"/>
    <cellStyle name="Normal 6 6 7" xfId="16329"/>
    <cellStyle name="Normal 6 6 7 2" xfId="23217"/>
    <cellStyle name="Normal 6 6 7 2 2" xfId="35196"/>
    <cellStyle name="Normal 6 6 7 2 3" xfId="47175"/>
    <cellStyle name="Normal 6 6 7 3" xfId="29240"/>
    <cellStyle name="Normal 6 6 7 4" xfId="41221"/>
    <cellStyle name="Normal 6 6 8" xfId="23203"/>
    <cellStyle name="Normal 6 6 8 2" xfId="35182"/>
    <cellStyle name="Normal 6 6 8 3" xfId="47161"/>
    <cellStyle name="Normal 6 6 9" xfId="29226"/>
    <cellStyle name="Normal 6 7" xfId="16330"/>
    <cellStyle name="Normal 6 7 10" xfId="29241"/>
    <cellStyle name="Normal 6 7 11" xfId="41222"/>
    <cellStyle name="Normal 6 7 2" xfId="16331"/>
    <cellStyle name="Normal 6 7 2 2" xfId="16332"/>
    <cellStyle name="Normal 6 7 2 2 2" xfId="23220"/>
    <cellStyle name="Normal 6 7 2 2 2 2" xfId="35199"/>
    <cellStyle name="Normal 6 7 2 2 2 3" xfId="47178"/>
    <cellStyle name="Normal 6 7 2 2 3" xfId="29243"/>
    <cellStyle name="Normal 6 7 2 2 4" xfId="41224"/>
    <cellStyle name="Normal 6 7 2 3" xfId="16333"/>
    <cellStyle name="Normal 6 7 2 3 2" xfId="23221"/>
    <cellStyle name="Normal 6 7 2 3 2 2" xfId="35200"/>
    <cellStyle name="Normal 6 7 2 3 2 3" xfId="47179"/>
    <cellStyle name="Normal 6 7 2 3 3" xfId="29244"/>
    <cellStyle name="Normal 6 7 2 3 4" xfId="41225"/>
    <cellStyle name="Normal 6 7 2 4" xfId="16334"/>
    <cellStyle name="Normal 6 7 2 4 2" xfId="23222"/>
    <cellStyle name="Normal 6 7 2 4 2 2" xfId="35201"/>
    <cellStyle name="Normal 6 7 2 4 2 3" xfId="47180"/>
    <cellStyle name="Normal 6 7 2 4 3" xfId="29245"/>
    <cellStyle name="Normal 6 7 2 4 4" xfId="41226"/>
    <cellStyle name="Normal 6 7 2 5" xfId="16335"/>
    <cellStyle name="Normal 6 7 2 5 2" xfId="23223"/>
    <cellStyle name="Normal 6 7 2 5 2 2" xfId="35202"/>
    <cellStyle name="Normal 6 7 2 5 2 3" xfId="47181"/>
    <cellStyle name="Normal 6 7 2 5 3" xfId="29246"/>
    <cellStyle name="Normal 6 7 2 5 4" xfId="41227"/>
    <cellStyle name="Normal 6 7 2 6" xfId="16336"/>
    <cellStyle name="Normal 6 7 2 6 2" xfId="23224"/>
    <cellStyle name="Normal 6 7 2 6 2 2" xfId="35203"/>
    <cellStyle name="Normal 6 7 2 6 2 3" xfId="47182"/>
    <cellStyle name="Normal 6 7 2 6 3" xfId="29247"/>
    <cellStyle name="Normal 6 7 2 6 4" xfId="41228"/>
    <cellStyle name="Normal 6 7 2 7" xfId="23219"/>
    <cellStyle name="Normal 6 7 2 7 2" xfId="35198"/>
    <cellStyle name="Normal 6 7 2 7 3" xfId="47177"/>
    <cellStyle name="Normal 6 7 2 8" xfId="29242"/>
    <cellStyle name="Normal 6 7 2 9" xfId="41223"/>
    <cellStyle name="Normal 6 7 3" xfId="16337"/>
    <cellStyle name="Normal 6 7 3 2" xfId="16338"/>
    <cellStyle name="Normal 6 7 3 2 2" xfId="23226"/>
    <cellStyle name="Normal 6 7 3 2 2 2" xfId="35205"/>
    <cellStyle name="Normal 6 7 3 2 2 3" xfId="47184"/>
    <cellStyle name="Normal 6 7 3 2 3" xfId="29249"/>
    <cellStyle name="Normal 6 7 3 2 4" xfId="41230"/>
    <cellStyle name="Normal 6 7 3 3" xfId="16339"/>
    <cellStyle name="Normal 6 7 3 3 2" xfId="23227"/>
    <cellStyle name="Normal 6 7 3 3 2 2" xfId="35206"/>
    <cellStyle name="Normal 6 7 3 3 2 3" xfId="47185"/>
    <cellStyle name="Normal 6 7 3 3 3" xfId="29250"/>
    <cellStyle name="Normal 6 7 3 3 4" xfId="41231"/>
    <cellStyle name="Normal 6 7 3 4" xfId="23225"/>
    <cellStyle name="Normal 6 7 3 4 2" xfId="35204"/>
    <cellStyle name="Normal 6 7 3 4 3" xfId="47183"/>
    <cellStyle name="Normal 6 7 3 5" xfId="29248"/>
    <cellStyle name="Normal 6 7 3 6" xfId="41229"/>
    <cellStyle name="Normal 6 7 4" xfId="16340"/>
    <cellStyle name="Normal 6 7 4 2" xfId="16341"/>
    <cellStyle name="Normal 6 7 4 2 2" xfId="23229"/>
    <cellStyle name="Normal 6 7 4 2 2 2" xfId="35208"/>
    <cellStyle name="Normal 6 7 4 2 2 3" xfId="47187"/>
    <cellStyle name="Normal 6 7 4 2 3" xfId="29252"/>
    <cellStyle name="Normal 6 7 4 2 4" xfId="41233"/>
    <cellStyle name="Normal 6 7 4 3" xfId="23228"/>
    <cellStyle name="Normal 6 7 4 3 2" xfId="35207"/>
    <cellStyle name="Normal 6 7 4 3 3" xfId="47186"/>
    <cellStyle name="Normal 6 7 4 4" xfId="29251"/>
    <cellStyle name="Normal 6 7 4 5" xfId="41232"/>
    <cellStyle name="Normal 6 7 5" xfId="16342"/>
    <cellStyle name="Normal 6 7 5 2" xfId="23230"/>
    <cellStyle name="Normal 6 7 5 2 2" xfId="35209"/>
    <cellStyle name="Normal 6 7 5 2 3" xfId="47188"/>
    <cellStyle name="Normal 6 7 5 3" xfId="29253"/>
    <cellStyle name="Normal 6 7 5 4" xfId="41234"/>
    <cellStyle name="Normal 6 7 6" xfId="16343"/>
    <cellStyle name="Normal 6 7 6 2" xfId="23231"/>
    <cellStyle name="Normal 6 7 6 2 2" xfId="35210"/>
    <cellStyle name="Normal 6 7 6 2 3" xfId="47189"/>
    <cellStyle name="Normal 6 7 6 3" xfId="29254"/>
    <cellStyle name="Normal 6 7 6 4" xfId="41235"/>
    <cellStyle name="Normal 6 7 7" xfId="16344"/>
    <cellStyle name="Normal 6 7 7 2" xfId="23232"/>
    <cellStyle name="Normal 6 7 7 2 2" xfId="35211"/>
    <cellStyle name="Normal 6 7 7 2 3" xfId="47190"/>
    <cellStyle name="Normal 6 7 7 3" xfId="29255"/>
    <cellStyle name="Normal 6 7 7 4" xfId="41236"/>
    <cellStyle name="Normal 6 7 8" xfId="16345"/>
    <cellStyle name="Normal 6 7 9" xfId="23218"/>
    <cellStyle name="Normal 6 7 9 2" xfId="35197"/>
    <cellStyle name="Normal 6 7 9 3" xfId="47176"/>
    <cellStyle name="Normal 6 8" xfId="16346"/>
    <cellStyle name="Normal 6 8 10" xfId="29256"/>
    <cellStyle name="Normal 6 8 11" xfId="41237"/>
    <cellStyle name="Normal 6 8 2" xfId="16347"/>
    <cellStyle name="Normal 6 8 2 2" xfId="16348"/>
    <cellStyle name="Normal 6 8 2 2 2" xfId="23235"/>
    <cellStyle name="Normal 6 8 2 2 2 2" xfId="35214"/>
    <cellStyle name="Normal 6 8 2 2 2 3" xfId="47193"/>
    <cellStyle name="Normal 6 8 2 2 3" xfId="29258"/>
    <cellStyle name="Normal 6 8 2 2 4" xfId="41239"/>
    <cellStyle name="Normal 6 8 2 3" xfId="16349"/>
    <cellStyle name="Normal 6 8 2 3 2" xfId="23236"/>
    <cellStyle name="Normal 6 8 2 3 2 2" xfId="35215"/>
    <cellStyle name="Normal 6 8 2 3 2 3" xfId="47194"/>
    <cellStyle name="Normal 6 8 2 3 3" xfId="29259"/>
    <cellStyle name="Normal 6 8 2 3 4" xfId="41240"/>
    <cellStyle name="Normal 6 8 2 4" xfId="16350"/>
    <cellStyle name="Normal 6 8 2 4 2" xfId="23237"/>
    <cellStyle name="Normal 6 8 2 4 2 2" xfId="35216"/>
    <cellStyle name="Normal 6 8 2 4 2 3" xfId="47195"/>
    <cellStyle name="Normal 6 8 2 4 3" xfId="29260"/>
    <cellStyle name="Normal 6 8 2 4 4" xfId="41241"/>
    <cellStyle name="Normal 6 8 2 5" xfId="16351"/>
    <cellStyle name="Normal 6 8 2 5 2" xfId="23238"/>
    <cellStyle name="Normal 6 8 2 5 2 2" xfId="35217"/>
    <cellStyle name="Normal 6 8 2 5 2 3" xfId="47196"/>
    <cellStyle name="Normal 6 8 2 5 3" xfId="29261"/>
    <cellStyle name="Normal 6 8 2 5 4" xfId="41242"/>
    <cellStyle name="Normal 6 8 2 6" xfId="16352"/>
    <cellStyle name="Normal 6 8 2 6 2" xfId="23239"/>
    <cellStyle name="Normal 6 8 2 6 2 2" xfId="35218"/>
    <cellStyle name="Normal 6 8 2 6 2 3" xfId="47197"/>
    <cellStyle name="Normal 6 8 2 6 3" xfId="29262"/>
    <cellStyle name="Normal 6 8 2 6 4" xfId="41243"/>
    <cellStyle name="Normal 6 8 2 7" xfId="23234"/>
    <cellStyle name="Normal 6 8 2 7 2" xfId="35213"/>
    <cellStyle name="Normal 6 8 2 7 3" xfId="47192"/>
    <cellStyle name="Normal 6 8 2 8" xfId="29257"/>
    <cellStyle name="Normal 6 8 2 9" xfId="41238"/>
    <cellStyle name="Normal 6 8 3" xfId="16353"/>
    <cellStyle name="Normal 6 8 3 2" xfId="16354"/>
    <cellStyle name="Normal 6 8 3 2 2" xfId="23241"/>
    <cellStyle name="Normal 6 8 3 2 2 2" xfId="35220"/>
    <cellStyle name="Normal 6 8 3 2 2 3" xfId="47199"/>
    <cellStyle name="Normal 6 8 3 2 3" xfId="29264"/>
    <cellStyle name="Normal 6 8 3 2 4" xfId="41245"/>
    <cellStyle name="Normal 6 8 3 3" xfId="23240"/>
    <cellStyle name="Normal 6 8 3 3 2" xfId="35219"/>
    <cellStyle name="Normal 6 8 3 3 3" xfId="47198"/>
    <cellStyle name="Normal 6 8 3 4" xfId="29263"/>
    <cellStyle name="Normal 6 8 3 5" xfId="41244"/>
    <cellStyle name="Normal 6 8 4" xfId="16355"/>
    <cellStyle name="Normal 6 8 4 2" xfId="16356"/>
    <cellStyle name="Normal 6 8 4 2 2" xfId="23243"/>
    <cellStyle name="Normal 6 8 4 2 2 2" xfId="35222"/>
    <cellStyle name="Normal 6 8 4 2 2 3" xfId="47201"/>
    <cellStyle name="Normal 6 8 4 2 3" xfId="29266"/>
    <cellStyle name="Normal 6 8 4 2 4" xfId="41247"/>
    <cellStyle name="Normal 6 8 4 3" xfId="23242"/>
    <cellStyle name="Normal 6 8 4 3 2" xfId="35221"/>
    <cellStyle name="Normal 6 8 4 3 3" xfId="47200"/>
    <cellStyle name="Normal 6 8 4 4" xfId="29265"/>
    <cellStyle name="Normal 6 8 4 5" xfId="41246"/>
    <cellStyle name="Normal 6 8 5" xfId="16357"/>
    <cellStyle name="Normal 6 8 5 2" xfId="23244"/>
    <cellStyle name="Normal 6 8 5 2 2" xfId="35223"/>
    <cellStyle name="Normal 6 8 5 2 3" xfId="47202"/>
    <cellStyle name="Normal 6 8 5 3" xfId="29267"/>
    <cellStyle name="Normal 6 8 5 4" xfId="41248"/>
    <cellStyle name="Normal 6 8 6" xfId="16358"/>
    <cellStyle name="Normal 6 8 6 2" xfId="23245"/>
    <cellStyle name="Normal 6 8 6 2 2" xfId="35224"/>
    <cellStyle name="Normal 6 8 6 2 3" xfId="47203"/>
    <cellStyle name="Normal 6 8 6 3" xfId="29268"/>
    <cellStyle name="Normal 6 8 6 4" xfId="41249"/>
    <cellStyle name="Normal 6 8 7" xfId="16359"/>
    <cellStyle name="Normal 6 8 7 2" xfId="23246"/>
    <cellStyle name="Normal 6 8 7 2 2" xfId="35225"/>
    <cellStyle name="Normal 6 8 7 2 3" xfId="47204"/>
    <cellStyle name="Normal 6 8 7 3" xfId="29269"/>
    <cellStyle name="Normal 6 8 7 4" xfId="41250"/>
    <cellStyle name="Normal 6 8 8" xfId="16360"/>
    <cellStyle name="Normal 6 8 9" xfId="23233"/>
    <cellStyle name="Normal 6 8 9 2" xfId="35212"/>
    <cellStyle name="Normal 6 8 9 3" xfId="47191"/>
    <cellStyle name="Normal 6 9" xfId="16361"/>
    <cellStyle name="Normal 6 9 10" xfId="41251"/>
    <cellStyle name="Normal 6 9 2" xfId="16362"/>
    <cellStyle name="Normal 6 9 2 2" xfId="16363"/>
    <cellStyle name="Normal 6 9 2 2 2" xfId="23249"/>
    <cellStyle name="Normal 6 9 2 2 2 2" xfId="35228"/>
    <cellStyle name="Normal 6 9 2 2 2 3" xfId="47207"/>
    <cellStyle name="Normal 6 9 2 2 3" xfId="29272"/>
    <cellStyle name="Normal 6 9 2 2 4" xfId="41253"/>
    <cellStyle name="Normal 6 9 2 3" xfId="16364"/>
    <cellStyle name="Normal 6 9 2 3 2" xfId="23250"/>
    <cellStyle name="Normal 6 9 2 3 2 2" xfId="35229"/>
    <cellStyle name="Normal 6 9 2 3 2 3" xfId="47208"/>
    <cellStyle name="Normal 6 9 2 3 3" xfId="29273"/>
    <cellStyle name="Normal 6 9 2 3 4" xfId="41254"/>
    <cellStyle name="Normal 6 9 2 4" xfId="16365"/>
    <cellStyle name="Normal 6 9 2 4 2" xfId="23251"/>
    <cellStyle name="Normal 6 9 2 4 2 2" xfId="35230"/>
    <cellStyle name="Normal 6 9 2 4 2 3" xfId="47209"/>
    <cellStyle name="Normal 6 9 2 4 3" xfId="29274"/>
    <cellStyle name="Normal 6 9 2 4 4" xfId="41255"/>
    <cellStyle name="Normal 6 9 2 5" xfId="16366"/>
    <cellStyle name="Normal 6 9 2 5 2" xfId="23252"/>
    <cellStyle name="Normal 6 9 2 5 2 2" xfId="35231"/>
    <cellStyle name="Normal 6 9 2 5 2 3" xfId="47210"/>
    <cellStyle name="Normal 6 9 2 5 3" xfId="29275"/>
    <cellStyle name="Normal 6 9 2 5 4" xfId="41256"/>
    <cellStyle name="Normal 6 9 2 6" xfId="23248"/>
    <cellStyle name="Normal 6 9 2 6 2" xfId="35227"/>
    <cellStyle name="Normal 6 9 2 6 3" xfId="47206"/>
    <cellStyle name="Normal 6 9 2 7" xfId="29271"/>
    <cellStyle name="Normal 6 9 2 8" xfId="41252"/>
    <cellStyle name="Normal 6 9 3" xfId="16367"/>
    <cellStyle name="Normal 6 9 3 2" xfId="16368"/>
    <cellStyle name="Normal 6 9 3 2 2" xfId="23254"/>
    <cellStyle name="Normal 6 9 3 2 2 2" xfId="35233"/>
    <cellStyle name="Normal 6 9 3 2 2 3" xfId="47212"/>
    <cellStyle name="Normal 6 9 3 2 3" xfId="29277"/>
    <cellStyle name="Normal 6 9 3 2 4" xfId="41258"/>
    <cellStyle name="Normal 6 9 3 3" xfId="23253"/>
    <cellStyle name="Normal 6 9 3 3 2" xfId="35232"/>
    <cellStyle name="Normal 6 9 3 3 3" xfId="47211"/>
    <cellStyle name="Normal 6 9 3 4" xfId="29276"/>
    <cellStyle name="Normal 6 9 3 5" xfId="41257"/>
    <cellStyle name="Normal 6 9 4" xfId="16369"/>
    <cellStyle name="Normal 6 9 4 2" xfId="16370"/>
    <cellStyle name="Normal 6 9 4 2 2" xfId="23256"/>
    <cellStyle name="Normal 6 9 4 2 2 2" xfId="35235"/>
    <cellStyle name="Normal 6 9 4 2 2 3" xfId="47214"/>
    <cellStyle name="Normal 6 9 4 2 3" xfId="29279"/>
    <cellStyle name="Normal 6 9 4 2 4" xfId="41260"/>
    <cellStyle name="Normal 6 9 4 3" xfId="23255"/>
    <cellStyle name="Normal 6 9 4 3 2" xfId="35234"/>
    <cellStyle name="Normal 6 9 4 3 3" xfId="47213"/>
    <cellStyle name="Normal 6 9 4 4" xfId="29278"/>
    <cellStyle name="Normal 6 9 4 5" xfId="41259"/>
    <cellStyle name="Normal 6 9 5" xfId="16371"/>
    <cellStyle name="Normal 6 9 5 2" xfId="23257"/>
    <cellStyle name="Normal 6 9 5 2 2" xfId="35236"/>
    <cellStyle name="Normal 6 9 5 2 3" xfId="47215"/>
    <cellStyle name="Normal 6 9 5 3" xfId="29280"/>
    <cellStyle name="Normal 6 9 5 4" xfId="41261"/>
    <cellStyle name="Normal 6 9 6" xfId="16372"/>
    <cellStyle name="Normal 6 9 6 2" xfId="23258"/>
    <cellStyle name="Normal 6 9 6 2 2" xfId="35237"/>
    <cellStyle name="Normal 6 9 6 2 3" xfId="47216"/>
    <cellStyle name="Normal 6 9 6 3" xfId="29281"/>
    <cellStyle name="Normal 6 9 6 4" xfId="41262"/>
    <cellStyle name="Normal 6 9 7" xfId="16373"/>
    <cellStyle name="Normal 6 9 8" xfId="23247"/>
    <cellStyle name="Normal 6 9 8 2" xfId="35226"/>
    <cellStyle name="Normal 6 9 8 3" xfId="47205"/>
    <cellStyle name="Normal 6 9 9" xfId="29270"/>
    <cellStyle name="Normal 60" xfId="16374"/>
    <cellStyle name="Normal 60 2" xfId="16375"/>
    <cellStyle name="Normal 60 2 2" xfId="23260"/>
    <cellStyle name="Normal 60 2 2 2" xfId="35239"/>
    <cellStyle name="Normal 60 2 2 3" xfId="47218"/>
    <cellStyle name="Normal 60 2 3" xfId="29283"/>
    <cellStyle name="Normal 60 2 4" xfId="41264"/>
    <cellStyle name="Normal 60 3" xfId="16376"/>
    <cellStyle name="Normal 60 3 2" xfId="23261"/>
    <cellStyle name="Normal 60 3 2 2" xfId="35240"/>
    <cellStyle name="Normal 60 3 2 3" xfId="47219"/>
    <cellStyle name="Normal 60 3 3" xfId="29284"/>
    <cellStyle name="Normal 60 3 4" xfId="41265"/>
    <cellStyle name="Normal 60 4" xfId="16377"/>
    <cellStyle name="Normal 60 4 2" xfId="23262"/>
    <cellStyle name="Normal 60 4 2 2" xfId="35241"/>
    <cellStyle name="Normal 60 4 2 3" xfId="47220"/>
    <cellStyle name="Normal 60 4 3" xfId="29285"/>
    <cellStyle name="Normal 60 4 4" xfId="41266"/>
    <cellStyle name="Normal 60 5" xfId="23259"/>
    <cellStyle name="Normal 60 5 2" xfId="35238"/>
    <cellStyle name="Normal 60 5 3" xfId="47217"/>
    <cellStyle name="Normal 60 6" xfId="29282"/>
    <cellStyle name="Normal 60 7" xfId="41263"/>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2 2 2" xfId="35243"/>
    <cellStyle name="Normal 61 2 2 3" xfId="47222"/>
    <cellStyle name="Normal 61 2 3" xfId="29287"/>
    <cellStyle name="Normal 61 2 4" xfId="41268"/>
    <cellStyle name="Normal 61 3" xfId="23263"/>
    <cellStyle name="Normal 61 3 2" xfId="35242"/>
    <cellStyle name="Normal 61 3 3" xfId="47221"/>
    <cellStyle name="Normal 61 4" xfId="29286"/>
    <cellStyle name="Normal 61 5" xfId="41267"/>
    <cellStyle name="Normal 62" xfId="16392"/>
    <cellStyle name="Normal 62 2" xfId="16393"/>
    <cellStyle name="Normal 62 2 2" xfId="23266"/>
    <cellStyle name="Normal 62 2 2 2" xfId="35245"/>
    <cellStyle name="Normal 62 2 2 3" xfId="47224"/>
    <cellStyle name="Normal 62 2 3" xfId="29289"/>
    <cellStyle name="Normal 62 2 4" xfId="41270"/>
    <cellStyle name="Normal 62 3" xfId="23265"/>
    <cellStyle name="Normal 62 3 2" xfId="35244"/>
    <cellStyle name="Normal 62 3 3" xfId="47223"/>
    <cellStyle name="Normal 62 4" xfId="29288"/>
    <cellStyle name="Normal 62 5" xfId="41269"/>
    <cellStyle name="Normal 63" xfId="16394"/>
    <cellStyle name="Normal 63 2" xfId="16395"/>
    <cellStyle name="Normal 63 2 2" xfId="23268"/>
    <cellStyle name="Normal 63 2 2 2" xfId="35247"/>
    <cellStyle name="Normal 63 2 2 3" xfId="47226"/>
    <cellStyle name="Normal 63 2 3" xfId="29291"/>
    <cellStyle name="Normal 63 2 4" xfId="41272"/>
    <cellStyle name="Normal 63 3" xfId="23267"/>
    <cellStyle name="Normal 63 3 2" xfId="35246"/>
    <cellStyle name="Normal 63 3 3" xfId="47225"/>
    <cellStyle name="Normal 63 4" xfId="29290"/>
    <cellStyle name="Normal 63 5" xfId="41271"/>
    <cellStyle name="Normal 64" xfId="16396"/>
    <cellStyle name="Normal 64 2" xfId="16397"/>
    <cellStyle name="Normal 64 2 2" xfId="23270"/>
    <cellStyle name="Normal 64 2 2 2" xfId="35249"/>
    <cellStyle name="Normal 64 2 2 3" xfId="47228"/>
    <cellStyle name="Normal 64 2 3" xfId="29293"/>
    <cellStyle name="Normal 64 2 4" xfId="41274"/>
    <cellStyle name="Normal 64 3" xfId="23269"/>
    <cellStyle name="Normal 64 3 2" xfId="35248"/>
    <cellStyle name="Normal 64 3 3" xfId="47227"/>
    <cellStyle name="Normal 64 4" xfId="29292"/>
    <cellStyle name="Normal 64 5" xfId="41273"/>
    <cellStyle name="Normal 65" xfId="16398"/>
    <cellStyle name="Normal 65 2" xfId="16399"/>
    <cellStyle name="Normal 65 2 2" xfId="23272"/>
    <cellStyle name="Normal 65 2 2 2" xfId="35251"/>
    <cellStyle name="Normal 65 2 2 3" xfId="47230"/>
    <cellStyle name="Normal 65 2 3" xfId="29295"/>
    <cellStyle name="Normal 65 2 4" xfId="41276"/>
    <cellStyle name="Normal 65 3" xfId="23271"/>
    <cellStyle name="Normal 65 3 2" xfId="35250"/>
    <cellStyle name="Normal 65 3 3" xfId="47229"/>
    <cellStyle name="Normal 65 4" xfId="29294"/>
    <cellStyle name="Normal 65 5" xfId="41275"/>
    <cellStyle name="Normal 66" xfId="16400"/>
    <cellStyle name="Normal 66 2" xfId="16401"/>
    <cellStyle name="Normal 66 2 2" xfId="23273"/>
    <cellStyle name="Normal 66 2 2 2" xfId="35252"/>
    <cellStyle name="Normal 66 2 2 3" xfId="47231"/>
    <cellStyle name="Normal 66 2 3" xfId="29296"/>
    <cellStyle name="Normal 66 2 4" xfId="41277"/>
    <cellStyle name="Normal 66 3" xfId="16402"/>
    <cellStyle name="Normal 66 3 2" xfId="23274"/>
    <cellStyle name="Normal 66 3 2 2" xfId="35253"/>
    <cellStyle name="Normal 66 3 2 3" xfId="47232"/>
    <cellStyle name="Normal 66 3 3" xfId="29297"/>
    <cellStyle name="Normal 66 3 4" xfId="41278"/>
    <cellStyle name="Normal 66 4" xfId="16403"/>
    <cellStyle name="Normal 66 4 2" xfId="23275"/>
    <cellStyle name="Normal 66 4 2 2" xfId="35254"/>
    <cellStyle name="Normal 66 4 2 3" xfId="47233"/>
    <cellStyle name="Normal 66 4 3" xfId="29298"/>
    <cellStyle name="Normal 66 4 4" xfId="41279"/>
    <cellStyle name="Normal 67" xfId="16404"/>
    <cellStyle name="Normal 67 2" xfId="16405"/>
    <cellStyle name="Normal 67 2 2" xfId="23276"/>
    <cellStyle name="Normal 67 2 2 2" xfId="35255"/>
    <cellStyle name="Normal 67 2 2 3" xfId="47234"/>
    <cellStyle name="Normal 67 2 3" xfId="29299"/>
    <cellStyle name="Normal 67 2 4" xfId="41280"/>
    <cellStyle name="Normal 67 3" xfId="16406"/>
    <cellStyle name="Normal 67 3 2" xfId="23277"/>
    <cellStyle name="Normal 67 3 2 2" xfId="35256"/>
    <cellStyle name="Normal 67 3 2 3" xfId="47235"/>
    <cellStyle name="Normal 67 3 3" xfId="29300"/>
    <cellStyle name="Normal 67 3 4" xfId="41281"/>
    <cellStyle name="Normal 67 4" xfId="16407"/>
    <cellStyle name="Normal 67 4 2" xfId="23278"/>
    <cellStyle name="Normal 67 4 2 2" xfId="35257"/>
    <cellStyle name="Normal 67 4 2 3" xfId="47236"/>
    <cellStyle name="Normal 67 4 3" xfId="29301"/>
    <cellStyle name="Normal 67 4 4" xfId="41282"/>
    <cellStyle name="Normal 68" xfId="16408"/>
    <cellStyle name="Normal 68 2" xfId="16409"/>
    <cellStyle name="Normal 68 2 2" xfId="23279"/>
    <cellStyle name="Normal 68 2 2 2" xfId="35258"/>
    <cellStyle name="Normal 68 2 2 3" xfId="47237"/>
    <cellStyle name="Normal 68 2 3" xfId="29302"/>
    <cellStyle name="Normal 68 2 4" xfId="41283"/>
    <cellStyle name="Normal 68 3" xfId="16410"/>
    <cellStyle name="Normal 68 3 2" xfId="23280"/>
    <cellStyle name="Normal 68 3 2 2" xfId="35259"/>
    <cellStyle name="Normal 68 3 2 3" xfId="47238"/>
    <cellStyle name="Normal 68 3 3" xfId="29303"/>
    <cellStyle name="Normal 68 3 4" xfId="41284"/>
    <cellStyle name="Normal 69" xfId="16411"/>
    <cellStyle name="Normal 69 2" xfId="16412"/>
    <cellStyle name="Normal 69 2 2" xfId="23281"/>
    <cellStyle name="Normal 69 2 2 2" xfId="35260"/>
    <cellStyle name="Normal 69 2 2 3" xfId="47239"/>
    <cellStyle name="Normal 69 2 3" xfId="29304"/>
    <cellStyle name="Normal 69 2 4" xfId="41285"/>
    <cellStyle name="Normal 69 3" xfId="16413"/>
    <cellStyle name="Normal 69 3 2" xfId="23282"/>
    <cellStyle name="Normal 69 3 2 2" xfId="35261"/>
    <cellStyle name="Normal 69 3 2 3" xfId="47240"/>
    <cellStyle name="Normal 69 3 3" xfId="29305"/>
    <cellStyle name="Normal 69 3 4" xfId="41286"/>
    <cellStyle name="Normal 7" xfId="16414"/>
    <cellStyle name="Normal 7 10" xfId="16415"/>
    <cellStyle name="Normal 7 10 2" xfId="16416"/>
    <cellStyle name="Normal 7 10 2 2" xfId="23284"/>
    <cellStyle name="Normal 7 10 2 2 2" xfId="35263"/>
    <cellStyle name="Normal 7 10 2 2 3" xfId="47242"/>
    <cellStyle name="Normal 7 10 2 3" xfId="29307"/>
    <cellStyle name="Normal 7 10 2 4" xfId="41288"/>
    <cellStyle name="Normal 7 10 3" xfId="16417"/>
    <cellStyle name="Normal 7 10 3 2" xfId="23285"/>
    <cellStyle name="Normal 7 10 3 2 2" xfId="35264"/>
    <cellStyle name="Normal 7 10 3 2 3" xfId="47243"/>
    <cellStyle name="Normal 7 10 3 3" xfId="29308"/>
    <cellStyle name="Normal 7 10 3 4" xfId="41289"/>
    <cellStyle name="Normal 7 10 4" xfId="16418"/>
    <cellStyle name="Normal 7 10 4 2" xfId="23286"/>
    <cellStyle name="Normal 7 10 4 2 2" xfId="35265"/>
    <cellStyle name="Normal 7 10 4 2 3" xfId="47244"/>
    <cellStyle name="Normal 7 10 4 3" xfId="29309"/>
    <cellStyle name="Normal 7 10 4 4" xfId="41290"/>
    <cellStyle name="Normal 7 10 5" xfId="16419"/>
    <cellStyle name="Normal 7 10 5 2" xfId="23287"/>
    <cellStyle name="Normal 7 10 5 2 2" xfId="35266"/>
    <cellStyle name="Normal 7 10 5 2 3" xfId="47245"/>
    <cellStyle name="Normal 7 10 5 3" xfId="29310"/>
    <cellStyle name="Normal 7 10 5 4" xfId="41291"/>
    <cellStyle name="Normal 7 10 6" xfId="16420"/>
    <cellStyle name="Normal 7 10 7" xfId="23283"/>
    <cellStyle name="Normal 7 10 7 2" xfId="35262"/>
    <cellStyle name="Normal 7 10 7 3" xfId="47241"/>
    <cellStyle name="Normal 7 10 8" xfId="29306"/>
    <cellStyle name="Normal 7 10 9" xfId="41287"/>
    <cellStyle name="Normal 7 11" xfId="16421"/>
    <cellStyle name="Normal 7 11 2" xfId="16422"/>
    <cellStyle name="Normal 7 11 2 2" xfId="23289"/>
    <cellStyle name="Normal 7 11 2 2 2" xfId="35268"/>
    <cellStyle name="Normal 7 11 2 2 3" xfId="47247"/>
    <cellStyle name="Normal 7 11 2 3" xfId="29312"/>
    <cellStyle name="Normal 7 11 2 4" xfId="41293"/>
    <cellStyle name="Normal 7 11 3" xfId="16423"/>
    <cellStyle name="Normal 7 11 3 2" xfId="23290"/>
    <cellStyle name="Normal 7 11 3 2 2" xfId="35269"/>
    <cellStyle name="Normal 7 11 3 2 3" xfId="47248"/>
    <cellStyle name="Normal 7 11 3 3" xfId="29313"/>
    <cellStyle name="Normal 7 11 3 4" xfId="41294"/>
    <cellStyle name="Normal 7 11 4" xfId="16424"/>
    <cellStyle name="Normal 7 11 4 2" xfId="23291"/>
    <cellStyle name="Normal 7 11 4 2 2" xfId="35270"/>
    <cellStyle name="Normal 7 11 4 2 3" xfId="47249"/>
    <cellStyle name="Normal 7 11 4 3" xfId="29314"/>
    <cellStyle name="Normal 7 11 4 4" xfId="41295"/>
    <cellStyle name="Normal 7 11 5" xfId="16425"/>
    <cellStyle name="Normal 7 11 5 2" xfId="23292"/>
    <cellStyle name="Normal 7 11 5 2 2" xfId="35271"/>
    <cellStyle name="Normal 7 11 5 2 3" xfId="47250"/>
    <cellStyle name="Normal 7 11 5 3" xfId="29315"/>
    <cellStyle name="Normal 7 11 5 4" xfId="41296"/>
    <cellStyle name="Normal 7 11 6" xfId="16426"/>
    <cellStyle name="Normal 7 11 7" xfId="23288"/>
    <cellStyle name="Normal 7 11 7 2" xfId="35267"/>
    <cellStyle name="Normal 7 11 7 3" xfId="47246"/>
    <cellStyle name="Normal 7 11 8" xfId="29311"/>
    <cellStyle name="Normal 7 11 9" xfId="41292"/>
    <cellStyle name="Normal 7 12" xfId="16427"/>
    <cellStyle name="Normal 7 12 2" xfId="16428"/>
    <cellStyle name="Normal 7 12 2 2" xfId="23294"/>
    <cellStyle name="Normal 7 12 2 2 2" xfId="35273"/>
    <cellStyle name="Normal 7 12 2 2 3" xfId="47252"/>
    <cellStyle name="Normal 7 12 2 3" xfId="29317"/>
    <cellStyle name="Normal 7 12 2 4" xfId="41298"/>
    <cellStyle name="Normal 7 12 3" xfId="16429"/>
    <cellStyle name="Normal 7 12 3 2" xfId="23295"/>
    <cellStyle name="Normal 7 12 3 2 2" xfId="35274"/>
    <cellStyle name="Normal 7 12 3 2 3" xfId="47253"/>
    <cellStyle name="Normal 7 12 3 3" xfId="29318"/>
    <cellStyle name="Normal 7 12 3 4" xfId="41299"/>
    <cellStyle name="Normal 7 12 4" xfId="16430"/>
    <cellStyle name="Normal 7 12 4 2" xfId="23296"/>
    <cellStyle name="Normal 7 12 4 2 2" xfId="35275"/>
    <cellStyle name="Normal 7 12 4 2 3" xfId="47254"/>
    <cellStyle name="Normal 7 12 4 3" xfId="29319"/>
    <cellStyle name="Normal 7 12 4 4" xfId="41300"/>
    <cellStyle name="Normal 7 12 5" xfId="16431"/>
    <cellStyle name="Normal 7 12 5 2" xfId="23297"/>
    <cellStyle name="Normal 7 12 5 2 2" xfId="35276"/>
    <cellStyle name="Normal 7 12 5 2 3" xfId="47255"/>
    <cellStyle name="Normal 7 12 5 3" xfId="29320"/>
    <cellStyle name="Normal 7 12 5 4" xfId="41301"/>
    <cellStyle name="Normal 7 12 6" xfId="23293"/>
    <cellStyle name="Normal 7 12 6 2" xfId="35272"/>
    <cellStyle name="Normal 7 12 6 3" xfId="47251"/>
    <cellStyle name="Normal 7 12 7" xfId="29316"/>
    <cellStyle name="Normal 7 12 8" xfId="41297"/>
    <cellStyle name="Normal 7 13" xfId="16432"/>
    <cellStyle name="Normal 7 13 2" xfId="16433"/>
    <cellStyle name="Normal 7 13 2 2" xfId="23299"/>
    <cellStyle name="Normal 7 13 2 2 2" xfId="35278"/>
    <cellStyle name="Normal 7 13 2 2 3" xfId="47257"/>
    <cellStyle name="Normal 7 13 2 3" xfId="29322"/>
    <cellStyle name="Normal 7 13 2 4" xfId="41303"/>
    <cellStyle name="Normal 7 13 3" xfId="16434"/>
    <cellStyle name="Normal 7 13 3 2" xfId="23300"/>
    <cellStyle name="Normal 7 13 3 2 2" xfId="35279"/>
    <cellStyle name="Normal 7 13 3 2 3" xfId="47258"/>
    <cellStyle name="Normal 7 13 3 3" xfId="29323"/>
    <cellStyle name="Normal 7 13 3 4" xfId="41304"/>
    <cellStyle name="Normal 7 13 4" xfId="16435"/>
    <cellStyle name="Normal 7 13 4 2" xfId="23301"/>
    <cellStyle name="Normal 7 13 4 2 2" xfId="35280"/>
    <cellStyle name="Normal 7 13 4 2 3" xfId="47259"/>
    <cellStyle name="Normal 7 13 4 3" xfId="29324"/>
    <cellStyle name="Normal 7 13 4 4" xfId="41305"/>
    <cellStyle name="Normal 7 13 5" xfId="23298"/>
    <cellStyle name="Normal 7 13 5 2" xfId="35277"/>
    <cellStyle name="Normal 7 13 5 3" xfId="47256"/>
    <cellStyle name="Normal 7 13 6" xfId="29321"/>
    <cellStyle name="Normal 7 13 7" xfId="41302"/>
    <cellStyle name="Normal 7 14" xfId="16436"/>
    <cellStyle name="Normal 7 14 2" xfId="16437"/>
    <cellStyle name="Normal 7 14 2 2" xfId="23303"/>
    <cellStyle name="Normal 7 14 2 2 2" xfId="35282"/>
    <cellStyle name="Normal 7 14 2 2 3" xfId="47261"/>
    <cellStyle name="Normal 7 14 2 3" xfId="29326"/>
    <cellStyle name="Normal 7 14 2 4" xfId="41307"/>
    <cellStyle name="Normal 7 14 3" xfId="16438"/>
    <cellStyle name="Normal 7 14 3 2" xfId="23304"/>
    <cellStyle name="Normal 7 14 3 2 2" xfId="35283"/>
    <cellStyle name="Normal 7 14 3 2 3" xfId="47262"/>
    <cellStyle name="Normal 7 14 3 3" xfId="29327"/>
    <cellStyle name="Normal 7 14 3 4" xfId="41308"/>
    <cellStyle name="Normal 7 14 4" xfId="16439"/>
    <cellStyle name="Normal 7 14 4 2" xfId="23305"/>
    <cellStyle name="Normal 7 14 4 2 2" xfId="35284"/>
    <cellStyle name="Normal 7 14 4 2 3" xfId="47263"/>
    <cellStyle name="Normal 7 14 4 3" xfId="29328"/>
    <cellStyle name="Normal 7 14 4 4" xfId="41309"/>
    <cellStyle name="Normal 7 14 5" xfId="23302"/>
    <cellStyle name="Normal 7 14 5 2" xfId="35281"/>
    <cellStyle name="Normal 7 14 5 3" xfId="47260"/>
    <cellStyle name="Normal 7 14 6" xfId="29325"/>
    <cellStyle name="Normal 7 14 7" xfId="41306"/>
    <cellStyle name="Normal 7 15" xfId="16440"/>
    <cellStyle name="Normal 7 15 2" xfId="16441"/>
    <cellStyle name="Normal 7 15 2 2" xfId="23307"/>
    <cellStyle name="Normal 7 15 2 2 2" xfId="35286"/>
    <cellStyle name="Normal 7 15 2 2 3" xfId="47265"/>
    <cellStyle name="Normal 7 15 2 3" xfId="29330"/>
    <cellStyle name="Normal 7 15 2 4" xfId="41311"/>
    <cellStyle name="Normal 7 15 3" xfId="16442"/>
    <cellStyle name="Normal 7 15 3 2" xfId="23308"/>
    <cellStyle name="Normal 7 15 3 2 2" xfId="35287"/>
    <cellStyle name="Normal 7 15 3 2 3" xfId="47266"/>
    <cellStyle name="Normal 7 15 3 3" xfId="29331"/>
    <cellStyle name="Normal 7 15 3 4" xfId="41312"/>
    <cellStyle name="Normal 7 15 4" xfId="16443"/>
    <cellStyle name="Normal 7 15 4 2" xfId="23309"/>
    <cellStyle name="Normal 7 15 4 2 2" xfId="35288"/>
    <cellStyle name="Normal 7 15 4 2 3" xfId="47267"/>
    <cellStyle name="Normal 7 15 4 3" xfId="29332"/>
    <cellStyle name="Normal 7 15 4 4" xfId="41313"/>
    <cellStyle name="Normal 7 15 5" xfId="23306"/>
    <cellStyle name="Normal 7 15 5 2" xfId="35285"/>
    <cellStyle name="Normal 7 15 5 3" xfId="47264"/>
    <cellStyle name="Normal 7 15 6" xfId="29329"/>
    <cellStyle name="Normal 7 15 7" xfId="41310"/>
    <cellStyle name="Normal 7 16" xfId="16444"/>
    <cellStyle name="Normal 7 16 2" xfId="16445"/>
    <cellStyle name="Normal 7 16 2 2" xfId="23311"/>
    <cellStyle name="Normal 7 16 2 2 2" xfId="35290"/>
    <cellStyle name="Normal 7 16 2 2 3" xfId="47269"/>
    <cellStyle name="Normal 7 16 2 3" xfId="29334"/>
    <cellStyle name="Normal 7 16 2 4" xfId="41315"/>
    <cellStyle name="Normal 7 16 3" xfId="16446"/>
    <cellStyle name="Normal 7 16 3 2" xfId="23312"/>
    <cellStyle name="Normal 7 16 3 2 2" xfId="35291"/>
    <cellStyle name="Normal 7 16 3 2 3" xfId="47270"/>
    <cellStyle name="Normal 7 16 3 3" xfId="29335"/>
    <cellStyle name="Normal 7 16 3 4" xfId="41316"/>
    <cellStyle name="Normal 7 16 4" xfId="16447"/>
    <cellStyle name="Normal 7 16 4 2" xfId="23313"/>
    <cellStyle name="Normal 7 16 4 2 2" xfId="35292"/>
    <cellStyle name="Normal 7 16 4 2 3" xfId="47271"/>
    <cellStyle name="Normal 7 16 4 3" xfId="29336"/>
    <cellStyle name="Normal 7 16 4 4" xfId="41317"/>
    <cellStyle name="Normal 7 16 5" xfId="23310"/>
    <cellStyle name="Normal 7 16 5 2" xfId="35289"/>
    <cellStyle name="Normal 7 16 5 3" xfId="47268"/>
    <cellStyle name="Normal 7 16 6" xfId="29333"/>
    <cellStyle name="Normal 7 16 7" xfId="41314"/>
    <cellStyle name="Normal 7 17" xfId="16448"/>
    <cellStyle name="Normal 7 17 2" xfId="16449"/>
    <cellStyle name="Normal 7 17 2 2" xfId="23315"/>
    <cellStyle name="Normal 7 17 2 2 2" xfId="35294"/>
    <cellStyle name="Normal 7 17 2 2 3" xfId="47273"/>
    <cellStyle name="Normal 7 17 2 3" xfId="29338"/>
    <cellStyle name="Normal 7 17 2 4" xfId="41319"/>
    <cellStyle name="Normal 7 17 3" xfId="16450"/>
    <cellStyle name="Normal 7 17 3 2" xfId="23316"/>
    <cellStyle name="Normal 7 17 3 2 2" xfId="35295"/>
    <cellStyle name="Normal 7 17 3 2 3" xfId="47274"/>
    <cellStyle name="Normal 7 17 3 3" xfId="29339"/>
    <cellStyle name="Normal 7 17 3 4" xfId="41320"/>
    <cellStyle name="Normal 7 17 4" xfId="16451"/>
    <cellStyle name="Normal 7 17 4 2" xfId="23317"/>
    <cellStyle name="Normal 7 17 4 2 2" xfId="35296"/>
    <cellStyle name="Normal 7 17 4 2 3" xfId="47275"/>
    <cellStyle name="Normal 7 17 4 3" xfId="29340"/>
    <cellStyle name="Normal 7 17 4 4" xfId="41321"/>
    <cellStyle name="Normal 7 17 5" xfId="23314"/>
    <cellStyle name="Normal 7 17 5 2" xfId="35293"/>
    <cellStyle name="Normal 7 17 5 3" xfId="47272"/>
    <cellStyle name="Normal 7 17 6" xfId="29337"/>
    <cellStyle name="Normal 7 17 7" xfId="41318"/>
    <cellStyle name="Normal 7 18" xfId="16452"/>
    <cellStyle name="Normal 7 18 2" xfId="16453"/>
    <cellStyle name="Normal 7 18 2 2" xfId="16454"/>
    <cellStyle name="Normal 7 18 2 2 2" xfId="16455"/>
    <cellStyle name="Normal 7 18 2 2 2 2" xfId="23321"/>
    <cellStyle name="Normal 7 18 2 2 2 2 2" xfId="35300"/>
    <cellStyle name="Normal 7 18 2 2 2 2 3" xfId="47279"/>
    <cellStyle name="Normal 7 18 2 2 2 3" xfId="29344"/>
    <cellStyle name="Normal 7 18 2 2 2 4" xfId="41325"/>
    <cellStyle name="Normal 7 18 2 2 3" xfId="23320"/>
    <cellStyle name="Normal 7 18 2 2 3 2" xfId="35299"/>
    <cellStyle name="Normal 7 18 2 2 3 3" xfId="47278"/>
    <cellStyle name="Normal 7 18 2 2 4" xfId="29343"/>
    <cellStyle name="Normal 7 18 2 2 5" xfId="41324"/>
    <cellStyle name="Normal 7 18 2 3" xfId="16456"/>
    <cellStyle name="Normal 7 18 2 3 2" xfId="23322"/>
    <cellStyle name="Normal 7 18 2 3 2 2" xfId="35301"/>
    <cellStyle name="Normal 7 18 2 3 2 3" xfId="47280"/>
    <cellStyle name="Normal 7 18 2 3 3" xfId="29345"/>
    <cellStyle name="Normal 7 18 2 3 4" xfId="41326"/>
    <cellStyle name="Normal 7 18 2 4" xfId="23319"/>
    <cellStyle name="Normal 7 18 2 4 2" xfId="35298"/>
    <cellStyle name="Normal 7 18 2 4 3" xfId="47277"/>
    <cellStyle name="Normal 7 18 2 5" xfId="29342"/>
    <cellStyle name="Normal 7 18 2 6" xfId="41323"/>
    <cellStyle name="Normal 7 18 3" xfId="16457"/>
    <cellStyle name="Normal 7 18 3 2" xfId="16458"/>
    <cellStyle name="Normal 7 18 3 2 2" xfId="23324"/>
    <cellStyle name="Normal 7 18 3 2 2 2" xfId="35303"/>
    <cellStyle name="Normal 7 18 3 2 2 3" xfId="47282"/>
    <cellStyle name="Normal 7 18 3 2 3" xfId="29347"/>
    <cellStyle name="Normal 7 18 3 2 4" xfId="41328"/>
    <cellStyle name="Normal 7 18 3 3" xfId="23323"/>
    <cellStyle name="Normal 7 18 3 3 2" xfId="35302"/>
    <cellStyle name="Normal 7 18 3 3 3" xfId="47281"/>
    <cellStyle name="Normal 7 18 3 4" xfId="29346"/>
    <cellStyle name="Normal 7 18 3 5" xfId="41327"/>
    <cellStyle name="Normal 7 18 4" xfId="16459"/>
    <cellStyle name="Normal 7 18 4 2" xfId="23325"/>
    <cellStyle name="Normal 7 18 4 2 2" xfId="35304"/>
    <cellStyle name="Normal 7 18 4 2 3" xfId="47283"/>
    <cellStyle name="Normal 7 18 4 3" xfId="29348"/>
    <cellStyle name="Normal 7 18 4 4" xfId="41329"/>
    <cellStyle name="Normal 7 18 5" xfId="23318"/>
    <cellStyle name="Normal 7 18 5 2" xfId="35297"/>
    <cellStyle name="Normal 7 18 5 3" xfId="47276"/>
    <cellStyle name="Normal 7 18 6" xfId="29341"/>
    <cellStyle name="Normal 7 18 7" xfId="41322"/>
    <cellStyle name="Normal 7 19" xfId="16460"/>
    <cellStyle name="Normal 7 19 2" xfId="23326"/>
    <cellStyle name="Normal 7 19 2 2" xfId="35305"/>
    <cellStyle name="Normal 7 19 2 3" xfId="47284"/>
    <cellStyle name="Normal 7 19 3" xfId="29349"/>
    <cellStyle name="Normal 7 19 4" xfId="41330"/>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6 2 2" xfId="35306"/>
    <cellStyle name="Normal 7 2 16 2 3" xfId="47285"/>
    <cellStyle name="Normal 7 2 16 3" xfId="29350"/>
    <cellStyle name="Normal 7 2 16 4" xfId="41331"/>
    <cellStyle name="Normal 7 2 17" xfId="16470"/>
    <cellStyle name="Normal 7 2 17 2" xfId="23328"/>
    <cellStyle name="Normal 7 2 17 2 2" xfId="35307"/>
    <cellStyle name="Normal 7 2 17 2 3" xfId="47286"/>
    <cellStyle name="Normal 7 2 17 3" xfId="29351"/>
    <cellStyle name="Normal 7 2 17 4" xfId="41332"/>
    <cellStyle name="Normal 7 2 2" xfId="16471"/>
    <cellStyle name="Normal 7 2 2 10" xfId="16472"/>
    <cellStyle name="Normal 7 2 2 10 2" xfId="23329"/>
    <cellStyle name="Normal 7 2 2 10 2 2" xfId="35308"/>
    <cellStyle name="Normal 7 2 2 10 2 3" xfId="47287"/>
    <cellStyle name="Normal 7 2 2 10 3" xfId="29352"/>
    <cellStyle name="Normal 7 2 2 10 4" xfId="41333"/>
    <cellStyle name="Normal 7 2 2 2" xfId="16473"/>
    <cellStyle name="Normal 7 2 2 2 2" xfId="16474"/>
    <cellStyle name="Normal 7 2 2 2 2 2" xfId="16475"/>
    <cellStyle name="Normal 7 2 2 2 2 2 2" xfId="23332"/>
    <cellStyle name="Normal 7 2 2 2 2 2 2 2" xfId="35311"/>
    <cellStyle name="Normal 7 2 2 2 2 2 2 3" xfId="47290"/>
    <cellStyle name="Normal 7 2 2 2 2 2 3" xfId="29355"/>
    <cellStyle name="Normal 7 2 2 2 2 2 4" xfId="41336"/>
    <cellStyle name="Normal 7 2 2 2 2 3" xfId="16476"/>
    <cellStyle name="Normal 7 2 2 2 2 3 2" xfId="23333"/>
    <cellStyle name="Normal 7 2 2 2 2 3 2 2" xfId="35312"/>
    <cellStyle name="Normal 7 2 2 2 2 3 2 3" xfId="47291"/>
    <cellStyle name="Normal 7 2 2 2 2 3 3" xfId="29356"/>
    <cellStyle name="Normal 7 2 2 2 2 3 4" xfId="41337"/>
    <cellStyle name="Normal 7 2 2 2 2 4" xfId="16477"/>
    <cellStyle name="Normal 7 2 2 2 2 5" xfId="16478"/>
    <cellStyle name="Normal 7 2 2 2 2 6" xfId="23331"/>
    <cellStyle name="Normal 7 2 2 2 2 6 2" xfId="35310"/>
    <cellStyle name="Normal 7 2 2 2 2 6 3" xfId="47289"/>
    <cellStyle name="Normal 7 2 2 2 2 7" xfId="29354"/>
    <cellStyle name="Normal 7 2 2 2 2 8" xfId="41335"/>
    <cellStyle name="Normal 7 2 2 2 3" xfId="16479"/>
    <cellStyle name="Normal 7 2 2 2 3 2" xfId="16480"/>
    <cellStyle name="Normal 7 2 2 2 3 2 2" xfId="23335"/>
    <cellStyle name="Normal 7 2 2 2 3 2 2 2" xfId="35314"/>
    <cellStyle name="Normal 7 2 2 2 3 2 2 3" xfId="47293"/>
    <cellStyle name="Normal 7 2 2 2 3 2 3" xfId="29358"/>
    <cellStyle name="Normal 7 2 2 2 3 2 4" xfId="41339"/>
    <cellStyle name="Normal 7 2 2 2 3 3" xfId="23334"/>
    <cellStyle name="Normal 7 2 2 2 3 3 2" xfId="35313"/>
    <cellStyle name="Normal 7 2 2 2 3 3 3" xfId="47292"/>
    <cellStyle name="Normal 7 2 2 2 3 4" xfId="29357"/>
    <cellStyle name="Normal 7 2 2 2 3 5" xfId="41338"/>
    <cellStyle name="Normal 7 2 2 2 4" xfId="16481"/>
    <cellStyle name="Normal 7 2 2 2 4 2" xfId="23336"/>
    <cellStyle name="Normal 7 2 2 2 4 2 2" xfId="35315"/>
    <cellStyle name="Normal 7 2 2 2 4 2 3" xfId="47294"/>
    <cellStyle name="Normal 7 2 2 2 4 3" xfId="29359"/>
    <cellStyle name="Normal 7 2 2 2 4 4" xfId="41340"/>
    <cellStyle name="Normal 7 2 2 2 5" xfId="16482"/>
    <cellStyle name="Normal 7 2 2 2 6" xfId="16483"/>
    <cellStyle name="Normal 7 2 2 2 7" xfId="23330"/>
    <cellStyle name="Normal 7 2 2 2 7 2" xfId="35309"/>
    <cellStyle name="Normal 7 2 2 2 7 3" xfId="47288"/>
    <cellStyle name="Normal 7 2 2 2 8" xfId="29353"/>
    <cellStyle name="Normal 7 2 2 2 9" xfId="41334"/>
    <cellStyle name="Normal 7 2 2 3" xfId="16484"/>
    <cellStyle name="Normal 7 2 2 3 2" xfId="16485"/>
    <cellStyle name="Normal 7 2 2 3 2 2" xfId="16486"/>
    <cellStyle name="Normal 7 2 2 3 2 2 2" xfId="23339"/>
    <cellStyle name="Normal 7 2 2 3 2 2 2 2" xfId="35318"/>
    <cellStyle name="Normal 7 2 2 3 2 2 2 3" xfId="47297"/>
    <cellStyle name="Normal 7 2 2 3 2 2 3" xfId="29362"/>
    <cellStyle name="Normal 7 2 2 3 2 2 4" xfId="41343"/>
    <cellStyle name="Normal 7 2 2 3 2 3" xfId="23338"/>
    <cellStyle name="Normal 7 2 2 3 2 3 2" xfId="35317"/>
    <cellStyle name="Normal 7 2 2 3 2 3 3" xfId="47296"/>
    <cellStyle name="Normal 7 2 2 3 2 4" xfId="29361"/>
    <cellStyle name="Normal 7 2 2 3 2 5" xfId="41342"/>
    <cellStyle name="Normal 7 2 2 3 3" xfId="16487"/>
    <cellStyle name="Normal 7 2 2 3 3 2" xfId="23340"/>
    <cellStyle name="Normal 7 2 2 3 3 2 2" xfId="35319"/>
    <cellStyle name="Normal 7 2 2 3 3 2 3" xfId="47298"/>
    <cellStyle name="Normal 7 2 2 3 3 3" xfId="29363"/>
    <cellStyle name="Normal 7 2 2 3 3 4" xfId="41344"/>
    <cellStyle name="Normal 7 2 2 3 4" xfId="16488"/>
    <cellStyle name="Normal 7 2 2 3 5" xfId="16489"/>
    <cellStyle name="Normal 7 2 2 3 6" xfId="23337"/>
    <cellStyle name="Normal 7 2 2 3 6 2" xfId="35316"/>
    <cellStyle name="Normal 7 2 2 3 6 3" xfId="47295"/>
    <cellStyle name="Normal 7 2 2 3 7" xfId="29360"/>
    <cellStyle name="Normal 7 2 2 3 8" xfId="41341"/>
    <cellStyle name="Normal 7 2 2 4" xfId="16490"/>
    <cellStyle name="Normal 7 2 2 4 2" xfId="16491"/>
    <cellStyle name="Normal 7 2 2 4 2 2" xfId="23342"/>
    <cellStyle name="Normal 7 2 2 4 2 2 2" xfId="35321"/>
    <cellStyle name="Normal 7 2 2 4 2 2 3" xfId="47300"/>
    <cellStyle name="Normal 7 2 2 4 2 3" xfId="29365"/>
    <cellStyle name="Normal 7 2 2 4 2 4" xfId="41346"/>
    <cellStyle name="Normal 7 2 2 4 3" xfId="23341"/>
    <cellStyle name="Normal 7 2 2 4 3 2" xfId="35320"/>
    <cellStyle name="Normal 7 2 2 4 3 3" xfId="47299"/>
    <cellStyle name="Normal 7 2 2 4 4" xfId="29364"/>
    <cellStyle name="Normal 7 2 2 4 5" xfId="41345"/>
    <cellStyle name="Normal 7 2 2 5" xfId="16492"/>
    <cellStyle name="Normal 7 2 2 5 2" xfId="23343"/>
    <cellStyle name="Normal 7 2 2 5 2 2" xfId="35322"/>
    <cellStyle name="Normal 7 2 2 5 2 3" xfId="47301"/>
    <cellStyle name="Normal 7 2 2 5 3" xfId="29366"/>
    <cellStyle name="Normal 7 2 2 5 4" xfId="41347"/>
    <cellStyle name="Normal 7 2 2 6" xfId="16493"/>
    <cellStyle name="Normal 7 2 2 6 2" xfId="16494"/>
    <cellStyle name="Normal 7 2 2 6 3" xfId="23344"/>
    <cellStyle name="Normal 7 2 2 6 3 2" xfId="35323"/>
    <cellStyle name="Normal 7 2 2 6 3 3" xfId="47302"/>
    <cellStyle name="Normal 7 2 2 6 4" xfId="29367"/>
    <cellStyle name="Normal 7 2 2 6 5" xfId="41348"/>
    <cellStyle name="Normal 7 2 2 7" xfId="16495"/>
    <cellStyle name="Normal 7 2 2 7 2" xfId="16496"/>
    <cellStyle name="Normal 7 2 2 7 3" xfId="23345"/>
    <cellStyle name="Normal 7 2 2 7 3 2" xfId="35324"/>
    <cellStyle name="Normal 7 2 2 7 3 3" xfId="47303"/>
    <cellStyle name="Normal 7 2 2 7 4" xfId="29368"/>
    <cellStyle name="Normal 7 2 2 7 5" xfId="41349"/>
    <cellStyle name="Normal 7 2 2 8" xfId="16497"/>
    <cellStyle name="Normal 7 2 2 8 2" xfId="23346"/>
    <cellStyle name="Normal 7 2 2 8 2 2" xfId="35325"/>
    <cellStyle name="Normal 7 2 2 8 2 3" xfId="47304"/>
    <cellStyle name="Normal 7 2 2 8 3" xfId="29369"/>
    <cellStyle name="Normal 7 2 2 8 4" xfId="41350"/>
    <cellStyle name="Normal 7 2 2 9" xfId="16498"/>
    <cellStyle name="Normal 7 2 2 9 2" xfId="23347"/>
    <cellStyle name="Normal 7 2 2 9 2 2" xfId="35326"/>
    <cellStyle name="Normal 7 2 2 9 2 3" xfId="47305"/>
    <cellStyle name="Normal 7 2 2 9 3" xfId="29370"/>
    <cellStyle name="Normal 7 2 2 9 4" xfId="41351"/>
    <cellStyle name="Normal 7 2 3" xfId="16499"/>
    <cellStyle name="Normal 7 2 3 2" xfId="16500"/>
    <cellStyle name="Normal 7 2 3 2 2" xfId="16501"/>
    <cellStyle name="Normal 7 2 3 2 2 2" xfId="23349"/>
    <cellStyle name="Normal 7 2 3 2 2 2 2" xfId="35328"/>
    <cellStyle name="Normal 7 2 3 2 2 2 3" xfId="47307"/>
    <cellStyle name="Normal 7 2 3 2 2 3" xfId="29372"/>
    <cellStyle name="Normal 7 2 3 2 2 4" xfId="41353"/>
    <cellStyle name="Normal 7 2 3 2 3" xfId="16502"/>
    <cellStyle name="Normal 7 2 3 2 3 2" xfId="23350"/>
    <cellStyle name="Normal 7 2 3 2 3 2 2" xfId="35329"/>
    <cellStyle name="Normal 7 2 3 2 3 2 3" xfId="47308"/>
    <cellStyle name="Normal 7 2 3 2 3 3" xfId="29373"/>
    <cellStyle name="Normal 7 2 3 2 3 4" xfId="41354"/>
    <cellStyle name="Normal 7 2 3 2 4" xfId="16503"/>
    <cellStyle name="Normal 7 2 3 2 5" xfId="16504"/>
    <cellStyle name="Normal 7 2 3 2 6" xfId="23348"/>
    <cellStyle name="Normal 7 2 3 2 6 2" xfId="35327"/>
    <cellStyle name="Normal 7 2 3 2 6 3" xfId="47306"/>
    <cellStyle name="Normal 7 2 3 2 7" xfId="29371"/>
    <cellStyle name="Normal 7 2 3 2 8" xfId="41352"/>
    <cellStyle name="Normal 7 2 3 3" xfId="16505"/>
    <cellStyle name="Normal 7 2 3 3 2" xfId="16506"/>
    <cellStyle name="Normal 7 2 3 3 2 2" xfId="23352"/>
    <cellStyle name="Normal 7 2 3 3 2 2 2" xfId="35331"/>
    <cellStyle name="Normal 7 2 3 3 2 2 3" xfId="47310"/>
    <cellStyle name="Normal 7 2 3 3 2 3" xfId="29375"/>
    <cellStyle name="Normal 7 2 3 3 2 4" xfId="41356"/>
    <cellStyle name="Normal 7 2 3 3 3" xfId="23351"/>
    <cellStyle name="Normal 7 2 3 3 3 2" xfId="35330"/>
    <cellStyle name="Normal 7 2 3 3 3 3" xfId="47309"/>
    <cellStyle name="Normal 7 2 3 3 4" xfId="29374"/>
    <cellStyle name="Normal 7 2 3 3 5" xfId="41355"/>
    <cellStyle name="Normal 7 2 3 4" xfId="16507"/>
    <cellStyle name="Normal 7 2 3 4 2" xfId="23353"/>
    <cellStyle name="Normal 7 2 3 4 2 2" xfId="35332"/>
    <cellStyle name="Normal 7 2 3 4 2 3" xfId="47311"/>
    <cellStyle name="Normal 7 2 3 4 3" xfId="29376"/>
    <cellStyle name="Normal 7 2 3 4 4" xfId="41357"/>
    <cellStyle name="Normal 7 2 3 5" xfId="16508"/>
    <cellStyle name="Normal 7 2 3 5 2" xfId="16509"/>
    <cellStyle name="Normal 7 2 3 5 3" xfId="23354"/>
    <cellStyle name="Normal 7 2 3 5 3 2" xfId="35333"/>
    <cellStyle name="Normal 7 2 3 5 3 3" xfId="47312"/>
    <cellStyle name="Normal 7 2 3 5 4" xfId="29377"/>
    <cellStyle name="Normal 7 2 3 5 5" xfId="41358"/>
    <cellStyle name="Normal 7 2 3 6" xfId="16510"/>
    <cellStyle name="Normal 7 2 3 6 2" xfId="16511"/>
    <cellStyle name="Normal 7 2 3 6 3" xfId="23355"/>
    <cellStyle name="Normal 7 2 3 6 3 2" xfId="35334"/>
    <cellStyle name="Normal 7 2 3 6 3 3" xfId="47313"/>
    <cellStyle name="Normal 7 2 3 6 4" xfId="29378"/>
    <cellStyle name="Normal 7 2 3 6 5" xfId="41359"/>
    <cellStyle name="Normal 7 2 3 7" xfId="16512"/>
    <cellStyle name="Normal 7 2 3 7 2" xfId="23356"/>
    <cellStyle name="Normal 7 2 3 7 2 2" xfId="35335"/>
    <cellStyle name="Normal 7 2 3 7 2 3" xfId="47314"/>
    <cellStyle name="Normal 7 2 3 7 3" xfId="29379"/>
    <cellStyle name="Normal 7 2 3 7 4" xfId="41360"/>
    <cellStyle name="Normal 7 2 4" xfId="16513"/>
    <cellStyle name="Normal 7 2 4 2" xfId="16514"/>
    <cellStyle name="Normal 7 2 4 2 2" xfId="16515"/>
    <cellStyle name="Normal 7 2 4 2 2 2" xfId="23358"/>
    <cellStyle name="Normal 7 2 4 2 2 2 2" xfId="35337"/>
    <cellStyle name="Normal 7 2 4 2 2 2 3" xfId="47316"/>
    <cellStyle name="Normal 7 2 4 2 2 3" xfId="29381"/>
    <cellStyle name="Normal 7 2 4 2 2 4" xfId="41362"/>
    <cellStyle name="Normal 7 2 4 2 3" xfId="23357"/>
    <cellStyle name="Normal 7 2 4 2 3 2" xfId="35336"/>
    <cellStyle name="Normal 7 2 4 2 3 3" xfId="47315"/>
    <cellStyle name="Normal 7 2 4 2 4" xfId="29380"/>
    <cellStyle name="Normal 7 2 4 2 5" xfId="41361"/>
    <cellStyle name="Normal 7 2 4 3" xfId="16516"/>
    <cellStyle name="Normal 7 2 4 3 2" xfId="23359"/>
    <cellStyle name="Normal 7 2 4 3 2 2" xfId="35338"/>
    <cellStyle name="Normal 7 2 4 3 2 3" xfId="47317"/>
    <cellStyle name="Normal 7 2 4 3 3" xfId="29382"/>
    <cellStyle name="Normal 7 2 4 3 4" xfId="41363"/>
    <cellStyle name="Normal 7 2 4 4" xfId="16517"/>
    <cellStyle name="Normal 7 2 4 4 2" xfId="16518"/>
    <cellStyle name="Normal 7 2 4 4 3" xfId="23360"/>
    <cellStyle name="Normal 7 2 4 4 3 2" xfId="35339"/>
    <cellStyle name="Normal 7 2 4 4 3 3" xfId="47318"/>
    <cellStyle name="Normal 7 2 4 4 4" xfId="29383"/>
    <cellStyle name="Normal 7 2 4 4 5" xfId="41364"/>
    <cellStyle name="Normal 7 2 4 5" xfId="16519"/>
    <cellStyle name="Normal 7 2 4 5 2" xfId="16520"/>
    <cellStyle name="Normal 7 2 4 5 3" xfId="23361"/>
    <cellStyle name="Normal 7 2 4 5 3 2" xfId="35340"/>
    <cellStyle name="Normal 7 2 4 5 3 3" xfId="47319"/>
    <cellStyle name="Normal 7 2 4 5 4" xfId="29384"/>
    <cellStyle name="Normal 7 2 4 5 5" xfId="41365"/>
    <cellStyle name="Normal 7 2 4 6" xfId="16521"/>
    <cellStyle name="Normal 7 2 4 6 2" xfId="23362"/>
    <cellStyle name="Normal 7 2 4 6 2 2" xfId="35341"/>
    <cellStyle name="Normal 7 2 4 6 2 3" xfId="47320"/>
    <cellStyle name="Normal 7 2 4 6 3" xfId="29385"/>
    <cellStyle name="Normal 7 2 4 6 4" xfId="41366"/>
    <cellStyle name="Normal 7 2 5" xfId="16522"/>
    <cellStyle name="Normal 7 2 5 2" xfId="16523"/>
    <cellStyle name="Normal 7 2 5 2 2" xfId="16524"/>
    <cellStyle name="Normal 7 2 5 2 2 2" xfId="16525"/>
    <cellStyle name="Normal 7 2 5 2 2 2 2" xfId="23365"/>
    <cellStyle name="Normal 7 2 5 2 2 2 2 2" xfId="35344"/>
    <cellStyle name="Normal 7 2 5 2 2 2 2 3" xfId="47323"/>
    <cellStyle name="Normal 7 2 5 2 2 2 3" xfId="29388"/>
    <cellStyle name="Normal 7 2 5 2 2 2 4" xfId="41369"/>
    <cellStyle name="Normal 7 2 5 2 2 3" xfId="23364"/>
    <cellStyle name="Normal 7 2 5 2 2 3 2" xfId="35343"/>
    <cellStyle name="Normal 7 2 5 2 2 3 3" xfId="47322"/>
    <cellStyle name="Normal 7 2 5 2 2 4" xfId="29387"/>
    <cellStyle name="Normal 7 2 5 2 2 5" xfId="41368"/>
    <cellStyle name="Normal 7 2 5 2 3" xfId="16526"/>
    <cellStyle name="Normal 7 2 5 2 3 2" xfId="23366"/>
    <cellStyle name="Normal 7 2 5 2 3 2 2" xfId="35345"/>
    <cellStyle name="Normal 7 2 5 2 3 2 3" xfId="47324"/>
    <cellStyle name="Normal 7 2 5 2 3 3" xfId="29389"/>
    <cellStyle name="Normal 7 2 5 2 3 4" xfId="41370"/>
    <cellStyle name="Normal 7 2 5 2 4" xfId="16527"/>
    <cellStyle name="Normal 7 2 5 2 4 2" xfId="23367"/>
    <cellStyle name="Normal 7 2 5 2 4 2 2" xfId="35346"/>
    <cellStyle name="Normal 7 2 5 2 4 2 3" xfId="47325"/>
    <cellStyle name="Normal 7 2 5 2 4 3" xfId="29390"/>
    <cellStyle name="Normal 7 2 5 2 4 4" xfId="41371"/>
    <cellStyle name="Normal 7 2 5 2 5" xfId="23363"/>
    <cellStyle name="Normal 7 2 5 2 5 2" xfId="35342"/>
    <cellStyle name="Normal 7 2 5 2 5 3" xfId="47321"/>
    <cellStyle name="Normal 7 2 5 2 6" xfId="29386"/>
    <cellStyle name="Normal 7 2 5 2 7" xfId="41367"/>
    <cellStyle name="Normal 7 2 5 3" xfId="16528"/>
    <cellStyle name="Normal 7 2 5 3 2" xfId="16529"/>
    <cellStyle name="Normal 7 2 5 3 2 2" xfId="23369"/>
    <cellStyle name="Normal 7 2 5 3 2 2 2" xfId="35348"/>
    <cellStyle name="Normal 7 2 5 3 2 2 3" xfId="47327"/>
    <cellStyle name="Normal 7 2 5 3 2 3" xfId="29392"/>
    <cellStyle name="Normal 7 2 5 3 2 4" xfId="41373"/>
    <cellStyle name="Normal 7 2 5 3 3" xfId="23368"/>
    <cellStyle name="Normal 7 2 5 3 3 2" xfId="35347"/>
    <cellStyle name="Normal 7 2 5 3 3 3" xfId="47326"/>
    <cellStyle name="Normal 7 2 5 3 4" xfId="29391"/>
    <cellStyle name="Normal 7 2 5 3 5" xfId="41372"/>
    <cellStyle name="Normal 7 2 5 4" xfId="16530"/>
    <cellStyle name="Normal 7 2 5 4 2" xfId="23370"/>
    <cellStyle name="Normal 7 2 5 4 2 2" xfId="35349"/>
    <cellStyle name="Normal 7 2 5 4 2 3" xfId="47328"/>
    <cellStyle name="Normal 7 2 5 4 3" xfId="29393"/>
    <cellStyle name="Normal 7 2 5 4 4" xfId="41374"/>
    <cellStyle name="Normal 7 2 5 5" xfId="16531"/>
    <cellStyle name="Normal 7 2 5 5 2" xfId="23371"/>
    <cellStyle name="Normal 7 2 5 5 2 2" xfId="35350"/>
    <cellStyle name="Normal 7 2 5 5 2 3" xfId="47329"/>
    <cellStyle name="Normal 7 2 5 5 3" xfId="29394"/>
    <cellStyle name="Normal 7 2 5 5 4" xfId="41375"/>
    <cellStyle name="Normal 7 2 5 6" xfId="16532"/>
    <cellStyle name="Normal 7 2 5 6 2" xfId="23372"/>
    <cellStyle name="Normal 7 2 5 6 2 2" xfId="35351"/>
    <cellStyle name="Normal 7 2 5 6 2 3" xfId="47330"/>
    <cellStyle name="Normal 7 2 5 6 3" xfId="29395"/>
    <cellStyle name="Normal 7 2 5 6 4" xfId="41376"/>
    <cellStyle name="Normal 7 2 5 7" xfId="16533"/>
    <cellStyle name="Normal 7 2 5 7 2" xfId="23373"/>
    <cellStyle name="Normal 7 2 5 7 2 2" xfId="35352"/>
    <cellStyle name="Normal 7 2 5 7 2 3" xfId="47331"/>
    <cellStyle name="Normal 7 2 5 7 3" xfId="29396"/>
    <cellStyle name="Normal 7 2 5 7 4" xfId="41377"/>
    <cellStyle name="Normal 7 2 6" xfId="16534"/>
    <cellStyle name="Normal 7 2 6 2" xfId="16535"/>
    <cellStyle name="Normal 7 2 6 2 2" xfId="23374"/>
    <cellStyle name="Normal 7 2 6 2 2 2" xfId="35353"/>
    <cellStyle name="Normal 7 2 6 2 2 3" xfId="47332"/>
    <cellStyle name="Normal 7 2 6 2 3" xfId="29397"/>
    <cellStyle name="Normal 7 2 6 2 4" xfId="41378"/>
    <cellStyle name="Normal 7 2 6 3" xfId="16536"/>
    <cellStyle name="Normal 7 2 6 3 2" xfId="23375"/>
    <cellStyle name="Normal 7 2 6 3 2 2" xfId="35354"/>
    <cellStyle name="Normal 7 2 6 3 2 3" xfId="47333"/>
    <cellStyle name="Normal 7 2 6 3 3" xfId="29398"/>
    <cellStyle name="Normal 7 2 6 3 4" xfId="41379"/>
    <cellStyle name="Normal 7 2 6 4" xfId="16537"/>
    <cellStyle name="Normal 7 2 6 4 2" xfId="23376"/>
    <cellStyle name="Normal 7 2 6 4 2 2" xfId="35355"/>
    <cellStyle name="Normal 7 2 6 4 2 3" xfId="47334"/>
    <cellStyle name="Normal 7 2 6 4 3" xfId="29399"/>
    <cellStyle name="Normal 7 2 6 4 4" xfId="41380"/>
    <cellStyle name="Normal 7 2 7" xfId="16538"/>
    <cellStyle name="Normal 7 2 7 2" xfId="16539"/>
    <cellStyle name="Normal 7 2 7 2 2" xfId="23377"/>
    <cellStyle name="Normal 7 2 7 2 2 2" xfId="35356"/>
    <cellStyle name="Normal 7 2 7 2 2 3" xfId="47335"/>
    <cellStyle name="Normal 7 2 7 2 3" xfId="29400"/>
    <cellStyle name="Normal 7 2 7 2 4" xfId="41381"/>
    <cellStyle name="Normal 7 2 7 3" xfId="16540"/>
    <cellStyle name="Normal 7 2 7 3 2" xfId="23378"/>
    <cellStyle name="Normal 7 2 7 3 2 2" xfId="35357"/>
    <cellStyle name="Normal 7 2 7 3 2 3" xfId="47336"/>
    <cellStyle name="Normal 7 2 7 3 3" xfId="29401"/>
    <cellStyle name="Normal 7 2 7 3 4" xfId="41382"/>
    <cellStyle name="Normal 7 2 7 4" xfId="16541"/>
    <cellStyle name="Normal 7 2 8" xfId="16542"/>
    <cellStyle name="Normal 7 2 8 2" xfId="16543"/>
    <cellStyle name="Normal 7 2 8 2 2" xfId="16544"/>
    <cellStyle name="Normal 7 2 8 2 3" xfId="23379"/>
    <cellStyle name="Normal 7 2 8 2 3 2" xfId="35358"/>
    <cellStyle name="Normal 7 2 8 2 3 3" xfId="47337"/>
    <cellStyle name="Normal 7 2 8 2 4" xfId="29402"/>
    <cellStyle name="Normal 7 2 8 2 5" xfId="41383"/>
    <cellStyle name="Normal 7 2 8 3" xfId="16545"/>
    <cellStyle name="Normal 7 2 8 3 2" xfId="16546"/>
    <cellStyle name="Normal 7 2 8 3 3" xfId="23380"/>
    <cellStyle name="Normal 7 2 8 3 3 2" xfId="35359"/>
    <cellStyle name="Normal 7 2 8 3 3 3" xfId="47338"/>
    <cellStyle name="Normal 7 2 8 3 4" xfId="29403"/>
    <cellStyle name="Normal 7 2 8 3 5" xfId="41384"/>
    <cellStyle name="Normal 7 2 8 4" xfId="16547"/>
    <cellStyle name="Normal 7 2 9" xfId="16548"/>
    <cellStyle name="Normal 7 2 9 2" xfId="16549"/>
    <cellStyle name="Normal 7 2 9 2 2" xfId="23381"/>
    <cellStyle name="Normal 7 2 9 2 2 2" xfId="35360"/>
    <cellStyle name="Normal 7 2 9 2 2 3" xfId="47339"/>
    <cellStyle name="Normal 7 2 9 2 3" xfId="29404"/>
    <cellStyle name="Normal 7 2 9 2 4" xfId="41385"/>
    <cellStyle name="Normal 7 2 9 3" xfId="16550"/>
    <cellStyle name="Normal 7 2 9 3 2" xfId="23382"/>
    <cellStyle name="Normal 7 2 9 3 2 2" xfId="35361"/>
    <cellStyle name="Normal 7 2 9 3 2 3" xfId="47340"/>
    <cellStyle name="Normal 7 2 9 3 3" xfId="29405"/>
    <cellStyle name="Normal 7 2 9 3 4" xfId="41386"/>
    <cellStyle name="Normal 7 2 9 4" xfId="16551"/>
    <cellStyle name="Normal 7 20" xfId="16552"/>
    <cellStyle name="Normal 7 20 2" xfId="16553"/>
    <cellStyle name="Normal 7 20 2 2" xfId="16554"/>
    <cellStyle name="Normal 7 20 2 2 2" xfId="23385"/>
    <cellStyle name="Normal 7 20 2 2 2 2" xfId="35364"/>
    <cellStyle name="Normal 7 20 2 2 2 3" xfId="47343"/>
    <cellStyle name="Normal 7 20 2 2 3" xfId="29408"/>
    <cellStyle name="Normal 7 20 2 2 4" xfId="41389"/>
    <cellStyle name="Normal 7 20 2 3" xfId="23384"/>
    <cellStyle name="Normal 7 20 2 3 2" xfId="35363"/>
    <cellStyle name="Normal 7 20 2 3 3" xfId="47342"/>
    <cellStyle name="Normal 7 20 2 4" xfId="29407"/>
    <cellStyle name="Normal 7 20 2 5" xfId="41388"/>
    <cellStyle name="Normal 7 20 3" xfId="16555"/>
    <cellStyle name="Normal 7 20 3 2" xfId="23386"/>
    <cellStyle name="Normal 7 20 3 2 2" xfId="35365"/>
    <cellStyle name="Normal 7 20 3 2 3" xfId="47344"/>
    <cellStyle name="Normal 7 20 3 3" xfId="29409"/>
    <cellStyle name="Normal 7 20 3 4" xfId="41390"/>
    <cellStyle name="Normal 7 20 4" xfId="23383"/>
    <cellStyle name="Normal 7 20 4 2" xfId="35362"/>
    <cellStyle name="Normal 7 20 4 3" xfId="47341"/>
    <cellStyle name="Normal 7 20 5" xfId="29406"/>
    <cellStyle name="Normal 7 20 6" xfId="41387"/>
    <cellStyle name="Normal 7 21" xfId="16556"/>
    <cellStyle name="Normal 7 21 2" xfId="16557"/>
    <cellStyle name="Normal 7 21 2 2" xfId="23388"/>
    <cellStyle name="Normal 7 21 2 2 2" xfId="35367"/>
    <cellStyle name="Normal 7 21 2 2 3" xfId="47346"/>
    <cellStyle name="Normal 7 21 2 3" xfId="29411"/>
    <cellStyle name="Normal 7 21 2 4" xfId="41392"/>
    <cellStyle name="Normal 7 21 3" xfId="23387"/>
    <cellStyle name="Normal 7 21 3 2" xfId="35366"/>
    <cellStyle name="Normal 7 21 3 3" xfId="47345"/>
    <cellStyle name="Normal 7 21 4" xfId="29410"/>
    <cellStyle name="Normal 7 21 5" xfId="41391"/>
    <cellStyle name="Normal 7 22" xfId="16558"/>
    <cellStyle name="Normal 7 22 2" xfId="23389"/>
    <cellStyle name="Normal 7 22 2 2" xfId="35368"/>
    <cellStyle name="Normal 7 22 2 3" xfId="47347"/>
    <cellStyle name="Normal 7 22 3" xfId="29412"/>
    <cellStyle name="Normal 7 22 4" xfId="41393"/>
    <cellStyle name="Normal 7 23" xfId="16559"/>
    <cellStyle name="Normal 7 23 2" xfId="23390"/>
    <cellStyle name="Normal 7 23 2 2" xfId="35369"/>
    <cellStyle name="Normal 7 23 2 3" xfId="47348"/>
    <cellStyle name="Normal 7 23 3" xfId="29413"/>
    <cellStyle name="Normal 7 23 4" xfId="41394"/>
    <cellStyle name="Normal 7 24" xfId="16560"/>
    <cellStyle name="Normal 7 24 2" xfId="23391"/>
    <cellStyle name="Normal 7 24 2 2" xfId="35370"/>
    <cellStyle name="Normal 7 24 2 3" xfId="47349"/>
    <cellStyle name="Normal 7 24 3" xfId="29414"/>
    <cellStyle name="Normal 7 24 4" xfId="41395"/>
    <cellStyle name="Normal 7 25" xfId="16561"/>
    <cellStyle name="Normal 7 25 2" xfId="23392"/>
    <cellStyle name="Normal 7 25 2 2" xfId="35371"/>
    <cellStyle name="Normal 7 25 2 3" xfId="47350"/>
    <cellStyle name="Normal 7 25 3" xfId="29415"/>
    <cellStyle name="Normal 7 25 4" xfId="41396"/>
    <cellStyle name="Normal 7 26" xfId="16562"/>
    <cellStyle name="Normal 7 26 2" xfId="23393"/>
    <cellStyle name="Normal 7 26 2 2" xfId="35372"/>
    <cellStyle name="Normal 7 26 2 3" xfId="47351"/>
    <cellStyle name="Normal 7 26 3" xfId="29416"/>
    <cellStyle name="Normal 7 26 4" xfId="41397"/>
    <cellStyle name="Normal 7 3" xfId="16563"/>
    <cellStyle name="Normal 7 3 10" xfId="16564"/>
    <cellStyle name="Normal 7 3 10 2" xfId="23394"/>
    <cellStyle name="Normal 7 3 10 2 2" xfId="35373"/>
    <cellStyle name="Normal 7 3 10 2 3" xfId="47352"/>
    <cellStyle name="Normal 7 3 10 3" xfId="29417"/>
    <cellStyle name="Normal 7 3 10 4" xfId="41398"/>
    <cellStyle name="Normal 7 3 2" xfId="16565"/>
    <cellStyle name="Normal 7 3 2 2" xfId="16566"/>
    <cellStyle name="Normal 7 3 2 2 2" xfId="16567"/>
    <cellStyle name="Normal 7 3 2 2 2 2" xfId="23397"/>
    <cellStyle name="Normal 7 3 2 2 2 2 2" xfId="35376"/>
    <cellStyle name="Normal 7 3 2 2 2 2 3" xfId="47355"/>
    <cellStyle name="Normal 7 3 2 2 2 3" xfId="29420"/>
    <cellStyle name="Normal 7 3 2 2 2 4" xfId="41401"/>
    <cellStyle name="Normal 7 3 2 2 3" xfId="16568"/>
    <cellStyle name="Normal 7 3 2 2 3 2" xfId="23398"/>
    <cellStyle name="Normal 7 3 2 2 3 2 2" xfId="35377"/>
    <cellStyle name="Normal 7 3 2 2 3 2 3" xfId="47356"/>
    <cellStyle name="Normal 7 3 2 2 3 3" xfId="29421"/>
    <cellStyle name="Normal 7 3 2 2 3 4" xfId="41402"/>
    <cellStyle name="Normal 7 3 2 2 4" xfId="16569"/>
    <cellStyle name="Normal 7 3 2 2 5" xfId="16570"/>
    <cellStyle name="Normal 7 3 2 2 6" xfId="23396"/>
    <cellStyle name="Normal 7 3 2 2 6 2" xfId="35375"/>
    <cellStyle name="Normal 7 3 2 2 6 3" xfId="47354"/>
    <cellStyle name="Normal 7 3 2 2 7" xfId="29419"/>
    <cellStyle name="Normal 7 3 2 2 8" xfId="41400"/>
    <cellStyle name="Normal 7 3 2 3" xfId="16571"/>
    <cellStyle name="Normal 7 3 2 3 2" xfId="16572"/>
    <cellStyle name="Normal 7 3 2 3 2 2" xfId="23400"/>
    <cellStyle name="Normal 7 3 2 3 2 2 2" xfId="35379"/>
    <cellStyle name="Normal 7 3 2 3 2 2 3" xfId="47358"/>
    <cellStyle name="Normal 7 3 2 3 2 3" xfId="29423"/>
    <cellStyle name="Normal 7 3 2 3 2 4" xfId="41404"/>
    <cellStyle name="Normal 7 3 2 3 3" xfId="23399"/>
    <cellStyle name="Normal 7 3 2 3 3 2" xfId="35378"/>
    <cellStyle name="Normal 7 3 2 3 3 3" xfId="47357"/>
    <cellStyle name="Normal 7 3 2 3 4" xfId="29422"/>
    <cellStyle name="Normal 7 3 2 3 5" xfId="41403"/>
    <cellStyle name="Normal 7 3 2 4" xfId="16573"/>
    <cellStyle name="Normal 7 3 2 4 2" xfId="23401"/>
    <cellStyle name="Normal 7 3 2 4 2 2" xfId="35380"/>
    <cellStyle name="Normal 7 3 2 4 2 3" xfId="47359"/>
    <cellStyle name="Normal 7 3 2 4 3" xfId="29424"/>
    <cellStyle name="Normal 7 3 2 4 4" xfId="41405"/>
    <cellStyle name="Normal 7 3 2 5" xfId="16574"/>
    <cellStyle name="Normal 7 3 2 5 2" xfId="16575"/>
    <cellStyle name="Normal 7 3 2 5 3" xfId="23402"/>
    <cellStyle name="Normal 7 3 2 5 3 2" xfId="35381"/>
    <cellStyle name="Normal 7 3 2 5 3 3" xfId="47360"/>
    <cellStyle name="Normal 7 3 2 5 4" xfId="29425"/>
    <cellStyle name="Normal 7 3 2 5 5" xfId="41406"/>
    <cellStyle name="Normal 7 3 2 6" xfId="16576"/>
    <cellStyle name="Normal 7 3 2 7" xfId="23395"/>
    <cellStyle name="Normal 7 3 2 7 2" xfId="35374"/>
    <cellStyle name="Normal 7 3 2 7 3" xfId="47353"/>
    <cellStyle name="Normal 7 3 2 8" xfId="29418"/>
    <cellStyle name="Normal 7 3 2 9" xfId="41399"/>
    <cellStyle name="Normal 7 3 3" xfId="16577"/>
    <cellStyle name="Normal 7 3 3 2" xfId="16578"/>
    <cellStyle name="Normal 7 3 3 2 2" xfId="16579"/>
    <cellStyle name="Normal 7 3 3 2 2 2" xfId="23405"/>
    <cellStyle name="Normal 7 3 3 2 2 2 2" xfId="35384"/>
    <cellStyle name="Normal 7 3 3 2 2 2 3" xfId="47363"/>
    <cellStyle name="Normal 7 3 3 2 2 3" xfId="29428"/>
    <cellStyle name="Normal 7 3 3 2 2 4" xfId="41409"/>
    <cellStyle name="Normal 7 3 3 2 3" xfId="23404"/>
    <cellStyle name="Normal 7 3 3 2 3 2" xfId="35383"/>
    <cellStyle name="Normal 7 3 3 2 3 3" xfId="47362"/>
    <cellStyle name="Normal 7 3 3 2 4" xfId="29427"/>
    <cellStyle name="Normal 7 3 3 2 5" xfId="41408"/>
    <cellStyle name="Normal 7 3 3 3" xfId="16580"/>
    <cellStyle name="Normal 7 3 3 3 2" xfId="23406"/>
    <cellStyle name="Normal 7 3 3 3 2 2" xfId="35385"/>
    <cellStyle name="Normal 7 3 3 3 2 3" xfId="47364"/>
    <cellStyle name="Normal 7 3 3 3 3" xfId="29429"/>
    <cellStyle name="Normal 7 3 3 3 4" xfId="41410"/>
    <cellStyle name="Normal 7 3 3 4" xfId="16581"/>
    <cellStyle name="Normal 7 3 3 4 2" xfId="16582"/>
    <cellStyle name="Normal 7 3 3 4 3" xfId="23407"/>
    <cellStyle name="Normal 7 3 3 4 3 2" xfId="35386"/>
    <cellStyle name="Normal 7 3 3 4 3 3" xfId="47365"/>
    <cellStyle name="Normal 7 3 3 4 4" xfId="29430"/>
    <cellStyle name="Normal 7 3 3 4 5" xfId="41411"/>
    <cellStyle name="Normal 7 3 3 5" xfId="16583"/>
    <cellStyle name="Normal 7 3 3 6" xfId="23403"/>
    <cellStyle name="Normal 7 3 3 6 2" xfId="35382"/>
    <cellStyle name="Normal 7 3 3 6 3" xfId="47361"/>
    <cellStyle name="Normal 7 3 3 7" xfId="29426"/>
    <cellStyle name="Normal 7 3 3 8" xfId="41407"/>
    <cellStyle name="Normal 7 3 4" xfId="16584"/>
    <cellStyle name="Normal 7 3 4 2" xfId="16585"/>
    <cellStyle name="Normal 7 3 4 2 2" xfId="23409"/>
    <cellStyle name="Normal 7 3 4 2 2 2" xfId="35388"/>
    <cellStyle name="Normal 7 3 4 2 2 3" xfId="47367"/>
    <cellStyle name="Normal 7 3 4 2 3" xfId="29432"/>
    <cellStyle name="Normal 7 3 4 2 4" xfId="41413"/>
    <cellStyle name="Normal 7 3 4 3" xfId="16586"/>
    <cellStyle name="Normal 7 3 4 3 2" xfId="23410"/>
    <cellStyle name="Normal 7 3 4 3 2 2" xfId="35389"/>
    <cellStyle name="Normal 7 3 4 3 2 3" xfId="47368"/>
    <cellStyle name="Normal 7 3 4 3 3" xfId="29433"/>
    <cellStyle name="Normal 7 3 4 3 4" xfId="41414"/>
    <cellStyle name="Normal 7 3 4 4" xfId="23408"/>
    <cellStyle name="Normal 7 3 4 4 2" xfId="35387"/>
    <cellStyle name="Normal 7 3 4 4 3" xfId="47366"/>
    <cellStyle name="Normal 7 3 4 5" xfId="29431"/>
    <cellStyle name="Normal 7 3 4 6" xfId="41412"/>
    <cellStyle name="Normal 7 3 5" xfId="16587"/>
    <cellStyle name="Normal 7 3 5 2" xfId="23411"/>
    <cellStyle name="Normal 7 3 5 2 2" xfId="35390"/>
    <cellStyle name="Normal 7 3 5 2 3" xfId="47369"/>
    <cellStyle name="Normal 7 3 5 3" xfId="29434"/>
    <cellStyle name="Normal 7 3 5 4" xfId="41415"/>
    <cellStyle name="Normal 7 3 6" xfId="16588"/>
    <cellStyle name="Normal 7 3 6 2" xfId="16589"/>
    <cellStyle name="Normal 7 3 6 3" xfId="23412"/>
    <cellStyle name="Normal 7 3 6 3 2" xfId="35391"/>
    <cellStyle name="Normal 7 3 6 3 3" xfId="47370"/>
    <cellStyle name="Normal 7 3 6 4" xfId="29435"/>
    <cellStyle name="Normal 7 3 6 5" xfId="41416"/>
    <cellStyle name="Normal 7 3 7" xfId="16590"/>
    <cellStyle name="Normal 7 3 7 2" xfId="16591"/>
    <cellStyle name="Normal 7 3 7 3" xfId="23413"/>
    <cellStyle name="Normal 7 3 7 3 2" xfId="35392"/>
    <cellStyle name="Normal 7 3 7 3 3" xfId="47371"/>
    <cellStyle name="Normal 7 3 7 4" xfId="29436"/>
    <cellStyle name="Normal 7 3 7 5" xfId="41417"/>
    <cellStyle name="Normal 7 3 8" xfId="16592"/>
    <cellStyle name="Normal 7 3 8 2" xfId="23414"/>
    <cellStyle name="Normal 7 3 8 2 2" xfId="35393"/>
    <cellStyle name="Normal 7 3 8 2 3" xfId="47372"/>
    <cellStyle name="Normal 7 3 8 3" xfId="29437"/>
    <cellStyle name="Normal 7 3 8 4" xfId="41418"/>
    <cellStyle name="Normal 7 3 9" xfId="16593"/>
    <cellStyle name="Normal 7 3 9 2" xfId="23415"/>
    <cellStyle name="Normal 7 3 9 2 2" xfId="35394"/>
    <cellStyle name="Normal 7 3 9 2 3" xfId="47373"/>
    <cellStyle name="Normal 7 3 9 3" xfId="29438"/>
    <cellStyle name="Normal 7 3 9 4" xfId="41419"/>
    <cellStyle name="Normal 7 4" xfId="16594"/>
    <cellStyle name="Normal 7 4 2" xfId="16595"/>
    <cellStyle name="Normal 7 4 2 2" xfId="16596"/>
    <cellStyle name="Normal 7 4 2 2 2" xfId="16597"/>
    <cellStyle name="Normal 7 4 2 2 2 2" xfId="23419"/>
    <cellStyle name="Normal 7 4 2 2 2 2 2" xfId="35398"/>
    <cellStyle name="Normal 7 4 2 2 2 2 3" xfId="47377"/>
    <cellStyle name="Normal 7 4 2 2 2 3" xfId="29442"/>
    <cellStyle name="Normal 7 4 2 2 2 4" xfId="41423"/>
    <cellStyle name="Normal 7 4 2 2 3" xfId="16598"/>
    <cellStyle name="Normal 7 4 2 2 3 2" xfId="23420"/>
    <cellStyle name="Normal 7 4 2 2 3 2 2" xfId="35399"/>
    <cellStyle name="Normal 7 4 2 2 3 2 3" xfId="47378"/>
    <cellStyle name="Normal 7 4 2 2 3 3" xfId="29443"/>
    <cellStyle name="Normal 7 4 2 2 3 4" xfId="41424"/>
    <cellStyle name="Normal 7 4 2 2 4" xfId="23418"/>
    <cellStyle name="Normal 7 4 2 2 4 2" xfId="35397"/>
    <cellStyle name="Normal 7 4 2 2 4 3" xfId="47376"/>
    <cellStyle name="Normal 7 4 2 2 5" xfId="29441"/>
    <cellStyle name="Normal 7 4 2 2 6" xfId="41422"/>
    <cellStyle name="Normal 7 4 2 3" xfId="16599"/>
    <cellStyle name="Normal 7 4 2 3 2" xfId="23421"/>
    <cellStyle name="Normal 7 4 2 3 2 2" xfId="35400"/>
    <cellStyle name="Normal 7 4 2 3 2 3" xfId="47379"/>
    <cellStyle name="Normal 7 4 2 3 3" xfId="29444"/>
    <cellStyle name="Normal 7 4 2 3 4" xfId="41425"/>
    <cellStyle name="Normal 7 4 2 4" xfId="16600"/>
    <cellStyle name="Normal 7 4 2 4 2" xfId="16601"/>
    <cellStyle name="Normal 7 4 2 4 3" xfId="23422"/>
    <cellStyle name="Normal 7 4 2 4 3 2" xfId="35401"/>
    <cellStyle name="Normal 7 4 2 4 3 3" xfId="47380"/>
    <cellStyle name="Normal 7 4 2 4 4" xfId="29445"/>
    <cellStyle name="Normal 7 4 2 4 5" xfId="41426"/>
    <cellStyle name="Normal 7 4 2 5" xfId="16602"/>
    <cellStyle name="Normal 7 4 2 5 2" xfId="16603"/>
    <cellStyle name="Normal 7 4 2 5 3" xfId="23423"/>
    <cellStyle name="Normal 7 4 2 5 3 2" xfId="35402"/>
    <cellStyle name="Normal 7 4 2 5 3 3" xfId="47381"/>
    <cellStyle name="Normal 7 4 2 5 4" xfId="29446"/>
    <cellStyle name="Normal 7 4 2 5 5" xfId="41427"/>
    <cellStyle name="Normal 7 4 2 6" xfId="23417"/>
    <cellStyle name="Normal 7 4 2 6 2" xfId="35396"/>
    <cellStyle name="Normal 7 4 2 6 3" xfId="47375"/>
    <cellStyle name="Normal 7 4 2 7" xfId="29440"/>
    <cellStyle name="Normal 7 4 2 8" xfId="41421"/>
    <cellStyle name="Normal 7 4 3" xfId="16604"/>
    <cellStyle name="Normal 7 4 3 2" xfId="16605"/>
    <cellStyle name="Normal 7 4 3 2 2" xfId="23425"/>
    <cellStyle name="Normal 7 4 3 2 2 2" xfId="35404"/>
    <cellStyle name="Normal 7 4 3 2 2 3" xfId="47383"/>
    <cellStyle name="Normal 7 4 3 2 3" xfId="29448"/>
    <cellStyle name="Normal 7 4 3 2 4" xfId="41429"/>
    <cellStyle name="Normal 7 4 3 3" xfId="16606"/>
    <cellStyle name="Normal 7 4 3 3 2" xfId="23426"/>
    <cellStyle name="Normal 7 4 3 3 2 2" xfId="35405"/>
    <cellStyle name="Normal 7 4 3 3 2 3" xfId="47384"/>
    <cellStyle name="Normal 7 4 3 3 3" xfId="29449"/>
    <cellStyle name="Normal 7 4 3 3 4" xfId="41430"/>
    <cellStyle name="Normal 7 4 3 4" xfId="16607"/>
    <cellStyle name="Normal 7 4 3 4 2" xfId="23427"/>
    <cellStyle name="Normal 7 4 3 4 2 2" xfId="35406"/>
    <cellStyle name="Normal 7 4 3 4 2 3" xfId="47385"/>
    <cellStyle name="Normal 7 4 3 4 3" xfId="29450"/>
    <cellStyle name="Normal 7 4 3 4 4" xfId="41431"/>
    <cellStyle name="Normal 7 4 3 5" xfId="23424"/>
    <cellStyle name="Normal 7 4 3 5 2" xfId="35403"/>
    <cellStyle name="Normal 7 4 3 5 3" xfId="47382"/>
    <cellStyle name="Normal 7 4 3 6" xfId="29447"/>
    <cellStyle name="Normal 7 4 3 7" xfId="41428"/>
    <cellStyle name="Normal 7 4 4" xfId="16608"/>
    <cellStyle name="Normal 7 4 4 2" xfId="16609"/>
    <cellStyle name="Normal 7 4 4 2 2" xfId="23429"/>
    <cellStyle name="Normal 7 4 4 2 2 2" xfId="35408"/>
    <cellStyle name="Normal 7 4 4 2 2 3" xfId="47387"/>
    <cellStyle name="Normal 7 4 4 2 3" xfId="29452"/>
    <cellStyle name="Normal 7 4 4 2 4" xfId="41433"/>
    <cellStyle name="Normal 7 4 4 3" xfId="16610"/>
    <cellStyle name="Normal 7 4 4 3 2" xfId="23430"/>
    <cellStyle name="Normal 7 4 4 3 2 2" xfId="35409"/>
    <cellStyle name="Normal 7 4 4 3 2 3" xfId="47388"/>
    <cellStyle name="Normal 7 4 4 3 3" xfId="29453"/>
    <cellStyle name="Normal 7 4 4 3 4" xfId="41434"/>
    <cellStyle name="Normal 7 4 4 4" xfId="23428"/>
    <cellStyle name="Normal 7 4 4 4 2" xfId="35407"/>
    <cellStyle name="Normal 7 4 4 4 3" xfId="47386"/>
    <cellStyle name="Normal 7 4 4 5" xfId="29451"/>
    <cellStyle name="Normal 7 4 4 6" xfId="41432"/>
    <cellStyle name="Normal 7 4 5" xfId="16611"/>
    <cellStyle name="Normal 7 4 5 2" xfId="16612"/>
    <cellStyle name="Normal 7 4 5 3" xfId="23431"/>
    <cellStyle name="Normal 7 4 5 3 2" xfId="35410"/>
    <cellStyle name="Normal 7 4 5 3 3" xfId="47389"/>
    <cellStyle name="Normal 7 4 5 4" xfId="29454"/>
    <cellStyle name="Normal 7 4 5 5" xfId="41435"/>
    <cellStyle name="Normal 7 4 6" xfId="16613"/>
    <cellStyle name="Normal 7 4 6 2" xfId="16614"/>
    <cellStyle name="Normal 7 4 6 3" xfId="23432"/>
    <cellStyle name="Normal 7 4 6 3 2" xfId="35411"/>
    <cellStyle name="Normal 7 4 6 3 3" xfId="47390"/>
    <cellStyle name="Normal 7 4 6 4" xfId="29455"/>
    <cellStyle name="Normal 7 4 6 5" xfId="41436"/>
    <cellStyle name="Normal 7 4 7" xfId="23416"/>
    <cellStyle name="Normal 7 4 7 2" xfId="35395"/>
    <cellStyle name="Normal 7 4 7 3" xfId="47374"/>
    <cellStyle name="Normal 7 4 8" xfId="29439"/>
    <cellStyle name="Normal 7 4 9" xfId="41420"/>
    <cellStyle name="Normal 7 5" xfId="16615"/>
    <cellStyle name="Normal 7 5 2" xfId="16616"/>
    <cellStyle name="Normal 7 5 2 2" xfId="16617"/>
    <cellStyle name="Normal 7 5 2 2 2" xfId="23435"/>
    <cellStyle name="Normal 7 5 2 2 2 2" xfId="35414"/>
    <cellStyle name="Normal 7 5 2 2 2 3" xfId="47393"/>
    <cellStyle name="Normal 7 5 2 2 3" xfId="29458"/>
    <cellStyle name="Normal 7 5 2 2 4" xfId="41439"/>
    <cellStyle name="Normal 7 5 2 3" xfId="23434"/>
    <cellStyle name="Normal 7 5 2 3 2" xfId="35413"/>
    <cellStyle name="Normal 7 5 2 3 3" xfId="47392"/>
    <cellStyle name="Normal 7 5 2 4" xfId="29457"/>
    <cellStyle name="Normal 7 5 2 5" xfId="41438"/>
    <cellStyle name="Normal 7 5 3" xfId="16618"/>
    <cellStyle name="Normal 7 5 3 2" xfId="16619"/>
    <cellStyle name="Normal 7 5 3 2 2" xfId="23437"/>
    <cellStyle name="Normal 7 5 3 2 2 2" xfId="35416"/>
    <cellStyle name="Normal 7 5 3 2 2 3" xfId="47395"/>
    <cellStyle name="Normal 7 5 3 2 3" xfId="29460"/>
    <cellStyle name="Normal 7 5 3 2 4" xfId="41441"/>
    <cellStyle name="Normal 7 5 3 3" xfId="16620"/>
    <cellStyle name="Normal 7 5 3 3 2" xfId="23438"/>
    <cellStyle name="Normal 7 5 3 3 2 2" xfId="35417"/>
    <cellStyle name="Normal 7 5 3 3 2 3" xfId="47396"/>
    <cellStyle name="Normal 7 5 3 3 3" xfId="29461"/>
    <cellStyle name="Normal 7 5 3 3 4" xfId="41442"/>
    <cellStyle name="Normal 7 5 3 4" xfId="16621"/>
    <cellStyle name="Normal 7 5 3 4 2" xfId="23439"/>
    <cellStyle name="Normal 7 5 3 4 2 2" xfId="35418"/>
    <cellStyle name="Normal 7 5 3 4 2 3" xfId="47397"/>
    <cellStyle name="Normal 7 5 3 4 3" xfId="29462"/>
    <cellStyle name="Normal 7 5 3 4 4" xfId="41443"/>
    <cellStyle name="Normal 7 5 3 5" xfId="23436"/>
    <cellStyle name="Normal 7 5 3 5 2" xfId="35415"/>
    <cellStyle name="Normal 7 5 3 5 3" xfId="47394"/>
    <cellStyle name="Normal 7 5 3 6" xfId="29459"/>
    <cellStyle name="Normal 7 5 3 7" xfId="41440"/>
    <cellStyle name="Normal 7 5 4" xfId="16622"/>
    <cellStyle name="Normal 7 5 4 2" xfId="16623"/>
    <cellStyle name="Normal 7 5 4 2 2" xfId="23441"/>
    <cellStyle name="Normal 7 5 4 2 2 2" xfId="35420"/>
    <cellStyle name="Normal 7 5 4 2 2 3" xfId="47399"/>
    <cellStyle name="Normal 7 5 4 2 3" xfId="29464"/>
    <cellStyle name="Normal 7 5 4 2 4" xfId="41445"/>
    <cellStyle name="Normal 7 5 4 3" xfId="16624"/>
    <cellStyle name="Normal 7 5 4 3 2" xfId="23442"/>
    <cellStyle name="Normal 7 5 4 3 2 2" xfId="35421"/>
    <cellStyle name="Normal 7 5 4 3 2 3" xfId="47400"/>
    <cellStyle name="Normal 7 5 4 3 3" xfId="29465"/>
    <cellStyle name="Normal 7 5 4 3 4" xfId="41446"/>
    <cellStyle name="Normal 7 5 4 4" xfId="16625"/>
    <cellStyle name="Normal 7 5 4 5" xfId="23440"/>
    <cellStyle name="Normal 7 5 4 5 2" xfId="35419"/>
    <cellStyle name="Normal 7 5 4 5 3" xfId="47398"/>
    <cellStyle name="Normal 7 5 4 6" xfId="29463"/>
    <cellStyle name="Normal 7 5 4 7" xfId="41444"/>
    <cellStyle name="Normal 7 5 5" xfId="16626"/>
    <cellStyle name="Normal 7 5 5 2" xfId="16627"/>
    <cellStyle name="Normal 7 5 5 3" xfId="23443"/>
    <cellStyle name="Normal 7 5 5 3 2" xfId="35422"/>
    <cellStyle name="Normal 7 5 5 3 3" xfId="47401"/>
    <cellStyle name="Normal 7 5 5 4" xfId="29466"/>
    <cellStyle name="Normal 7 5 5 5" xfId="41447"/>
    <cellStyle name="Normal 7 5 6" xfId="16628"/>
    <cellStyle name="Normal 7 5 6 2" xfId="23444"/>
    <cellStyle name="Normal 7 5 6 2 2" xfId="35423"/>
    <cellStyle name="Normal 7 5 6 2 3" xfId="47402"/>
    <cellStyle name="Normal 7 5 6 3" xfId="29467"/>
    <cellStyle name="Normal 7 5 6 4" xfId="41448"/>
    <cellStyle name="Normal 7 5 7" xfId="23433"/>
    <cellStyle name="Normal 7 5 7 2" xfId="35412"/>
    <cellStyle name="Normal 7 5 7 3" xfId="47391"/>
    <cellStyle name="Normal 7 5 8" xfId="29456"/>
    <cellStyle name="Normal 7 5 9" xfId="41437"/>
    <cellStyle name="Normal 7 6" xfId="16629"/>
    <cellStyle name="Normal 7 6 10" xfId="41449"/>
    <cellStyle name="Normal 7 6 2" xfId="16630"/>
    <cellStyle name="Normal 7 6 2 2" xfId="16631"/>
    <cellStyle name="Normal 7 6 2 2 2" xfId="16632"/>
    <cellStyle name="Normal 7 6 2 2 3" xfId="16633"/>
    <cellStyle name="Normal 7 6 2 2 4" xfId="16634"/>
    <cellStyle name="Normal 7 6 2 2 5" xfId="23447"/>
    <cellStyle name="Normal 7 6 2 2 5 2" xfId="35426"/>
    <cellStyle name="Normal 7 6 2 2 5 3" xfId="47405"/>
    <cellStyle name="Normal 7 6 2 2 6" xfId="29470"/>
    <cellStyle name="Normal 7 6 2 2 7" xfId="41451"/>
    <cellStyle name="Normal 7 6 2 3" xfId="16635"/>
    <cellStyle name="Normal 7 6 2 3 2" xfId="16636"/>
    <cellStyle name="Normal 7 6 2 3 3" xfId="23448"/>
    <cellStyle name="Normal 7 6 2 3 3 2" xfId="35427"/>
    <cellStyle name="Normal 7 6 2 3 3 3" xfId="47406"/>
    <cellStyle name="Normal 7 6 2 3 4" xfId="29471"/>
    <cellStyle name="Normal 7 6 2 3 5" xfId="41452"/>
    <cellStyle name="Normal 7 6 2 4" xfId="16637"/>
    <cellStyle name="Normal 7 6 2 4 2" xfId="16638"/>
    <cellStyle name="Normal 7 6 2 4 3" xfId="23449"/>
    <cellStyle name="Normal 7 6 2 4 3 2" xfId="35428"/>
    <cellStyle name="Normal 7 6 2 4 3 3" xfId="47407"/>
    <cellStyle name="Normal 7 6 2 4 4" xfId="29472"/>
    <cellStyle name="Normal 7 6 2 4 5" xfId="41453"/>
    <cellStyle name="Normal 7 6 2 5" xfId="16639"/>
    <cellStyle name="Normal 7 6 2 6" xfId="23446"/>
    <cellStyle name="Normal 7 6 2 6 2" xfId="35425"/>
    <cellStyle name="Normal 7 6 2 6 3" xfId="47404"/>
    <cellStyle name="Normal 7 6 2 7" xfId="29469"/>
    <cellStyle name="Normal 7 6 2 8" xfId="41450"/>
    <cellStyle name="Normal 7 6 3" xfId="16640"/>
    <cellStyle name="Normal 7 6 3 2" xfId="16641"/>
    <cellStyle name="Normal 7 6 3 2 2" xfId="23451"/>
    <cellStyle name="Normal 7 6 3 2 2 2" xfId="35430"/>
    <cellStyle name="Normal 7 6 3 2 2 3" xfId="47409"/>
    <cellStyle name="Normal 7 6 3 2 3" xfId="29474"/>
    <cellStyle name="Normal 7 6 3 2 4" xfId="41455"/>
    <cellStyle name="Normal 7 6 3 3" xfId="23450"/>
    <cellStyle name="Normal 7 6 3 3 2" xfId="35429"/>
    <cellStyle name="Normal 7 6 3 3 3" xfId="47408"/>
    <cellStyle name="Normal 7 6 3 4" xfId="29473"/>
    <cellStyle name="Normal 7 6 3 5" xfId="41454"/>
    <cellStyle name="Normal 7 6 4" xfId="16642"/>
    <cellStyle name="Normal 7 6 4 2" xfId="16643"/>
    <cellStyle name="Normal 7 6 4 2 2" xfId="23453"/>
    <cellStyle name="Normal 7 6 4 2 2 2" xfId="35432"/>
    <cellStyle name="Normal 7 6 4 2 2 3" xfId="47411"/>
    <cellStyle name="Normal 7 6 4 2 3" xfId="29476"/>
    <cellStyle name="Normal 7 6 4 2 4" xfId="41457"/>
    <cellStyle name="Normal 7 6 4 3" xfId="16644"/>
    <cellStyle name="Normal 7 6 4 4" xfId="23452"/>
    <cellStyle name="Normal 7 6 4 4 2" xfId="35431"/>
    <cellStyle name="Normal 7 6 4 4 3" xfId="47410"/>
    <cellStyle name="Normal 7 6 4 5" xfId="29475"/>
    <cellStyle name="Normal 7 6 4 6" xfId="41456"/>
    <cellStyle name="Normal 7 6 5" xfId="16645"/>
    <cellStyle name="Normal 7 6 5 2" xfId="16646"/>
    <cellStyle name="Normal 7 6 5 3" xfId="23454"/>
    <cellStyle name="Normal 7 6 5 3 2" xfId="35433"/>
    <cellStyle name="Normal 7 6 5 3 3" xfId="47412"/>
    <cellStyle name="Normal 7 6 5 4" xfId="29477"/>
    <cellStyle name="Normal 7 6 5 5" xfId="41458"/>
    <cellStyle name="Normal 7 6 6" xfId="16647"/>
    <cellStyle name="Normal 7 6 7" xfId="16648"/>
    <cellStyle name="Normal 7 6 8" xfId="23445"/>
    <cellStyle name="Normal 7 6 8 2" xfId="35424"/>
    <cellStyle name="Normal 7 6 8 3" xfId="47403"/>
    <cellStyle name="Normal 7 6 9" xfId="29468"/>
    <cellStyle name="Normal 7 7" xfId="16649"/>
    <cellStyle name="Normal 7 7 2" xfId="16650"/>
    <cellStyle name="Normal 7 7 2 2" xfId="16651"/>
    <cellStyle name="Normal 7 7 2 2 2" xfId="23457"/>
    <cellStyle name="Normal 7 7 2 2 2 2" xfId="35436"/>
    <cellStyle name="Normal 7 7 2 2 2 3" xfId="47415"/>
    <cellStyle name="Normal 7 7 2 2 3" xfId="29481"/>
    <cellStyle name="Normal 7 7 2 2 4" xfId="41461"/>
    <cellStyle name="Normal 7 7 2 3" xfId="23456"/>
    <cellStyle name="Normal 7 7 2 3 2" xfId="35435"/>
    <cellStyle name="Normal 7 7 2 3 3" xfId="47414"/>
    <cellStyle name="Normal 7 7 2 4" xfId="29480"/>
    <cellStyle name="Normal 7 7 2 5" xfId="41460"/>
    <cellStyle name="Normal 7 7 3" xfId="16652"/>
    <cellStyle name="Normal 7 7 3 2" xfId="23458"/>
    <cellStyle name="Normal 7 7 3 2 2" xfId="35437"/>
    <cellStyle name="Normal 7 7 3 2 3" xfId="47416"/>
    <cellStyle name="Normal 7 7 3 3" xfId="29482"/>
    <cellStyle name="Normal 7 7 3 4" xfId="41462"/>
    <cellStyle name="Normal 7 7 4" xfId="16653"/>
    <cellStyle name="Normal 7 7 4 2" xfId="23459"/>
    <cellStyle name="Normal 7 7 4 2 2" xfId="35438"/>
    <cellStyle name="Normal 7 7 4 2 3" xfId="47417"/>
    <cellStyle name="Normal 7 7 4 3" xfId="29483"/>
    <cellStyle name="Normal 7 7 4 4" xfId="41463"/>
    <cellStyle name="Normal 7 7 5" xfId="16654"/>
    <cellStyle name="Normal 7 7 5 2" xfId="23460"/>
    <cellStyle name="Normal 7 7 5 2 2" xfId="35439"/>
    <cellStyle name="Normal 7 7 5 2 3" xfId="47418"/>
    <cellStyle name="Normal 7 7 5 3" xfId="29484"/>
    <cellStyle name="Normal 7 7 5 4" xfId="41464"/>
    <cellStyle name="Normal 7 7 6" xfId="16655"/>
    <cellStyle name="Normal 7 7 7" xfId="23455"/>
    <cellStyle name="Normal 7 7 7 2" xfId="35434"/>
    <cellStyle name="Normal 7 7 7 3" xfId="47413"/>
    <cellStyle name="Normal 7 7 8" xfId="29479"/>
    <cellStyle name="Normal 7 7 9" xfId="41459"/>
    <cellStyle name="Normal 7 8" xfId="16656"/>
    <cellStyle name="Normal 7 8 2" xfId="16657"/>
    <cellStyle name="Normal 7 8 2 2" xfId="23462"/>
    <cellStyle name="Normal 7 8 2 2 2" xfId="35441"/>
    <cellStyle name="Normal 7 8 2 2 3" xfId="47420"/>
    <cellStyle name="Normal 7 8 2 3" xfId="29486"/>
    <cellStyle name="Normal 7 8 2 4" xfId="41466"/>
    <cellStyle name="Normal 7 8 3" xfId="16658"/>
    <cellStyle name="Normal 7 8 3 2" xfId="23463"/>
    <cellStyle name="Normal 7 8 3 2 2" xfId="35442"/>
    <cellStyle name="Normal 7 8 3 2 3" xfId="47421"/>
    <cellStyle name="Normal 7 8 3 3" xfId="29487"/>
    <cellStyle name="Normal 7 8 3 4" xfId="41467"/>
    <cellStyle name="Normal 7 8 4" xfId="16659"/>
    <cellStyle name="Normal 7 8 4 2" xfId="23464"/>
    <cellStyle name="Normal 7 8 4 2 2" xfId="35443"/>
    <cellStyle name="Normal 7 8 4 2 3" xfId="47422"/>
    <cellStyle name="Normal 7 8 4 3" xfId="29488"/>
    <cellStyle name="Normal 7 8 4 4" xfId="41468"/>
    <cellStyle name="Normal 7 8 5" xfId="16660"/>
    <cellStyle name="Normal 7 8 5 2" xfId="23465"/>
    <cellStyle name="Normal 7 8 5 2 2" xfId="35444"/>
    <cellStyle name="Normal 7 8 5 2 3" xfId="47423"/>
    <cellStyle name="Normal 7 8 5 3" xfId="29489"/>
    <cellStyle name="Normal 7 8 5 4" xfId="41469"/>
    <cellStyle name="Normal 7 8 6" xfId="23461"/>
    <cellStyle name="Normal 7 8 6 2" xfId="35440"/>
    <cellStyle name="Normal 7 8 6 3" xfId="47419"/>
    <cellStyle name="Normal 7 8 7" xfId="29485"/>
    <cellStyle name="Normal 7 8 8" xfId="41465"/>
    <cellStyle name="Normal 7 9" xfId="16661"/>
    <cellStyle name="Normal 7 9 2" xfId="16662"/>
    <cellStyle name="Normal 7 9 2 2" xfId="23467"/>
    <cellStyle name="Normal 7 9 2 2 2" xfId="35446"/>
    <cellStyle name="Normal 7 9 2 2 3" xfId="47425"/>
    <cellStyle name="Normal 7 9 2 3" xfId="29491"/>
    <cellStyle name="Normal 7 9 2 4" xfId="41471"/>
    <cellStyle name="Normal 7 9 3" xfId="16663"/>
    <cellStyle name="Normal 7 9 3 2" xfId="23468"/>
    <cellStyle name="Normal 7 9 3 2 2" xfId="35447"/>
    <cellStyle name="Normal 7 9 3 2 3" xfId="47426"/>
    <cellStyle name="Normal 7 9 3 3" xfId="29492"/>
    <cellStyle name="Normal 7 9 3 4" xfId="41472"/>
    <cellStyle name="Normal 7 9 4" xfId="16664"/>
    <cellStyle name="Normal 7 9 4 2" xfId="23469"/>
    <cellStyle name="Normal 7 9 4 2 2" xfId="35448"/>
    <cellStyle name="Normal 7 9 4 2 3" xfId="47427"/>
    <cellStyle name="Normal 7 9 4 3" xfId="29493"/>
    <cellStyle name="Normal 7 9 4 4" xfId="41473"/>
    <cellStyle name="Normal 7 9 5" xfId="16665"/>
    <cellStyle name="Normal 7 9 5 2" xfId="23470"/>
    <cellStyle name="Normal 7 9 5 2 2" xfId="35449"/>
    <cellStyle name="Normal 7 9 5 2 3" xfId="47428"/>
    <cellStyle name="Normal 7 9 5 3" xfId="29494"/>
    <cellStyle name="Normal 7 9 5 4" xfId="41474"/>
    <cellStyle name="Normal 7 9 6" xfId="16666"/>
    <cellStyle name="Normal 7 9 7" xfId="23466"/>
    <cellStyle name="Normal 7 9 7 2" xfId="35445"/>
    <cellStyle name="Normal 7 9 7 3" xfId="47424"/>
    <cellStyle name="Normal 7 9 8" xfId="29490"/>
    <cellStyle name="Normal 7 9 9" xfId="41470"/>
    <cellStyle name="Normal 70" xfId="16667"/>
    <cellStyle name="Normal 70 2" xfId="16668"/>
    <cellStyle name="Normal 70 2 2" xfId="23471"/>
    <cellStyle name="Normal 70 2 2 2" xfId="35450"/>
    <cellStyle name="Normal 70 2 2 3" xfId="47429"/>
    <cellStyle name="Normal 70 2 3" xfId="29495"/>
    <cellStyle name="Normal 70 2 4" xfId="41475"/>
    <cellStyle name="Normal 70 3" xfId="16669"/>
    <cellStyle name="Normal 70 3 2" xfId="23472"/>
    <cellStyle name="Normal 70 3 2 2" xfId="35451"/>
    <cellStyle name="Normal 70 3 2 3" xfId="47430"/>
    <cellStyle name="Normal 70 3 3" xfId="29496"/>
    <cellStyle name="Normal 70 3 4" xfId="41476"/>
    <cellStyle name="Normal 71" xfId="16670"/>
    <cellStyle name="Normal 71 2" xfId="16671"/>
    <cellStyle name="Normal 71 2 2" xfId="23473"/>
    <cellStyle name="Normal 71 2 2 2" xfId="35452"/>
    <cellStyle name="Normal 71 2 2 3" xfId="47431"/>
    <cellStyle name="Normal 71 2 3" xfId="29497"/>
    <cellStyle name="Normal 71 2 4" xfId="41477"/>
    <cellStyle name="Normal 71 3" xfId="16672"/>
    <cellStyle name="Normal 71 3 2" xfId="23474"/>
    <cellStyle name="Normal 71 3 2 2" xfId="35453"/>
    <cellStyle name="Normal 71 3 2 3" xfId="47432"/>
    <cellStyle name="Normal 71 3 3" xfId="29498"/>
    <cellStyle name="Normal 71 3 4" xfId="41478"/>
    <cellStyle name="Normal 72" xfId="16673"/>
    <cellStyle name="Normal 72 2" xfId="16674"/>
    <cellStyle name="Normal 72 2 2" xfId="23475"/>
    <cellStyle name="Normal 72 2 2 2" xfId="35454"/>
    <cellStyle name="Normal 72 2 2 3" xfId="47433"/>
    <cellStyle name="Normal 72 2 3" xfId="29499"/>
    <cellStyle name="Normal 72 2 4" xfId="41479"/>
    <cellStyle name="Normal 72 3" xfId="16675"/>
    <cellStyle name="Normal 72 3 2" xfId="23476"/>
    <cellStyle name="Normal 72 3 2 2" xfId="35455"/>
    <cellStyle name="Normal 72 3 2 3" xfId="47434"/>
    <cellStyle name="Normal 72 3 3" xfId="29500"/>
    <cellStyle name="Normal 72 3 4" xfId="41480"/>
    <cellStyle name="Normal 73" xfId="16676"/>
    <cellStyle name="Normal 73 2" xfId="16677"/>
    <cellStyle name="Normal 73 2 2" xfId="23477"/>
    <cellStyle name="Normal 73 2 2 2" xfId="35456"/>
    <cellStyle name="Normal 73 2 2 3" xfId="47435"/>
    <cellStyle name="Normal 73 2 3" xfId="29501"/>
    <cellStyle name="Normal 73 2 4" xfId="41481"/>
    <cellStyle name="Normal 73 3" xfId="16678"/>
    <cellStyle name="Normal 73 3 2" xfId="23478"/>
    <cellStyle name="Normal 73 3 2 2" xfId="35457"/>
    <cellStyle name="Normal 73 3 2 3" xfId="47436"/>
    <cellStyle name="Normal 73 3 3" xfId="29502"/>
    <cellStyle name="Normal 73 3 4" xfId="41482"/>
    <cellStyle name="Normal 74" xfId="16679"/>
    <cellStyle name="Normal 74 2" xfId="16680"/>
    <cellStyle name="Normal 74 2 2" xfId="23479"/>
    <cellStyle name="Normal 74 2 2 2" xfId="35458"/>
    <cellStyle name="Normal 74 2 2 3" xfId="47437"/>
    <cellStyle name="Normal 74 2 3" xfId="29503"/>
    <cellStyle name="Normal 74 2 4" xfId="41483"/>
    <cellStyle name="Normal 74 3" xfId="16681"/>
    <cellStyle name="Normal 74 3 2" xfId="23480"/>
    <cellStyle name="Normal 74 3 2 2" xfId="35459"/>
    <cellStyle name="Normal 74 3 2 3" xfId="47438"/>
    <cellStyle name="Normal 74 3 3" xfId="29504"/>
    <cellStyle name="Normal 74 3 4" xfId="41484"/>
    <cellStyle name="Normal 75" xfId="16682"/>
    <cellStyle name="Normal 75 2" xfId="16683"/>
    <cellStyle name="Normal 75 2 2" xfId="23481"/>
    <cellStyle name="Normal 75 2 2 2" xfId="35460"/>
    <cellStyle name="Normal 75 2 2 3" xfId="47439"/>
    <cellStyle name="Normal 75 2 3" xfId="29505"/>
    <cellStyle name="Normal 75 2 4" xfId="41485"/>
    <cellStyle name="Normal 75 3" xfId="16684"/>
    <cellStyle name="Normal 75 3 2" xfId="23482"/>
    <cellStyle name="Normal 75 3 2 2" xfId="35461"/>
    <cellStyle name="Normal 75 3 2 3" xfId="47440"/>
    <cellStyle name="Normal 75 3 3" xfId="29506"/>
    <cellStyle name="Normal 75 3 4" xfId="41486"/>
    <cellStyle name="Normal 76" xfId="16685"/>
    <cellStyle name="Normal 76 2" xfId="16686"/>
    <cellStyle name="Normal 76 2 2" xfId="23483"/>
    <cellStyle name="Normal 76 2 2 2" xfId="35462"/>
    <cellStyle name="Normal 76 2 2 3" xfId="47441"/>
    <cellStyle name="Normal 76 2 3" xfId="29507"/>
    <cellStyle name="Normal 76 2 4" xfId="41487"/>
    <cellStyle name="Normal 76 3" xfId="16687"/>
    <cellStyle name="Normal 76 3 2" xfId="23484"/>
    <cellStyle name="Normal 76 3 2 2" xfId="35463"/>
    <cellStyle name="Normal 76 3 2 3" xfId="47442"/>
    <cellStyle name="Normal 76 3 3" xfId="29508"/>
    <cellStyle name="Normal 76 3 4" xfId="41488"/>
    <cellStyle name="Normal 77" xfId="16688"/>
    <cellStyle name="Normal 77 2" xfId="16689"/>
    <cellStyle name="Normal 77 2 2" xfId="23485"/>
    <cellStyle name="Normal 77 2 2 2" xfId="35464"/>
    <cellStyle name="Normal 77 2 2 3" xfId="47443"/>
    <cellStyle name="Normal 77 2 3" xfId="29509"/>
    <cellStyle name="Normal 77 2 4" xfId="41489"/>
    <cellStyle name="Normal 77 3" xfId="16690"/>
    <cellStyle name="Normal 77 3 2" xfId="23486"/>
    <cellStyle name="Normal 77 3 2 2" xfId="35465"/>
    <cellStyle name="Normal 77 3 2 3" xfId="47444"/>
    <cellStyle name="Normal 77 3 3" xfId="29510"/>
    <cellStyle name="Normal 77 3 4" xfId="41490"/>
    <cellStyle name="Normal 78" xfId="16691"/>
    <cellStyle name="Normal 78 2" xfId="16692"/>
    <cellStyle name="Normal 78 2 2" xfId="23487"/>
    <cellStyle name="Normal 78 2 2 2" xfId="35466"/>
    <cellStyle name="Normal 78 2 2 3" xfId="47445"/>
    <cellStyle name="Normal 78 2 3" xfId="29511"/>
    <cellStyle name="Normal 78 2 4" xfId="41491"/>
    <cellStyle name="Normal 78 3" xfId="16693"/>
    <cellStyle name="Normal 78 3 2" xfId="23488"/>
    <cellStyle name="Normal 78 3 2 2" xfId="35467"/>
    <cellStyle name="Normal 78 3 2 3" xfId="47446"/>
    <cellStyle name="Normal 78 3 3" xfId="29512"/>
    <cellStyle name="Normal 78 3 4" xfId="41492"/>
    <cellStyle name="Normal 79" xfId="16694"/>
    <cellStyle name="Normal 79 2" xfId="16695"/>
    <cellStyle name="Normal 79 2 2" xfId="23489"/>
    <cellStyle name="Normal 79 2 2 2" xfId="35468"/>
    <cellStyle name="Normal 79 2 2 3" xfId="47447"/>
    <cellStyle name="Normal 79 2 3" xfId="29513"/>
    <cellStyle name="Normal 79 2 4" xfId="41493"/>
    <cellStyle name="Normal 79 3" xfId="16696"/>
    <cellStyle name="Normal 79 3 2" xfId="23490"/>
    <cellStyle name="Normal 79 3 2 2" xfId="35469"/>
    <cellStyle name="Normal 79 3 2 3" xfId="47448"/>
    <cellStyle name="Normal 79 3 3" xfId="29514"/>
    <cellStyle name="Normal 79 3 4" xfId="41494"/>
    <cellStyle name="Normal 8" xfId="16697"/>
    <cellStyle name="Normal 8 10" xfId="16698"/>
    <cellStyle name="Normal 8 10 10" xfId="41495"/>
    <cellStyle name="Normal 8 10 2" xfId="16699"/>
    <cellStyle name="Normal 8 10 2 2" xfId="16700"/>
    <cellStyle name="Normal 8 10 2 2 2" xfId="23493"/>
    <cellStyle name="Normal 8 10 2 2 2 2" xfId="35472"/>
    <cellStyle name="Normal 8 10 2 2 2 3" xfId="47451"/>
    <cellStyle name="Normal 8 10 2 2 3" xfId="29517"/>
    <cellStyle name="Normal 8 10 2 2 4" xfId="41497"/>
    <cellStyle name="Normal 8 10 2 3" xfId="23492"/>
    <cellStyle name="Normal 8 10 2 3 2" xfId="35471"/>
    <cellStyle name="Normal 8 10 2 3 3" xfId="47450"/>
    <cellStyle name="Normal 8 10 2 4" xfId="29516"/>
    <cellStyle name="Normal 8 10 2 5" xfId="41496"/>
    <cellStyle name="Normal 8 10 3" xfId="16701"/>
    <cellStyle name="Normal 8 10 3 2" xfId="16702"/>
    <cellStyle name="Normal 8 10 3 2 2" xfId="23495"/>
    <cellStyle name="Normal 8 10 3 2 2 2" xfId="35474"/>
    <cellStyle name="Normal 8 10 3 2 2 3" xfId="47453"/>
    <cellStyle name="Normal 8 10 3 2 3" xfId="29519"/>
    <cellStyle name="Normal 8 10 3 2 4" xfId="41499"/>
    <cellStyle name="Normal 8 10 3 3" xfId="23494"/>
    <cellStyle name="Normal 8 10 3 3 2" xfId="35473"/>
    <cellStyle name="Normal 8 10 3 3 3" xfId="47452"/>
    <cellStyle name="Normal 8 10 3 4" xfId="29518"/>
    <cellStyle name="Normal 8 10 3 5" xfId="41498"/>
    <cellStyle name="Normal 8 10 4" xfId="16703"/>
    <cellStyle name="Normal 8 10 4 2" xfId="16704"/>
    <cellStyle name="Normal 8 10 4 2 2" xfId="23497"/>
    <cellStyle name="Normal 8 10 4 2 2 2" xfId="35476"/>
    <cellStyle name="Normal 8 10 4 2 2 3" xfId="47455"/>
    <cellStyle name="Normal 8 10 4 2 3" xfId="29521"/>
    <cellStyle name="Normal 8 10 4 2 4" xfId="41501"/>
    <cellStyle name="Normal 8 10 4 3" xfId="23496"/>
    <cellStyle name="Normal 8 10 4 3 2" xfId="35475"/>
    <cellStyle name="Normal 8 10 4 3 3" xfId="47454"/>
    <cellStyle name="Normal 8 10 4 4" xfId="29520"/>
    <cellStyle name="Normal 8 10 4 5" xfId="41500"/>
    <cellStyle name="Normal 8 10 5" xfId="16705"/>
    <cellStyle name="Normal 8 10 5 2" xfId="23498"/>
    <cellStyle name="Normal 8 10 5 2 2" xfId="35477"/>
    <cellStyle name="Normal 8 10 5 2 3" xfId="47456"/>
    <cellStyle name="Normal 8 10 5 3" xfId="29522"/>
    <cellStyle name="Normal 8 10 5 4" xfId="41502"/>
    <cellStyle name="Normal 8 10 6" xfId="16706"/>
    <cellStyle name="Normal 8 10 6 2" xfId="23499"/>
    <cellStyle name="Normal 8 10 6 2 2" xfId="35478"/>
    <cellStyle name="Normal 8 10 6 2 3" xfId="47457"/>
    <cellStyle name="Normal 8 10 6 3" xfId="29523"/>
    <cellStyle name="Normal 8 10 6 4" xfId="41503"/>
    <cellStyle name="Normal 8 10 7" xfId="16707"/>
    <cellStyle name="Normal 8 10 8" xfId="23491"/>
    <cellStyle name="Normal 8 10 8 2" xfId="35470"/>
    <cellStyle name="Normal 8 10 8 3" xfId="47449"/>
    <cellStyle name="Normal 8 10 9" xfId="29515"/>
    <cellStyle name="Normal 8 11" xfId="16708"/>
    <cellStyle name="Normal 8 11 2" xfId="16709"/>
    <cellStyle name="Normal 8 11 2 2" xfId="16710"/>
    <cellStyle name="Normal 8 11 2 2 2" xfId="23502"/>
    <cellStyle name="Normal 8 11 2 2 2 2" xfId="35481"/>
    <cellStyle name="Normal 8 11 2 2 2 3" xfId="47460"/>
    <cellStyle name="Normal 8 11 2 2 3" xfId="29526"/>
    <cellStyle name="Normal 8 11 2 2 4" xfId="41506"/>
    <cellStyle name="Normal 8 11 2 3" xfId="23501"/>
    <cellStyle name="Normal 8 11 2 3 2" xfId="35480"/>
    <cellStyle name="Normal 8 11 2 3 3" xfId="47459"/>
    <cellStyle name="Normal 8 11 2 4" xfId="29525"/>
    <cellStyle name="Normal 8 11 2 5" xfId="41505"/>
    <cellStyle name="Normal 8 11 3" xfId="16711"/>
    <cellStyle name="Normal 8 11 3 2" xfId="16712"/>
    <cellStyle name="Normal 8 11 3 2 2" xfId="23504"/>
    <cellStyle name="Normal 8 11 3 2 2 2" xfId="35483"/>
    <cellStyle name="Normal 8 11 3 2 2 3" xfId="47462"/>
    <cellStyle name="Normal 8 11 3 2 3" xfId="29528"/>
    <cellStyle name="Normal 8 11 3 2 4" xfId="41508"/>
    <cellStyle name="Normal 8 11 3 3" xfId="23503"/>
    <cellStyle name="Normal 8 11 3 3 2" xfId="35482"/>
    <cellStyle name="Normal 8 11 3 3 3" xfId="47461"/>
    <cellStyle name="Normal 8 11 3 4" xfId="29527"/>
    <cellStyle name="Normal 8 11 3 5" xfId="41507"/>
    <cellStyle name="Normal 8 11 4" xfId="16713"/>
    <cellStyle name="Normal 8 11 4 2" xfId="16714"/>
    <cellStyle name="Normal 8 11 4 2 2" xfId="23506"/>
    <cellStyle name="Normal 8 11 4 2 2 2" xfId="35485"/>
    <cellStyle name="Normal 8 11 4 2 2 3" xfId="47464"/>
    <cellStyle name="Normal 8 11 4 2 3" xfId="29530"/>
    <cellStyle name="Normal 8 11 4 2 4" xfId="41510"/>
    <cellStyle name="Normal 8 11 4 3" xfId="23505"/>
    <cellStyle name="Normal 8 11 4 3 2" xfId="35484"/>
    <cellStyle name="Normal 8 11 4 3 3" xfId="47463"/>
    <cellStyle name="Normal 8 11 4 4" xfId="29529"/>
    <cellStyle name="Normal 8 11 4 5" xfId="41509"/>
    <cellStyle name="Normal 8 11 5" xfId="16715"/>
    <cellStyle name="Normal 8 11 5 2" xfId="23507"/>
    <cellStyle name="Normal 8 11 5 2 2" xfId="35486"/>
    <cellStyle name="Normal 8 11 5 2 3" xfId="47465"/>
    <cellStyle name="Normal 8 11 5 3" xfId="29531"/>
    <cellStyle name="Normal 8 11 5 4" xfId="41511"/>
    <cellStyle name="Normal 8 11 6" xfId="16716"/>
    <cellStyle name="Normal 8 11 6 2" xfId="23508"/>
    <cellStyle name="Normal 8 11 6 2 2" xfId="35487"/>
    <cellStyle name="Normal 8 11 6 2 3" xfId="47466"/>
    <cellStyle name="Normal 8 11 6 3" xfId="29532"/>
    <cellStyle name="Normal 8 11 6 4" xfId="41512"/>
    <cellStyle name="Normal 8 11 7" xfId="23500"/>
    <cellStyle name="Normal 8 11 7 2" xfId="35479"/>
    <cellStyle name="Normal 8 11 7 3" xfId="47458"/>
    <cellStyle name="Normal 8 11 8" xfId="29524"/>
    <cellStyle name="Normal 8 11 9" xfId="41504"/>
    <cellStyle name="Normal 8 12" xfId="16717"/>
    <cellStyle name="Normal 8 12 2" xfId="16718"/>
    <cellStyle name="Normal 8 12 2 2" xfId="16719"/>
    <cellStyle name="Normal 8 12 2 2 2" xfId="23511"/>
    <cellStyle name="Normal 8 12 2 2 2 2" xfId="35490"/>
    <cellStyle name="Normal 8 12 2 2 2 3" xfId="47469"/>
    <cellStyle name="Normal 8 12 2 2 3" xfId="29535"/>
    <cellStyle name="Normal 8 12 2 2 4" xfId="41515"/>
    <cellStyle name="Normal 8 12 2 3" xfId="23510"/>
    <cellStyle name="Normal 8 12 2 3 2" xfId="35489"/>
    <cellStyle name="Normal 8 12 2 3 3" xfId="47468"/>
    <cellStyle name="Normal 8 12 2 4" xfId="29534"/>
    <cellStyle name="Normal 8 12 2 5" xfId="41514"/>
    <cellStyle name="Normal 8 12 3" xfId="16720"/>
    <cellStyle name="Normal 8 12 3 2" xfId="23512"/>
    <cellStyle name="Normal 8 12 3 2 2" xfId="35491"/>
    <cellStyle name="Normal 8 12 3 2 3" xfId="47470"/>
    <cellStyle name="Normal 8 12 3 3" xfId="29536"/>
    <cellStyle name="Normal 8 12 3 4" xfId="41516"/>
    <cellStyle name="Normal 8 12 4" xfId="16721"/>
    <cellStyle name="Normal 8 12 4 2" xfId="23513"/>
    <cellStyle name="Normal 8 12 4 2 2" xfId="35492"/>
    <cellStyle name="Normal 8 12 4 2 3" xfId="47471"/>
    <cellStyle name="Normal 8 12 4 3" xfId="29537"/>
    <cellStyle name="Normal 8 12 4 4" xfId="41517"/>
    <cellStyle name="Normal 8 12 5" xfId="16722"/>
    <cellStyle name="Normal 8 12 5 2" xfId="23514"/>
    <cellStyle name="Normal 8 12 5 2 2" xfId="35493"/>
    <cellStyle name="Normal 8 12 5 2 3" xfId="47472"/>
    <cellStyle name="Normal 8 12 5 3" xfId="29538"/>
    <cellStyle name="Normal 8 12 5 4" xfId="41518"/>
    <cellStyle name="Normal 8 12 6" xfId="23509"/>
    <cellStyle name="Normal 8 12 6 2" xfId="35488"/>
    <cellStyle name="Normal 8 12 6 3" xfId="47467"/>
    <cellStyle name="Normal 8 12 7" xfId="29533"/>
    <cellStyle name="Normal 8 12 8" xfId="41513"/>
    <cellStyle name="Normal 8 13" xfId="16723"/>
    <cellStyle name="Normal 8 13 2" xfId="16724"/>
    <cellStyle name="Normal 8 13 2 2" xfId="16725"/>
    <cellStyle name="Normal 8 13 2 2 2" xfId="23517"/>
    <cellStyle name="Normal 8 13 2 2 2 2" xfId="35496"/>
    <cellStyle name="Normal 8 13 2 2 2 3" xfId="47475"/>
    <cellStyle name="Normal 8 13 2 2 3" xfId="29541"/>
    <cellStyle name="Normal 8 13 2 2 4" xfId="41521"/>
    <cellStyle name="Normal 8 13 2 3" xfId="23516"/>
    <cellStyle name="Normal 8 13 2 3 2" xfId="35495"/>
    <cellStyle name="Normal 8 13 2 3 3" xfId="47474"/>
    <cellStyle name="Normal 8 13 2 4" xfId="29540"/>
    <cellStyle name="Normal 8 13 2 5" xfId="41520"/>
    <cellStyle name="Normal 8 13 3" xfId="16726"/>
    <cellStyle name="Normal 8 13 3 2" xfId="23518"/>
    <cellStyle name="Normal 8 13 3 2 2" xfId="35497"/>
    <cellStyle name="Normal 8 13 3 2 3" xfId="47476"/>
    <cellStyle name="Normal 8 13 3 3" xfId="29542"/>
    <cellStyle name="Normal 8 13 3 4" xfId="41522"/>
    <cellStyle name="Normal 8 13 4" xfId="16727"/>
    <cellStyle name="Normal 8 13 4 2" xfId="23519"/>
    <cellStyle name="Normal 8 13 4 2 2" xfId="35498"/>
    <cellStyle name="Normal 8 13 4 2 3" xfId="47477"/>
    <cellStyle name="Normal 8 13 4 3" xfId="29543"/>
    <cellStyle name="Normal 8 13 4 4" xfId="41523"/>
    <cellStyle name="Normal 8 13 5" xfId="16728"/>
    <cellStyle name="Normal 8 13 5 2" xfId="23520"/>
    <cellStyle name="Normal 8 13 5 2 2" xfId="35499"/>
    <cellStyle name="Normal 8 13 5 2 3" xfId="47478"/>
    <cellStyle name="Normal 8 13 5 3" xfId="29544"/>
    <cellStyle name="Normal 8 13 5 4" xfId="41524"/>
    <cellStyle name="Normal 8 13 6" xfId="23515"/>
    <cellStyle name="Normal 8 13 6 2" xfId="35494"/>
    <cellStyle name="Normal 8 13 6 3" xfId="47473"/>
    <cellStyle name="Normal 8 13 7" xfId="29539"/>
    <cellStyle name="Normal 8 13 8" xfId="41519"/>
    <cellStyle name="Normal 8 14" xfId="16729"/>
    <cellStyle name="Normal 8 14 2" xfId="16730"/>
    <cellStyle name="Normal 8 14 2 2" xfId="16731"/>
    <cellStyle name="Normal 8 14 2 2 2" xfId="23523"/>
    <cellStyle name="Normal 8 14 2 2 2 2" xfId="35502"/>
    <cellStyle name="Normal 8 14 2 2 2 3" xfId="47481"/>
    <cellStyle name="Normal 8 14 2 2 3" xfId="29547"/>
    <cellStyle name="Normal 8 14 2 2 4" xfId="41527"/>
    <cellStyle name="Normal 8 14 2 3" xfId="23522"/>
    <cellStyle name="Normal 8 14 2 3 2" xfId="35501"/>
    <cellStyle name="Normal 8 14 2 3 3" xfId="47480"/>
    <cellStyle name="Normal 8 14 2 4" xfId="29546"/>
    <cellStyle name="Normal 8 14 2 5" xfId="41526"/>
    <cellStyle name="Normal 8 14 3" xfId="16732"/>
    <cellStyle name="Normal 8 14 3 2" xfId="23524"/>
    <cellStyle name="Normal 8 14 3 2 2" xfId="35503"/>
    <cellStyle name="Normal 8 14 3 2 3" xfId="47482"/>
    <cellStyle name="Normal 8 14 3 3" xfId="29548"/>
    <cellStyle name="Normal 8 14 3 4" xfId="41528"/>
    <cellStyle name="Normal 8 14 4" xfId="16733"/>
    <cellStyle name="Normal 8 14 4 2" xfId="23525"/>
    <cellStyle name="Normal 8 14 4 2 2" xfId="35504"/>
    <cellStyle name="Normal 8 14 4 2 3" xfId="47483"/>
    <cellStyle name="Normal 8 14 4 3" xfId="29549"/>
    <cellStyle name="Normal 8 14 4 4" xfId="41529"/>
    <cellStyle name="Normal 8 14 5" xfId="16734"/>
    <cellStyle name="Normal 8 14 5 2" xfId="23526"/>
    <cellStyle name="Normal 8 14 5 2 2" xfId="35505"/>
    <cellStyle name="Normal 8 14 5 2 3" xfId="47484"/>
    <cellStyle name="Normal 8 14 5 3" xfId="29550"/>
    <cellStyle name="Normal 8 14 5 4" xfId="41530"/>
    <cellStyle name="Normal 8 14 6" xfId="23521"/>
    <cellStyle name="Normal 8 14 6 2" xfId="35500"/>
    <cellStyle name="Normal 8 14 6 3" xfId="47479"/>
    <cellStyle name="Normal 8 14 7" xfId="29545"/>
    <cellStyle name="Normal 8 14 8" xfId="41525"/>
    <cellStyle name="Normal 8 15" xfId="16735"/>
    <cellStyle name="Normal 8 15 2" xfId="16736"/>
    <cellStyle name="Normal 8 15 2 2" xfId="16737"/>
    <cellStyle name="Normal 8 15 2 2 2" xfId="23529"/>
    <cellStyle name="Normal 8 15 2 2 2 2" xfId="35508"/>
    <cellStyle name="Normal 8 15 2 2 2 3" xfId="47487"/>
    <cellStyle name="Normal 8 15 2 2 3" xfId="29553"/>
    <cellStyle name="Normal 8 15 2 2 4" xfId="41533"/>
    <cellStyle name="Normal 8 15 2 3" xfId="23528"/>
    <cellStyle name="Normal 8 15 2 3 2" xfId="35507"/>
    <cellStyle name="Normal 8 15 2 3 3" xfId="47486"/>
    <cellStyle name="Normal 8 15 2 4" xfId="29552"/>
    <cellStyle name="Normal 8 15 2 5" xfId="41532"/>
    <cellStyle name="Normal 8 15 3" xfId="16738"/>
    <cellStyle name="Normal 8 15 3 2" xfId="23530"/>
    <cellStyle name="Normal 8 15 3 2 2" xfId="35509"/>
    <cellStyle name="Normal 8 15 3 2 3" xfId="47488"/>
    <cellStyle name="Normal 8 15 3 3" xfId="29554"/>
    <cellStyle name="Normal 8 15 3 4" xfId="41534"/>
    <cellStyle name="Normal 8 15 4" xfId="16739"/>
    <cellStyle name="Normal 8 15 4 2" xfId="23531"/>
    <cellStyle name="Normal 8 15 4 2 2" xfId="35510"/>
    <cellStyle name="Normal 8 15 4 2 3" xfId="47489"/>
    <cellStyle name="Normal 8 15 4 3" xfId="29555"/>
    <cellStyle name="Normal 8 15 4 4" xfId="41535"/>
    <cellStyle name="Normal 8 15 5" xfId="16740"/>
    <cellStyle name="Normal 8 15 5 2" xfId="23532"/>
    <cellStyle name="Normal 8 15 5 2 2" xfId="35511"/>
    <cellStyle name="Normal 8 15 5 2 3" xfId="47490"/>
    <cellStyle name="Normal 8 15 5 3" xfId="29556"/>
    <cellStyle name="Normal 8 15 5 4" xfId="41536"/>
    <cellStyle name="Normal 8 15 6" xfId="23527"/>
    <cellStyle name="Normal 8 15 6 2" xfId="35506"/>
    <cellStyle name="Normal 8 15 6 3" xfId="47485"/>
    <cellStyle name="Normal 8 15 7" xfId="29551"/>
    <cellStyle name="Normal 8 15 8" xfId="41531"/>
    <cellStyle name="Normal 8 16" xfId="16741"/>
    <cellStyle name="Normal 8 16 2" xfId="16742"/>
    <cellStyle name="Normal 8 16 2 2" xfId="16743"/>
    <cellStyle name="Normal 8 16 2 2 2" xfId="23535"/>
    <cellStyle name="Normal 8 16 2 2 2 2" xfId="35514"/>
    <cellStyle name="Normal 8 16 2 2 2 3" xfId="47493"/>
    <cellStyle name="Normal 8 16 2 2 3" xfId="29559"/>
    <cellStyle name="Normal 8 16 2 2 4" xfId="41539"/>
    <cellStyle name="Normal 8 16 2 3" xfId="23534"/>
    <cellStyle name="Normal 8 16 2 3 2" xfId="35513"/>
    <cellStyle name="Normal 8 16 2 3 3" xfId="47492"/>
    <cellStyle name="Normal 8 16 2 4" xfId="29558"/>
    <cellStyle name="Normal 8 16 2 5" xfId="41538"/>
    <cellStyle name="Normal 8 16 3" xfId="16744"/>
    <cellStyle name="Normal 8 16 3 2" xfId="23536"/>
    <cellStyle name="Normal 8 16 3 2 2" xfId="35515"/>
    <cellStyle name="Normal 8 16 3 2 3" xfId="47494"/>
    <cellStyle name="Normal 8 16 3 3" xfId="29560"/>
    <cellStyle name="Normal 8 16 3 4" xfId="41540"/>
    <cellStyle name="Normal 8 16 4" xfId="16745"/>
    <cellStyle name="Normal 8 16 4 2" xfId="23537"/>
    <cellStyle name="Normal 8 16 4 2 2" xfId="35516"/>
    <cellStyle name="Normal 8 16 4 2 3" xfId="47495"/>
    <cellStyle name="Normal 8 16 4 3" xfId="29561"/>
    <cellStyle name="Normal 8 16 4 4" xfId="41541"/>
    <cellStyle name="Normal 8 16 5" xfId="16746"/>
    <cellStyle name="Normal 8 16 5 2" xfId="23538"/>
    <cellStyle name="Normal 8 16 5 2 2" xfId="35517"/>
    <cellStyle name="Normal 8 16 5 2 3" xfId="47496"/>
    <cellStyle name="Normal 8 16 5 3" xfId="29562"/>
    <cellStyle name="Normal 8 16 5 4" xfId="41542"/>
    <cellStyle name="Normal 8 16 6" xfId="23533"/>
    <cellStyle name="Normal 8 16 6 2" xfId="35512"/>
    <cellStyle name="Normal 8 16 6 3" xfId="47491"/>
    <cellStyle name="Normal 8 16 7" xfId="29557"/>
    <cellStyle name="Normal 8 16 8" xfId="41537"/>
    <cellStyle name="Normal 8 17" xfId="16747"/>
    <cellStyle name="Normal 8 17 2" xfId="16748"/>
    <cellStyle name="Normal 8 17 2 2" xfId="16749"/>
    <cellStyle name="Normal 8 17 2 2 2" xfId="23541"/>
    <cellStyle name="Normal 8 17 2 2 2 2" xfId="35520"/>
    <cellStyle name="Normal 8 17 2 2 2 3" xfId="47499"/>
    <cellStyle name="Normal 8 17 2 2 3" xfId="29565"/>
    <cellStyle name="Normal 8 17 2 2 4" xfId="41545"/>
    <cellStyle name="Normal 8 17 2 3" xfId="23540"/>
    <cellStyle name="Normal 8 17 2 3 2" xfId="35519"/>
    <cellStyle name="Normal 8 17 2 3 3" xfId="47498"/>
    <cellStyle name="Normal 8 17 2 4" xfId="29564"/>
    <cellStyle name="Normal 8 17 2 5" xfId="41544"/>
    <cellStyle name="Normal 8 17 3" xfId="16750"/>
    <cellStyle name="Normal 8 17 3 2" xfId="23542"/>
    <cellStyle name="Normal 8 17 3 2 2" xfId="35521"/>
    <cellStyle name="Normal 8 17 3 2 3" xfId="47500"/>
    <cellStyle name="Normal 8 17 3 3" xfId="29566"/>
    <cellStyle name="Normal 8 17 3 4" xfId="41546"/>
    <cellStyle name="Normal 8 17 4" xfId="16751"/>
    <cellStyle name="Normal 8 17 4 2" xfId="23543"/>
    <cellStyle name="Normal 8 17 4 2 2" xfId="35522"/>
    <cellStyle name="Normal 8 17 4 2 3" xfId="47501"/>
    <cellStyle name="Normal 8 17 4 3" xfId="29567"/>
    <cellStyle name="Normal 8 17 4 4" xfId="41547"/>
    <cellStyle name="Normal 8 17 5" xfId="16752"/>
    <cellStyle name="Normal 8 17 5 2" xfId="23544"/>
    <cellStyle name="Normal 8 17 5 2 2" xfId="35523"/>
    <cellStyle name="Normal 8 17 5 2 3" xfId="47502"/>
    <cellStyle name="Normal 8 17 5 3" xfId="29568"/>
    <cellStyle name="Normal 8 17 5 4" xfId="41548"/>
    <cellStyle name="Normal 8 17 6" xfId="23539"/>
    <cellStyle name="Normal 8 17 6 2" xfId="35518"/>
    <cellStyle name="Normal 8 17 6 3" xfId="47497"/>
    <cellStyle name="Normal 8 17 7" xfId="29563"/>
    <cellStyle name="Normal 8 17 8" xfId="41543"/>
    <cellStyle name="Normal 8 18" xfId="16753"/>
    <cellStyle name="Normal 8 18 2" xfId="16754"/>
    <cellStyle name="Normal 8 18 2 2" xfId="16755"/>
    <cellStyle name="Normal 8 18 2 2 2" xfId="16756"/>
    <cellStyle name="Normal 8 18 2 2 2 2" xfId="23548"/>
    <cellStyle name="Normal 8 18 2 2 2 2 2" xfId="35527"/>
    <cellStyle name="Normal 8 18 2 2 2 2 3" xfId="47506"/>
    <cellStyle name="Normal 8 18 2 2 2 3" xfId="29572"/>
    <cellStyle name="Normal 8 18 2 2 2 4" xfId="41552"/>
    <cellStyle name="Normal 8 18 2 2 3" xfId="23547"/>
    <cellStyle name="Normal 8 18 2 2 3 2" xfId="35526"/>
    <cellStyle name="Normal 8 18 2 2 3 3" xfId="47505"/>
    <cellStyle name="Normal 8 18 2 2 4" xfId="29571"/>
    <cellStyle name="Normal 8 18 2 2 5" xfId="41551"/>
    <cellStyle name="Normal 8 18 2 3" xfId="16757"/>
    <cellStyle name="Normal 8 18 2 3 2" xfId="23549"/>
    <cellStyle name="Normal 8 18 2 3 2 2" xfId="35528"/>
    <cellStyle name="Normal 8 18 2 3 2 3" xfId="47507"/>
    <cellStyle name="Normal 8 18 2 3 3" xfId="29573"/>
    <cellStyle name="Normal 8 18 2 3 4" xfId="41553"/>
    <cellStyle name="Normal 8 18 2 4" xfId="16758"/>
    <cellStyle name="Normal 8 18 2 4 2" xfId="23550"/>
    <cellStyle name="Normal 8 18 2 4 2 2" xfId="35529"/>
    <cellStyle name="Normal 8 18 2 4 2 3" xfId="47508"/>
    <cellStyle name="Normal 8 18 2 4 3" xfId="29574"/>
    <cellStyle name="Normal 8 18 2 4 4" xfId="41554"/>
    <cellStyle name="Normal 8 18 2 5" xfId="23546"/>
    <cellStyle name="Normal 8 18 2 5 2" xfId="35525"/>
    <cellStyle name="Normal 8 18 2 5 3" xfId="47504"/>
    <cellStyle name="Normal 8 18 2 6" xfId="29570"/>
    <cellStyle name="Normal 8 18 2 7" xfId="41550"/>
    <cellStyle name="Normal 8 18 3" xfId="16759"/>
    <cellStyle name="Normal 8 18 3 2" xfId="16760"/>
    <cellStyle name="Normal 8 18 3 2 2" xfId="23552"/>
    <cellStyle name="Normal 8 18 3 2 2 2" xfId="35531"/>
    <cellStyle name="Normal 8 18 3 2 2 3" xfId="47510"/>
    <cellStyle name="Normal 8 18 3 2 3" xfId="29576"/>
    <cellStyle name="Normal 8 18 3 2 4" xfId="41556"/>
    <cellStyle name="Normal 8 18 3 3" xfId="23551"/>
    <cellStyle name="Normal 8 18 3 3 2" xfId="35530"/>
    <cellStyle name="Normal 8 18 3 3 3" xfId="47509"/>
    <cellStyle name="Normal 8 18 3 4" xfId="29575"/>
    <cellStyle name="Normal 8 18 3 5" xfId="41555"/>
    <cellStyle name="Normal 8 18 4" xfId="16761"/>
    <cellStyle name="Normal 8 18 4 2" xfId="23553"/>
    <cellStyle name="Normal 8 18 4 2 2" xfId="35532"/>
    <cellStyle name="Normal 8 18 4 2 3" xfId="47511"/>
    <cellStyle name="Normal 8 18 4 3" xfId="29577"/>
    <cellStyle name="Normal 8 18 4 4" xfId="41557"/>
    <cellStyle name="Normal 8 18 5" xfId="16762"/>
    <cellStyle name="Normal 8 18 5 2" xfId="23554"/>
    <cellStyle name="Normal 8 18 5 2 2" xfId="35533"/>
    <cellStyle name="Normal 8 18 5 2 3" xfId="47512"/>
    <cellStyle name="Normal 8 18 5 3" xfId="29578"/>
    <cellStyle name="Normal 8 18 5 4" xfId="41558"/>
    <cellStyle name="Normal 8 18 6" xfId="23545"/>
    <cellStyle name="Normal 8 18 6 2" xfId="35524"/>
    <cellStyle name="Normal 8 18 6 3" xfId="47503"/>
    <cellStyle name="Normal 8 18 7" xfId="29569"/>
    <cellStyle name="Normal 8 18 8" xfId="41549"/>
    <cellStyle name="Normal 8 19" xfId="16763"/>
    <cellStyle name="Normal 8 19 2" xfId="16764"/>
    <cellStyle name="Normal 8 19 2 2" xfId="23556"/>
    <cellStyle name="Normal 8 19 2 2 2" xfId="35535"/>
    <cellStyle name="Normal 8 19 2 2 3" xfId="47514"/>
    <cellStyle name="Normal 8 19 2 3" xfId="29580"/>
    <cellStyle name="Normal 8 19 2 4" xfId="41560"/>
    <cellStyle name="Normal 8 19 3" xfId="16765"/>
    <cellStyle name="Normal 8 19 3 2" xfId="23557"/>
    <cellStyle name="Normal 8 19 3 2 2" xfId="35536"/>
    <cellStyle name="Normal 8 19 3 2 3" xfId="47515"/>
    <cellStyle name="Normal 8 19 3 3" xfId="29581"/>
    <cellStyle name="Normal 8 19 3 4" xfId="41561"/>
    <cellStyle name="Normal 8 19 4" xfId="23555"/>
    <cellStyle name="Normal 8 19 4 2" xfId="35534"/>
    <cellStyle name="Normal 8 19 4 3" xfId="47513"/>
    <cellStyle name="Normal 8 19 5" xfId="29579"/>
    <cellStyle name="Normal 8 19 6" xfId="41559"/>
    <cellStyle name="Normal 8 2" xfId="16766"/>
    <cellStyle name="Normal 8 2 10" xfId="23558"/>
    <cellStyle name="Normal 8 2 10 2" xfId="35537"/>
    <cellStyle name="Normal 8 2 10 3" xfId="47516"/>
    <cellStyle name="Normal 8 2 11" xfId="29582"/>
    <cellStyle name="Normal 8 2 12" xfId="41562"/>
    <cellStyle name="Normal 8 2 2" xfId="16767"/>
    <cellStyle name="Normal 8 2 2 10" xfId="29583"/>
    <cellStyle name="Normal 8 2 2 11" xfId="41563"/>
    <cellStyle name="Normal 8 2 2 2" xfId="16768"/>
    <cellStyle name="Normal 8 2 2 2 2" xfId="16769"/>
    <cellStyle name="Normal 8 2 2 2 2 2" xfId="16770"/>
    <cellStyle name="Normal 8 2 2 2 2 2 2" xfId="23562"/>
    <cellStyle name="Normal 8 2 2 2 2 2 2 2" xfId="35541"/>
    <cellStyle name="Normal 8 2 2 2 2 2 2 3" xfId="47520"/>
    <cellStyle name="Normal 8 2 2 2 2 2 3" xfId="29586"/>
    <cellStyle name="Normal 8 2 2 2 2 2 4" xfId="41566"/>
    <cellStyle name="Normal 8 2 2 2 2 3" xfId="16771"/>
    <cellStyle name="Normal 8 2 2 2 2 3 2" xfId="23563"/>
    <cellStyle name="Normal 8 2 2 2 2 3 2 2" xfId="35542"/>
    <cellStyle name="Normal 8 2 2 2 2 3 2 3" xfId="47521"/>
    <cellStyle name="Normal 8 2 2 2 2 3 3" xfId="29587"/>
    <cellStyle name="Normal 8 2 2 2 2 3 4" xfId="41567"/>
    <cellStyle name="Normal 8 2 2 2 2 4" xfId="16772"/>
    <cellStyle name="Normal 8 2 2 2 2 5" xfId="16773"/>
    <cellStyle name="Normal 8 2 2 2 2 6" xfId="23561"/>
    <cellStyle name="Normal 8 2 2 2 2 6 2" xfId="35540"/>
    <cellStyle name="Normal 8 2 2 2 2 6 3" xfId="47519"/>
    <cellStyle name="Normal 8 2 2 2 2 7" xfId="29585"/>
    <cellStyle name="Normal 8 2 2 2 2 8" xfId="41565"/>
    <cellStyle name="Normal 8 2 2 2 3" xfId="16774"/>
    <cellStyle name="Normal 8 2 2 2 3 2" xfId="16775"/>
    <cellStyle name="Normal 8 2 2 2 3 2 2" xfId="23565"/>
    <cellStyle name="Normal 8 2 2 2 3 2 2 2" xfId="35544"/>
    <cellStyle name="Normal 8 2 2 2 3 2 2 3" xfId="47523"/>
    <cellStyle name="Normal 8 2 2 2 3 2 3" xfId="29589"/>
    <cellStyle name="Normal 8 2 2 2 3 2 4" xfId="41569"/>
    <cellStyle name="Normal 8 2 2 2 3 3" xfId="23564"/>
    <cellStyle name="Normal 8 2 2 2 3 3 2" xfId="35543"/>
    <cellStyle name="Normal 8 2 2 2 3 3 3" xfId="47522"/>
    <cellStyle name="Normal 8 2 2 2 3 4" xfId="29588"/>
    <cellStyle name="Normal 8 2 2 2 3 5" xfId="41568"/>
    <cellStyle name="Normal 8 2 2 2 4" xfId="16776"/>
    <cellStyle name="Normal 8 2 2 2 4 2" xfId="23566"/>
    <cellStyle name="Normal 8 2 2 2 4 2 2" xfId="35545"/>
    <cellStyle name="Normal 8 2 2 2 4 2 3" xfId="47524"/>
    <cellStyle name="Normal 8 2 2 2 4 3" xfId="29590"/>
    <cellStyle name="Normal 8 2 2 2 4 4" xfId="41570"/>
    <cellStyle name="Normal 8 2 2 2 5" xfId="16777"/>
    <cellStyle name="Normal 8 2 2 2 6" xfId="16778"/>
    <cellStyle name="Normal 8 2 2 2 7" xfId="23560"/>
    <cellStyle name="Normal 8 2 2 2 7 2" xfId="35539"/>
    <cellStyle name="Normal 8 2 2 2 7 3" xfId="47518"/>
    <cellStyle name="Normal 8 2 2 2 8" xfId="29584"/>
    <cellStyle name="Normal 8 2 2 2 9" xfId="41564"/>
    <cellStyle name="Normal 8 2 2 3" xfId="16779"/>
    <cellStyle name="Normal 8 2 2 3 2" xfId="16780"/>
    <cellStyle name="Normal 8 2 2 3 2 2" xfId="16781"/>
    <cellStyle name="Normal 8 2 2 3 2 2 2" xfId="23569"/>
    <cellStyle name="Normal 8 2 2 3 2 2 2 2" xfId="35548"/>
    <cellStyle name="Normal 8 2 2 3 2 2 2 3" xfId="47527"/>
    <cellStyle name="Normal 8 2 2 3 2 2 3" xfId="29593"/>
    <cellStyle name="Normal 8 2 2 3 2 2 4" xfId="41573"/>
    <cellStyle name="Normal 8 2 2 3 2 3" xfId="23568"/>
    <cellStyle name="Normal 8 2 2 3 2 3 2" xfId="35547"/>
    <cellStyle name="Normal 8 2 2 3 2 3 3" xfId="47526"/>
    <cellStyle name="Normal 8 2 2 3 2 4" xfId="29592"/>
    <cellStyle name="Normal 8 2 2 3 2 5" xfId="41572"/>
    <cellStyle name="Normal 8 2 2 3 3" xfId="16782"/>
    <cellStyle name="Normal 8 2 2 3 3 2" xfId="23570"/>
    <cellStyle name="Normal 8 2 2 3 3 2 2" xfId="35549"/>
    <cellStyle name="Normal 8 2 2 3 3 2 3" xfId="47528"/>
    <cellStyle name="Normal 8 2 2 3 3 3" xfId="29594"/>
    <cellStyle name="Normal 8 2 2 3 3 4" xfId="41574"/>
    <cellStyle name="Normal 8 2 2 3 4" xfId="16783"/>
    <cellStyle name="Normal 8 2 2 3 5" xfId="16784"/>
    <cellStyle name="Normal 8 2 2 3 6" xfId="23567"/>
    <cellStyle name="Normal 8 2 2 3 6 2" xfId="35546"/>
    <cellStyle name="Normal 8 2 2 3 6 3" xfId="47525"/>
    <cellStyle name="Normal 8 2 2 3 7" xfId="29591"/>
    <cellStyle name="Normal 8 2 2 3 8" xfId="41571"/>
    <cellStyle name="Normal 8 2 2 4" xfId="16785"/>
    <cellStyle name="Normal 8 2 2 4 2" xfId="16786"/>
    <cellStyle name="Normal 8 2 2 4 2 2" xfId="23572"/>
    <cellStyle name="Normal 8 2 2 4 2 2 2" xfId="35551"/>
    <cellStyle name="Normal 8 2 2 4 2 2 3" xfId="47530"/>
    <cellStyle name="Normal 8 2 2 4 2 3" xfId="29596"/>
    <cellStyle name="Normal 8 2 2 4 2 4" xfId="41576"/>
    <cellStyle name="Normal 8 2 2 4 3" xfId="23571"/>
    <cellStyle name="Normal 8 2 2 4 3 2" xfId="35550"/>
    <cellStyle name="Normal 8 2 2 4 3 3" xfId="47529"/>
    <cellStyle name="Normal 8 2 2 4 4" xfId="29595"/>
    <cellStyle name="Normal 8 2 2 4 5" xfId="41575"/>
    <cellStyle name="Normal 8 2 2 5" xfId="16787"/>
    <cellStyle name="Normal 8 2 2 5 2" xfId="23573"/>
    <cellStyle name="Normal 8 2 2 5 2 2" xfId="35552"/>
    <cellStyle name="Normal 8 2 2 5 2 3" xfId="47531"/>
    <cellStyle name="Normal 8 2 2 5 3" xfId="29597"/>
    <cellStyle name="Normal 8 2 2 5 4" xfId="41577"/>
    <cellStyle name="Normal 8 2 2 6" xfId="16788"/>
    <cellStyle name="Normal 8 2 2 6 2" xfId="16789"/>
    <cellStyle name="Normal 8 2 2 6 3" xfId="23574"/>
    <cellStyle name="Normal 8 2 2 6 3 2" xfId="35553"/>
    <cellStyle name="Normal 8 2 2 6 3 3" xfId="47532"/>
    <cellStyle name="Normal 8 2 2 6 4" xfId="29598"/>
    <cellStyle name="Normal 8 2 2 6 5" xfId="41578"/>
    <cellStyle name="Normal 8 2 2 7" xfId="16790"/>
    <cellStyle name="Normal 8 2 2 7 2" xfId="16791"/>
    <cellStyle name="Normal 8 2 2 7 3" xfId="23575"/>
    <cellStyle name="Normal 8 2 2 7 3 2" xfId="35554"/>
    <cellStyle name="Normal 8 2 2 7 3 3" xfId="47533"/>
    <cellStyle name="Normal 8 2 2 7 4" xfId="29599"/>
    <cellStyle name="Normal 8 2 2 7 5" xfId="41579"/>
    <cellStyle name="Normal 8 2 2 8" xfId="16792"/>
    <cellStyle name="Normal 8 2 2 8 2" xfId="23576"/>
    <cellStyle name="Normal 8 2 2 8 2 2" xfId="35555"/>
    <cellStyle name="Normal 8 2 2 8 2 3" xfId="47534"/>
    <cellStyle name="Normal 8 2 2 8 3" xfId="29600"/>
    <cellStyle name="Normal 8 2 2 8 4" xfId="41580"/>
    <cellStyle name="Normal 8 2 2 9" xfId="23559"/>
    <cellStyle name="Normal 8 2 2 9 2" xfId="35538"/>
    <cellStyle name="Normal 8 2 2 9 3" xfId="47517"/>
    <cellStyle name="Normal 8 2 3" xfId="16793"/>
    <cellStyle name="Normal 8 2 3 2" xfId="16794"/>
    <cellStyle name="Normal 8 2 3 2 2" xfId="16795"/>
    <cellStyle name="Normal 8 2 3 2 2 2" xfId="23579"/>
    <cellStyle name="Normal 8 2 3 2 2 2 2" xfId="35558"/>
    <cellStyle name="Normal 8 2 3 2 2 2 3" xfId="47537"/>
    <cellStyle name="Normal 8 2 3 2 2 3" xfId="29603"/>
    <cellStyle name="Normal 8 2 3 2 2 4" xfId="41583"/>
    <cellStyle name="Normal 8 2 3 2 3" xfId="16796"/>
    <cellStyle name="Normal 8 2 3 2 3 2" xfId="23580"/>
    <cellStyle name="Normal 8 2 3 2 3 2 2" xfId="35559"/>
    <cellStyle name="Normal 8 2 3 2 3 2 3" xfId="47538"/>
    <cellStyle name="Normal 8 2 3 2 3 3" xfId="29604"/>
    <cellStyle name="Normal 8 2 3 2 3 4" xfId="41584"/>
    <cellStyle name="Normal 8 2 3 2 4" xfId="16797"/>
    <cellStyle name="Normal 8 2 3 2 5" xfId="16798"/>
    <cellStyle name="Normal 8 2 3 2 6" xfId="23578"/>
    <cellStyle name="Normal 8 2 3 2 6 2" xfId="35557"/>
    <cellStyle name="Normal 8 2 3 2 6 3" xfId="47536"/>
    <cellStyle name="Normal 8 2 3 2 7" xfId="29602"/>
    <cellStyle name="Normal 8 2 3 2 8" xfId="41582"/>
    <cellStyle name="Normal 8 2 3 3" xfId="16799"/>
    <cellStyle name="Normal 8 2 3 3 2" xfId="16800"/>
    <cellStyle name="Normal 8 2 3 3 2 2" xfId="23582"/>
    <cellStyle name="Normal 8 2 3 3 2 2 2" xfId="35561"/>
    <cellStyle name="Normal 8 2 3 3 2 2 3" xfId="47540"/>
    <cellStyle name="Normal 8 2 3 3 2 3" xfId="29606"/>
    <cellStyle name="Normal 8 2 3 3 2 4" xfId="41586"/>
    <cellStyle name="Normal 8 2 3 3 3" xfId="23581"/>
    <cellStyle name="Normal 8 2 3 3 3 2" xfId="35560"/>
    <cellStyle name="Normal 8 2 3 3 3 3" xfId="47539"/>
    <cellStyle name="Normal 8 2 3 3 4" xfId="29605"/>
    <cellStyle name="Normal 8 2 3 3 5" xfId="41585"/>
    <cellStyle name="Normal 8 2 3 4" xfId="16801"/>
    <cellStyle name="Normal 8 2 3 4 2" xfId="23583"/>
    <cellStyle name="Normal 8 2 3 4 2 2" xfId="35562"/>
    <cellStyle name="Normal 8 2 3 4 2 3" xfId="47541"/>
    <cellStyle name="Normal 8 2 3 4 3" xfId="29607"/>
    <cellStyle name="Normal 8 2 3 4 4" xfId="41587"/>
    <cellStyle name="Normal 8 2 3 5" xfId="16802"/>
    <cellStyle name="Normal 8 2 3 5 2" xfId="16803"/>
    <cellStyle name="Normal 8 2 3 5 3" xfId="23584"/>
    <cellStyle name="Normal 8 2 3 5 3 2" xfId="35563"/>
    <cellStyle name="Normal 8 2 3 5 3 3" xfId="47542"/>
    <cellStyle name="Normal 8 2 3 5 4" xfId="29608"/>
    <cellStyle name="Normal 8 2 3 5 5" xfId="41588"/>
    <cellStyle name="Normal 8 2 3 6" xfId="16804"/>
    <cellStyle name="Normal 8 2 3 7" xfId="23577"/>
    <cellStyle name="Normal 8 2 3 7 2" xfId="35556"/>
    <cellStyle name="Normal 8 2 3 7 3" xfId="47535"/>
    <cellStyle name="Normal 8 2 3 8" xfId="29601"/>
    <cellStyle name="Normal 8 2 3 9" xfId="41581"/>
    <cellStyle name="Normal 8 2 4" xfId="16805"/>
    <cellStyle name="Normal 8 2 4 2" xfId="16806"/>
    <cellStyle name="Normal 8 2 4 2 2" xfId="16807"/>
    <cellStyle name="Normal 8 2 4 2 2 2" xfId="23587"/>
    <cellStyle name="Normal 8 2 4 2 2 2 2" xfId="35566"/>
    <cellStyle name="Normal 8 2 4 2 2 2 3" xfId="47545"/>
    <cellStyle name="Normal 8 2 4 2 2 3" xfId="29611"/>
    <cellStyle name="Normal 8 2 4 2 2 4" xfId="41591"/>
    <cellStyle name="Normal 8 2 4 2 3" xfId="23586"/>
    <cellStyle name="Normal 8 2 4 2 3 2" xfId="35565"/>
    <cellStyle name="Normal 8 2 4 2 3 3" xfId="47544"/>
    <cellStyle name="Normal 8 2 4 2 4" xfId="29610"/>
    <cellStyle name="Normal 8 2 4 2 5" xfId="41590"/>
    <cellStyle name="Normal 8 2 4 3" xfId="16808"/>
    <cellStyle name="Normal 8 2 4 3 2" xfId="23588"/>
    <cellStyle name="Normal 8 2 4 3 2 2" xfId="35567"/>
    <cellStyle name="Normal 8 2 4 3 2 3" xfId="47546"/>
    <cellStyle name="Normal 8 2 4 3 3" xfId="29612"/>
    <cellStyle name="Normal 8 2 4 3 4" xfId="41592"/>
    <cellStyle name="Normal 8 2 4 4" xfId="16809"/>
    <cellStyle name="Normal 8 2 4 4 2" xfId="16810"/>
    <cellStyle name="Normal 8 2 4 4 3" xfId="23589"/>
    <cellStyle name="Normal 8 2 4 4 3 2" xfId="35568"/>
    <cellStyle name="Normal 8 2 4 4 3 3" xfId="47547"/>
    <cellStyle name="Normal 8 2 4 4 4" xfId="29613"/>
    <cellStyle name="Normal 8 2 4 4 5" xfId="41593"/>
    <cellStyle name="Normal 8 2 4 5" xfId="16811"/>
    <cellStyle name="Normal 8 2 4 6" xfId="23585"/>
    <cellStyle name="Normal 8 2 4 6 2" xfId="35564"/>
    <cellStyle name="Normal 8 2 4 6 3" xfId="47543"/>
    <cellStyle name="Normal 8 2 4 7" xfId="29609"/>
    <cellStyle name="Normal 8 2 4 8" xfId="41589"/>
    <cellStyle name="Normal 8 2 5" xfId="16812"/>
    <cellStyle name="Normal 8 2 5 2" xfId="16813"/>
    <cellStyle name="Normal 8 2 5 2 2" xfId="23591"/>
    <cellStyle name="Normal 8 2 5 2 2 2" xfId="35570"/>
    <cellStyle name="Normal 8 2 5 2 2 3" xfId="47549"/>
    <cellStyle name="Normal 8 2 5 2 3" xfId="29615"/>
    <cellStyle name="Normal 8 2 5 2 4" xfId="41595"/>
    <cellStyle name="Normal 8 2 5 3" xfId="23590"/>
    <cellStyle name="Normal 8 2 5 3 2" xfId="35569"/>
    <cellStyle name="Normal 8 2 5 3 3" xfId="47548"/>
    <cellStyle name="Normal 8 2 5 4" xfId="29614"/>
    <cellStyle name="Normal 8 2 5 5" xfId="41594"/>
    <cellStyle name="Normal 8 2 6" xfId="16814"/>
    <cellStyle name="Normal 8 2 6 2" xfId="23592"/>
    <cellStyle name="Normal 8 2 6 2 2" xfId="35571"/>
    <cellStyle name="Normal 8 2 6 2 3" xfId="47550"/>
    <cellStyle name="Normal 8 2 6 3" xfId="29616"/>
    <cellStyle name="Normal 8 2 6 4" xfId="41596"/>
    <cellStyle name="Normal 8 2 7" xfId="16815"/>
    <cellStyle name="Normal 8 2 7 2" xfId="16816"/>
    <cellStyle name="Normal 8 2 7 3" xfId="23593"/>
    <cellStyle name="Normal 8 2 7 3 2" xfId="35572"/>
    <cellStyle name="Normal 8 2 7 3 3" xfId="47551"/>
    <cellStyle name="Normal 8 2 7 4" xfId="29617"/>
    <cellStyle name="Normal 8 2 7 5" xfId="41597"/>
    <cellStyle name="Normal 8 2 8" xfId="16817"/>
    <cellStyle name="Normal 8 2 8 2" xfId="16818"/>
    <cellStyle name="Normal 8 2 8 3" xfId="23594"/>
    <cellStyle name="Normal 8 2 8 3 2" xfId="35573"/>
    <cellStyle name="Normal 8 2 8 3 3" xfId="47552"/>
    <cellStyle name="Normal 8 2 8 4" xfId="29618"/>
    <cellStyle name="Normal 8 2 8 5" xfId="41598"/>
    <cellStyle name="Normal 8 2 9" xfId="16819"/>
    <cellStyle name="Normal 8 2 9 2" xfId="23595"/>
    <cellStyle name="Normal 8 2 9 2 2" xfId="35574"/>
    <cellStyle name="Normal 8 2 9 2 3" xfId="47553"/>
    <cellStyle name="Normal 8 2 9 3" xfId="29619"/>
    <cellStyle name="Normal 8 2 9 4" xfId="41599"/>
    <cellStyle name="Normal 8 20" xfId="16820"/>
    <cellStyle name="Normal 8 20 2" xfId="16821"/>
    <cellStyle name="Normal 8 20 2 2" xfId="23597"/>
    <cellStyle name="Normal 8 20 2 2 2" xfId="35576"/>
    <cellStyle name="Normal 8 20 2 2 3" xfId="47555"/>
    <cellStyle name="Normal 8 20 2 3" xfId="29621"/>
    <cellStyle name="Normal 8 20 2 4" xfId="41601"/>
    <cellStyle name="Normal 8 20 3" xfId="23596"/>
    <cellStyle name="Normal 8 20 3 2" xfId="35575"/>
    <cellStyle name="Normal 8 20 3 3" xfId="47554"/>
    <cellStyle name="Normal 8 20 4" xfId="29620"/>
    <cellStyle name="Normal 8 20 5" xfId="41600"/>
    <cellStyle name="Normal 8 21" xfId="16822"/>
    <cellStyle name="Normal 8 21 2" xfId="16823"/>
    <cellStyle name="Normal 8 21 2 2" xfId="23599"/>
    <cellStyle name="Normal 8 21 2 2 2" xfId="35578"/>
    <cellStyle name="Normal 8 21 2 2 3" xfId="47557"/>
    <cellStyle name="Normal 8 21 2 3" xfId="29623"/>
    <cellStyle name="Normal 8 21 2 4" xfId="41603"/>
    <cellStyle name="Normal 8 21 3" xfId="23598"/>
    <cellStyle name="Normal 8 21 3 2" xfId="35577"/>
    <cellStyle name="Normal 8 21 3 3" xfId="47556"/>
    <cellStyle name="Normal 8 21 4" xfId="29622"/>
    <cellStyle name="Normal 8 21 5" xfId="41602"/>
    <cellStyle name="Normal 8 22" xfId="16824"/>
    <cellStyle name="Normal 8 22 2" xfId="16825"/>
    <cellStyle name="Normal 8 22 2 2" xfId="23601"/>
    <cellStyle name="Normal 8 22 2 2 2" xfId="35580"/>
    <cellStyle name="Normal 8 22 2 2 3" xfId="47559"/>
    <cellStyle name="Normal 8 22 2 3" xfId="29625"/>
    <cellStyle name="Normal 8 22 2 4" xfId="41605"/>
    <cellStyle name="Normal 8 22 3" xfId="23600"/>
    <cellStyle name="Normal 8 22 3 2" xfId="35579"/>
    <cellStyle name="Normal 8 22 3 3" xfId="47558"/>
    <cellStyle name="Normal 8 22 4" xfId="29624"/>
    <cellStyle name="Normal 8 22 5" xfId="41604"/>
    <cellStyle name="Normal 8 23" xfId="16826"/>
    <cellStyle name="Normal 8 23 2" xfId="16827"/>
    <cellStyle name="Normal 8 23 2 2" xfId="23603"/>
    <cellStyle name="Normal 8 23 2 2 2" xfId="35582"/>
    <cellStyle name="Normal 8 23 2 2 3" xfId="47561"/>
    <cellStyle name="Normal 8 23 2 3" xfId="29627"/>
    <cellStyle name="Normal 8 23 2 4" xfId="41607"/>
    <cellStyle name="Normal 8 23 3" xfId="23602"/>
    <cellStyle name="Normal 8 23 3 2" xfId="35581"/>
    <cellStyle name="Normal 8 23 3 3" xfId="47560"/>
    <cellStyle name="Normal 8 23 4" xfId="29626"/>
    <cellStyle name="Normal 8 23 5" xfId="41606"/>
    <cellStyle name="Normal 8 24" xfId="16828"/>
    <cellStyle name="Normal 8 24 2" xfId="16829"/>
    <cellStyle name="Normal 8 24 2 2" xfId="23605"/>
    <cellStyle name="Normal 8 24 2 2 2" xfId="35584"/>
    <cellStyle name="Normal 8 24 2 2 3" xfId="47563"/>
    <cellStyle name="Normal 8 24 2 3" xfId="29629"/>
    <cellStyle name="Normal 8 24 2 4" xfId="41609"/>
    <cellStyle name="Normal 8 24 3" xfId="23604"/>
    <cellStyle name="Normal 8 24 3 2" xfId="35583"/>
    <cellStyle name="Normal 8 24 3 3" xfId="47562"/>
    <cellStyle name="Normal 8 24 4" xfId="29628"/>
    <cellStyle name="Normal 8 24 5" xfId="41608"/>
    <cellStyle name="Normal 8 25" xfId="16830"/>
    <cellStyle name="Normal 8 25 2" xfId="23606"/>
    <cellStyle name="Normal 8 25 2 2" xfId="35585"/>
    <cellStyle name="Normal 8 25 2 3" xfId="47564"/>
    <cellStyle name="Normal 8 25 3" xfId="29630"/>
    <cellStyle name="Normal 8 25 4" xfId="41610"/>
    <cellStyle name="Normal 8 26" xfId="16831"/>
    <cellStyle name="Normal 8 26 2" xfId="23607"/>
    <cellStyle name="Normal 8 26 2 2" xfId="35586"/>
    <cellStyle name="Normal 8 26 2 3" xfId="47565"/>
    <cellStyle name="Normal 8 26 3" xfId="29631"/>
    <cellStyle name="Normal 8 26 4" xfId="41611"/>
    <cellStyle name="Normal 8 27" xfId="16832"/>
    <cellStyle name="Normal 8 27 2" xfId="23608"/>
    <cellStyle name="Normal 8 27 2 2" xfId="35587"/>
    <cellStyle name="Normal 8 27 2 3" xfId="47566"/>
    <cellStyle name="Normal 8 27 3" xfId="29632"/>
    <cellStyle name="Normal 8 27 4" xfId="41612"/>
    <cellStyle name="Normal 8 28" xfId="16833"/>
    <cellStyle name="Normal 8 28 2" xfId="23609"/>
    <cellStyle name="Normal 8 28 2 2" xfId="35588"/>
    <cellStyle name="Normal 8 28 2 3" xfId="47567"/>
    <cellStyle name="Normal 8 28 3" xfId="29633"/>
    <cellStyle name="Normal 8 28 4" xfId="41613"/>
    <cellStyle name="Normal 8 29" xfId="16834"/>
    <cellStyle name="Normal 8 29 2" xfId="23610"/>
    <cellStyle name="Normal 8 29 2 2" xfId="35589"/>
    <cellStyle name="Normal 8 29 2 3" xfId="47568"/>
    <cellStyle name="Normal 8 29 3" xfId="29634"/>
    <cellStyle name="Normal 8 29 4" xfId="41614"/>
    <cellStyle name="Normal 8 3" xfId="16835"/>
    <cellStyle name="Normal 8 3 10" xfId="29635"/>
    <cellStyle name="Normal 8 3 11" xfId="41615"/>
    <cellStyle name="Normal 8 3 2" xfId="16836"/>
    <cellStyle name="Normal 8 3 2 10" xfId="41616"/>
    <cellStyle name="Normal 8 3 2 2" xfId="16837"/>
    <cellStyle name="Normal 8 3 2 2 2" xfId="16838"/>
    <cellStyle name="Normal 8 3 2 2 2 2" xfId="23614"/>
    <cellStyle name="Normal 8 3 2 2 2 2 2" xfId="35593"/>
    <cellStyle name="Normal 8 3 2 2 2 2 3" xfId="47572"/>
    <cellStyle name="Normal 8 3 2 2 2 3" xfId="29638"/>
    <cellStyle name="Normal 8 3 2 2 2 4" xfId="41618"/>
    <cellStyle name="Normal 8 3 2 2 3" xfId="16839"/>
    <cellStyle name="Normal 8 3 2 2 3 2" xfId="23615"/>
    <cellStyle name="Normal 8 3 2 2 3 2 2" xfId="35594"/>
    <cellStyle name="Normal 8 3 2 2 3 2 3" xfId="47573"/>
    <cellStyle name="Normal 8 3 2 2 3 3" xfId="29639"/>
    <cellStyle name="Normal 8 3 2 2 3 4" xfId="41619"/>
    <cellStyle name="Normal 8 3 2 2 4" xfId="16840"/>
    <cellStyle name="Normal 8 3 2 2 5" xfId="16841"/>
    <cellStyle name="Normal 8 3 2 2 6" xfId="23613"/>
    <cellStyle name="Normal 8 3 2 2 6 2" xfId="35592"/>
    <cellStyle name="Normal 8 3 2 2 6 3" xfId="47571"/>
    <cellStyle name="Normal 8 3 2 2 7" xfId="29637"/>
    <cellStyle name="Normal 8 3 2 2 8" xfId="41617"/>
    <cellStyle name="Normal 8 3 2 3" xfId="16842"/>
    <cellStyle name="Normal 8 3 2 3 2" xfId="16843"/>
    <cellStyle name="Normal 8 3 2 3 2 2" xfId="23617"/>
    <cellStyle name="Normal 8 3 2 3 2 2 2" xfId="35596"/>
    <cellStyle name="Normal 8 3 2 3 2 2 3" xfId="47575"/>
    <cellStyle name="Normal 8 3 2 3 2 3" xfId="29641"/>
    <cellStyle name="Normal 8 3 2 3 2 4" xfId="41621"/>
    <cellStyle name="Normal 8 3 2 3 3" xfId="23616"/>
    <cellStyle name="Normal 8 3 2 3 3 2" xfId="35595"/>
    <cellStyle name="Normal 8 3 2 3 3 3" xfId="47574"/>
    <cellStyle name="Normal 8 3 2 3 4" xfId="29640"/>
    <cellStyle name="Normal 8 3 2 3 5" xfId="41620"/>
    <cellStyle name="Normal 8 3 2 4" xfId="16844"/>
    <cellStyle name="Normal 8 3 2 4 2" xfId="23618"/>
    <cellStyle name="Normal 8 3 2 4 2 2" xfId="35597"/>
    <cellStyle name="Normal 8 3 2 4 2 3" xfId="47576"/>
    <cellStyle name="Normal 8 3 2 4 3" xfId="29642"/>
    <cellStyle name="Normal 8 3 2 4 4" xfId="41622"/>
    <cellStyle name="Normal 8 3 2 5" xfId="16845"/>
    <cellStyle name="Normal 8 3 2 5 2" xfId="16846"/>
    <cellStyle name="Normal 8 3 2 5 3" xfId="23619"/>
    <cellStyle name="Normal 8 3 2 5 3 2" xfId="35598"/>
    <cellStyle name="Normal 8 3 2 5 3 3" xfId="47577"/>
    <cellStyle name="Normal 8 3 2 5 4" xfId="29643"/>
    <cellStyle name="Normal 8 3 2 5 5" xfId="41623"/>
    <cellStyle name="Normal 8 3 2 6" xfId="16847"/>
    <cellStyle name="Normal 8 3 2 6 2" xfId="16848"/>
    <cellStyle name="Normal 8 3 2 6 3" xfId="23620"/>
    <cellStyle name="Normal 8 3 2 6 3 2" xfId="35599"/>
    <cellStyle name="Normal 8 3 2 6 3 3" xfId="47578"/>
    <cellStyle name="Normal 8 3 2 6 4" xfId="29644"/>
    <cellStyle name="Normal 8 3 2 6 5" xfId="41624"/>
    <cellStyle name="Normal 8 3 2 7" xfId="16849"/>
    <cellStyle name="Normal 8 3 2 7 2" xfId="23621"/>
    <cellStyle name="Normal 8 3 2 7 2 2" xfId="35600"/>
    <cellStyle name="Normal 8 3 2 7 2 3" xfId="47579"/>
    <cellStyle name="Normal 8 3 2 7 3" xfId="29645"/>
    <cellStyle name="Normal 8 3 2 7 4" xfId="41625"/>
    <cellStyle name="Normal 8 3 2 8" xfId="23612"/>
    <cellStyle name="Normal 8 3 2 8 2" xfId="35591"/>
    <cellStyle name="Normal 8 3 2 8 3" xfId="47570"/>
    <cellStyle name="Normal 8 3 2 9" xfId="29636"/>
    <cellStyle name="Normal 8 3 3" xfId="16850"/>
    <cellStyle name="Normal 8 3 3 2" xfId="16851"/>
    <cellStyle name="Normal 8 3 3 2 2" xfId="16852"/>
    <cellStyle name="Normal 8 3 3 2 2 2" xfId="23624"/>
    <cellStyle name="Normal 8 3 3 2 2 2 2" xfId="35603"/>
    <cellStyle name="Normal 8 3 3 2 2 2 3" xfId="47582"/>
    <cellStyle name="Normal 8 3 3 2 2 3" xfId="29648"/>
    <cellStyle name="Normal 8 3 3 2 2 4" xfId="41628"/>
    <cellStyle name="Normal 8 3 3 2 3" xfId="23623"/>
    <cellStyle name="Normal 8 3 3 2 3 2" xfId="35602"/>
    <cellStyle name="Normal 8 3 3 2 3 3" xfId="47581"/>
    <cellStyle name="Normal 8 3 3 2 4" xfId="29647"/>
    <cellStyle name="Normal 8 3 3 2 5" xfId="41627"/>
    <cellStyle name="Normal 8 3 3 3" xfId="16853"/>
    <cellStyle name="Normal 8 3 3 3 2" xfId="23625"/>
    <cellStyle name="Normal 8 3 3 3 2 2" xfId="35604"/>
    <cellStyle name="Normal 8 3 3 3 2 3" xfId="47583"/>
    <cellStyle name="Normal 8 3 3 3 3" xfId="29649"/>
    <cellStyle name="Normal 8 3 3 3 4" xfId="41629"/>
    <cellStyle name="Normal 8 3 3 4" xfId="16854"/>
    <cellStyle name="Normal 8 3 3 4 2" xfId="16855"/>
    <cellStyle name="Normal 8 3 3 4 3" xfId="23626"/>
    <cellStyle name="Normal 8 3 3 4 3 2" xfId="35605"/>
    <cellStyle name="Normal 8 3 3 4 3 3" xfId="47584"/>
    <cellStyle name="Normal 8 3 3 4 4" xfId="29650"/>
    <cellStyle name="Normal 8 3 3 4 5" xfId="41630"/>
    <cellStyle name="Normal 8 3 3 5" xfId="16856"/>
    <cellStyle name="Normal 8 3 3 6" xfId="23622"/>
    <cellStyle name="Normal 8 3 3 6 2" xfId="35601"/>
    <cellStyle name="Normal 8 3 3 6 3" xfId="47580"/>
    <cellStyle name="Normal 8 3 3 7" xfId="29646"/>
    <cellStyle name="Normal 8 3 3 8" xfId="41626"/>
    <cellStyle name="Normal 8 3 4" xfId="16857"/>
    <cellStyle name="Normal 8 3 4 2" xfId="16858"/>
    <cellStyle name="Normal 8 3 4 2 2" xfId="23628"/>
    <cellStyle name="Normal 8 3 4 2 2 2" xfId="35607"/>
    <cellStyle name="Normal 8 3 4 2 2 3" xfId="47586"/>
    <cellStyle name="Normal 8 3 4 2 3" xfId="29652"/>
    <cellStyle name="Normal 8 3 4 2 4" xfId="41632"/>
    <cellStyle name="Normal 8 3 4 3" xfId="16859"/>
    <cellStyle name="Normal 8 3 4 3 2" xfId="23629"/>
    <cellStyle name="Normal 8 3 4 3 2 2" xfId="35608"/>
    <cellStyle name="Normal 8 3 4 3 2 3" xfId="47587"/>
    <cellStyle name="Normal 8 3 4 3 3" xfId="29653"/>
    <cellStyle name="Normal 8 3 4 3 4" xfId="41633"/>
    <cellStyle name="Normal 8 3 4 4" xfId="23627"/>
    <cellStyle name="Normal 8 3 4 4 2" xfId="35606"/>
    <cellStyle name="Normal 8 3 4 4 3" xfId="47585"/>
    <cellStyle name="Normal 8 3 4 5" xfId="29651"/>
    <cellStyle name="Normal 8 3 4 6" xfId="41631"/>
    <cellStyle name="Normal 8 3 5" xfId="16860"/>
    <cellStyle name="Normal 8 3 5 2" xfId="23630"/>
    <cellStyle name="Normal 8 3 5 2 2" xfId="35609"/>
    <cellStyle name="Normal 8 3 5 2 3" xfId="47588"/>
    <cellStyle name="Normal 8 3 5 3" xfId="29654"/>
    <cellStyle name="Normal 8 3 5 4" xfId="41634"/>
    <cellStyle name="Normal 8 3 6" xfId="16861"/>
    <cellStyle name="Normal 8 3 6 2" xfId="16862"/>
    <cellStyle name="Normal 8 3 6 3" xfId="23631"/>
    <cellStyle name="Normal 8 3 6 3 2" xfId="35610"/>
    <cellStyle name="Normal 8 3 6 3 3" xfId="47589"/>
    <cellStyle name="Normal 8 3 6 4" xfId="29655"/>
    <cellStyle name="Normal 8 3 6 5" xfId="41635"/>
    <cellStyle name="Normal 8 3 7" xfId="16863"/>
    <cellStyle name="Normal 8 3 7 2" xfId="16864"/>
    <cellStyle name="Normal 8 3 7 3" xfId="23632"/>
    <cellStyle name="Normal 8 3 7 3 2" xfId="35611"/>
    <cellStyle name="Normal 8 3 7 3 3" xfId="47590"/>
    <cellStyle name="Normal 8 3 7 4" xfId="29656"/>
    <cellStyle name="Normal 8 3 7 5" xfId="41636"/>
    <cellStyle name="Normal 8 3 8" xfId="16865"/>
    <cellStyle name="Normal 8 3 8 2" xfId="23633"/>
    <cellStyle name="Normal 8 3 8 2 2" xfId="35612"/>
    <cellStyle name="Normal 8 3 8 2 3" xfId="47591"/>
    <cellStyle name="Normal 8 3 8 3" xfId="29657"/>
    <cellStyle name="Normal 8 3 8 4" xfId="41637"/>
    <cellStyle name="Normal 8 3 9" xfId="23611"/>
    <cellStyle name="Normal 8 3 9 2" xfId="35590"/>
    <cellStyle name="Normal 8 3 9 3" xfId="47569"/>
    <cellStyle name="Normal 8 4" xfId="16866"/>
    <cellStyle name="Normal 8 4 10" xfId="29658"/>
    <cellStyle name="Normal 8 4 11" xfId="41638"/>
    <cellStyle name="Normal 8 4 2" xfId="16867"/>
    <cellStyle name="Normal 8 4 2 10" xfId="41639"/>
    <cellStyle name="Normal 8 4 2 2" xfId="16868"/>
    <cellStyle name="Normal 8 4 2 2 2" xfId="16869"/>
    <cellStyle name="Normal 8 4 2 2 2 2" xfId="23637"/>
    <cellStyle name="Normal 8 4 2 2 2 2 2" xfId="35616"/>
    <cellStyle name="Normal 8 4 2 2 2 2 3" xfId="47595"/>
    <cellStyle name="Normal 8 4 2 2 2 3" xfId="29661"/>
    <cellStyle name="Normal 8 4 2 2 2 4" xfId="41641"/>
    <cellStyle name="Normal 8 4 2 2 3" xfId="16870"/>
    <cellStyle name="Normal 8 4 2 2 3 2" xfId="23638"/>
    <cellStyle name="Normal 8 4 2 2 3 2 2" xfId="35617"/>
    <cellStyle name="Normal 8 4 2 2 3 2 3" xfId="47596"/>
    <cellStyle name="Normal 8 4 2 2 3 3" xfId="29662"/>
    <cellStyle name="Normal 8 4 2 2 3 4" xfId="41642"/>
    <cellStyle name="Normal 8 4 2 2 4" xfId="23636"/>
    <cellStyle name="Normal 8 4 2 2 4 2" xfId="35615"/>
    <cellStyle name="Normal 8 4 2 2 4 3" xfId="47594"/>
    <cellStyle name="Normal 8 4 2 2 5" xfId="29660"/>
    <cellStyle name="Normal 8 4 2 2 6" xfId="41640"/>
    <cellStyle name="Normal 8 4 2 3" xfId="16871"/>
    <cellStyle name="Normal 8 4 2 3 2" xfId="23639"/>
    <cellStyle name="Normal 8 4 2 3 2 2" xfId="35618"/>
    <cellStyle name="Normal 8 4 2 3 2 3" xfId="47597"/>
    <cellStyle name="Normal 8 4 2 3 3" xfId="29663"/>
    <cellStyle name="Normal 8 4 2 3 4" xfId="41643"/>
    <cellStyle name="Normal 8 4 2 4" xfId="16872"/>
    <cellStyle name="Normal 8 4 2 4 2" xfId="16873"/>
    <cellStyle name="Normal 8 4 2 4 3" xfId="23640"/>
    <cellStyle name="Normal 8 4 2 4 3 2" xfId="35619"/>
    <cellStyle name="Normal 8 4 2 4 3 3" xfId="47598"/>
    <cellStyle name="Normal 8 4 2 4 4" xfId="29664"/>
    <cellStyle name="Normal 8 4 2 4 5" xfId="41644"/>
    <cellStyle name="Normal 8 4 2 5" xfId="16874"/>
    <cellStyle name="Normal 8 4 2 5 2" xfId="16875"/>
    <cellStyle name="Normal 8 4 2 5 3" xfId="23641"/>
    <cellStyle name="Normal 8 4 2 5 3 2" xfId="35620"/>
    <cellStyle name="Normal 8 4 2 5 3 3" xfId="47599"/>
    <cellStyle name="Normal 8 4 2 5 4" xfId="29665"/>
    <cellStyle name="Normal 8 4 2 5 5" xfId="41645"/>
    <cellStyle name="Normal 8 4 2 6" xfId="16876"/>
    <cellStyle name="Normal 8 4 2 6 2" xfId="23642"/>
    <cellStyle name="Normal 8 4 2 6 2 2" xfId="35621"/>
    <cellStyle name="Normal 8 4 2 6 2 3" xfId="47600"/>
    <cellStyle name="Normal 8 4 2 6 3" xfId="29666"/>
    <cellStyle name="Normal 8 4 2 6 4" xfId="41646"/>
    <cellStyle name="Normal 8 4 2 7" xfId="16877"/>
    <cellStyle name="Normal 8 4 2 7 2" xfId="23643"/>
    <cellStyle name="Normal 8 4 2 7 2 2" xfId="35622"/>
    <cellStyle name="Normal 8 4 2 7 2 3" xfId="47601"/>
    <cellStyle name="Normal 8 4 2 7 3" xfId="29667"/>
    <cellStyle name="Normal 8 4 2 7 4" xfId="41647"/>
    <cellStyle name="Normal 8 4 2 8" xfId="23635"/>
    <cellStyle name="Normal 8 4 2 8 2" xfId="35614"/>
    <cellStyle name="Normal 8 4 2 8 3" xfId="47593"/>
    <cellStyle name="Normal 8 4 2 9" xfId="29659"/>
    <cellStyle name="Normal 8 4 3" xfId="16878"/>
    <cellStyle name="Normal 8 4 3 2" xfId="16879"/>
    <cellStyle name="Normal 8 4 3 2 2" xfId="23645"/>
    <cellStyle name="Normal 8 4 3 2 2 2" xfId="35624"/>
    <cellStyle name="Normal 8 4 3 2 2 3" xfId="47603"/>
    <cellStyle name="Normal 8 4 3 2 3" xfId="29669"/>
    <cellStyle name="Normal 8 4 3 2 4" xfId="41649"/>
    <cellStyle name="Normal 8 4 3 3" xfId="16880"/>
    <cellStyle name="Normal 8 4 3 3 2" xfId="23646"/>
    <cellStyle name="Normal 8 4 3 3 2 2" xfId="35625"/>
    <cellStyle name="Normal 8 4 3 3 2 3" xfId="47604"/>
    <cellStyle name="Normal 8 4 3 3 3" xfId="29670"/>
    <cellStyle name="Normal 8 4 3 3 4" xfId="41650"/>
    <cellStyle name="Normal 8 4 3 4" xfId="16881"/>
    <cellStyle name="Normal 8 4 3 4 2" xfId="23647"/>
    <cellStyle name="Normal 8 4 3 4 2 2" xfId="35626"/>
    <cellStyle name="Normal 8 4 3 4 2 3" xfId="47605"/>
    <cellStyle name="Normal 8 4 3 4 3" xfId="29671"/>
    <cellStyle name="Normal 8 4 3 4 4" xfId="41651"/>
    <cellStyle name="Normal 8 4 3 5" xfId="23644"/>
    <cellStyle name="Normal 8 4 3 5 2" xfId="35623"/>
    <cellStyle name="Normal 8 4 3 5 3" xfId="47602"/>
    <cellStyle name="Normal 8 4 3 6" xfId="29668"/>
    <cellStyle name="Normal 8 4 3 7" xfId="41648"/>
    <cellStyle name="Normal 8 4 4" xfId="16882"/>
    <cellStyle name="Normal 8 4 4 2" xfId="16883"/>
    <cellStyle name="Normal 8 4 4 2 2" xfId="23649"/>
    <cellStyle name="Normal 8 4 4 2 2 2" xfId="35628"/>
    <cellStyle name="Normal 8 4 4 2 2 3" xfId="47607"/>
    <cellStyle name="Normal 8 4 4 2 3" xfId="29673"/>
    <cellStyle name="Normal 8 4 4 2 4" xfId="41653"/>
    <cellStyle name="Normal 8 4 4 3" xfId="16884"/>
    <cellStyle name="Normal 8 4 4 3 2" xfId="23650"/>
    <cellStyle name="Normal 8 4 4 3 2 2" xfId="35629"/>
    <cellStyle name="Normal 8 4 4 3 2 3" xfId="47608"/>
    <cellStyle name="Normal 8 4 4 3 3" xfId="29674"/>
    <cellStyle name="Normal 8 4 4 3 4" xfId="41654"/>
    <cellStyle name="Normal 8 4 4 4" xfId="23648"/>
    <cellStyle name="Normal 8 4 4 4 2" xfId="35627"/>
    <cellStyle name="Normal 8 4 4 4 3" xfId="47606"/>
    <cellStyle name="Normal 8 4 4 5" xfId="29672"/>
    <cellStyle name="Normal 8 4 4 6" xfId="41652"/>
    <cellStyle name="Normal 8 4 5" xfId="16885"/>
    <cellStyle name="Normal 8 4 5 2" xfId="16886"/>
    <cellStyle name="Normal 8 4 5 3" xfId="23651"/>
    <cellStyle name="Normal 8 4 5 3 2" xfId="35630"/>
    <cellStyle name="Normal 8 4 5 3 3" xfId="47609"/>
    <cellStyle name="Normal 8 4 5 4" xfId="29675"/>
    <cellStyle name="Normal 8 4 5 5" xfId="41655"/>
    <cellStyle name="Normal 8 4 6" xfId="16887"/>
    <cellStyle name="Normal 8 4 6 2" xfId="16888"/>
    <cellStyle name="Normal 8 4 6 3" xfId="23652"/>
    <cellStyle name="Normal 8 4 6 3 2" xfId="35631"/>
    <cellStyle name="Normal 8 4 6 3 3" xfId="47610"/>
    <cellStyle name="Normal 8 4 6 4" xfId="29676"/>
    <cellStyle name="Normal 8 4 6 5" xfId="41656"/>
    <cellStyle name="Normal 8 4 7" xfId="16889"/>
    <cellStyle name="Normal 8 4 7 2" xfId="23653"/>
    <cellStyle name="Normal 8 4 7 2 2" xfId="35632"/>
    <cellStyle name="Normal 8 4 7 2 3" xfId="47611"/>
    <cellStyle name="Normal 8 4 7 3" xfId="29677"/>
    <cellStyle name="Normal 8 4 7 4" xfId="41657"/>
    <cellStyle name="Normal 8 4 8" xfId="16890"/>
    <cellStyle name="Normal 8 4 8 2" xfId="23654"/>
    <cellStyle name="Normal 8 4 8 2 2" xfId="35633"/>
    <cellStyle name="Normal 8 4 8 2 3" xfId="47612"/>
    <cellStyle name="Normal 8 4 8 3" xfId="29678"/>
    <cellStyle name="Normal 8 4 8 4" xfId="41658"/>
    <cellStyle name="Normal 8 4 9" xfId="23634"/>
    <cellStyle name="Normal 8 4 9 2" xfId="35613"/>
    <cellStyle name="Normal 8 4 9 3" xfId="47592"/>
    <cellStyle name="Normal 8 5" xfId="16891"/>
    <cellStyle name="Normal 8 5 2" xfId="16892"/>
    <cellStyle name="Normal 8 5 2 2" xfId="16893"/>
    <cellStyle name="Normal 8 5 2 2 2" xfId="23657"/>
    <cellStyle name="Normal 8 5 2 2 2 2" xfId="35636"/>
    <cellStyle name="Normal 8 5 2 2 2 3" xfId="47615"/>
    <cellStyle name="Normal 8 5 2 2 3" xfId="29681"/>
    <cellStyle name="Normal 8 5 2 2 4" xfId="41661"/>
    <cellStyle name="Normal 8 5 2 3" xfId="16894"/>
    <cellStyle name="Normal 8 5 2 3 2" xfId="23658"/>
    <cellStyle name="Normal 8 5 2 3 2 2" xfId="35637"/>
    <cellStyle name="Normal 8 5 2 3 2 3" xfId="47616"/>
    <cellStyle name="Normal 8 5 2 3 3" xfId="29682"/>
    <cellStyle name="Normal 8 5 2 3 4" xfId="41662"/>
    <cellStyle name="Normal 8 5 2 4" xfId="16895"/>
    <cellStyle name="Normal 8 5 2 4 2" xfId="23659"/>
    <cellStyle name="Normal 8 5 2 4 2 2" xfId="35638"/>
    <cellStyle name="Normal 8 5 2 4 2 3" xfId="47617"/>
    <cellStyle name="Normal 8 5 2 4 3" xfId="29683"/>
    <cellStyle name="Normal 8 5 2 4 4" xfId="41663"/>
    <cellStyle name="Normal 8 5 2 5" xfId="16896"/>
    <cellStyle name="Normal 8 5 2 5 2" xfId="23660"/>
    <cellStyle name="Normal 8 5 2 5 2 2" xfId="35639"/>
    <cellStyle name="Normal 8 5 2 5 2 3" xfId="47618"/>
    <cellStyle name="Normal 8 5 2 5 3" xfId="29684"/>
    <cellStyle name="Normal 8 5 2 5 4" xfId="41664"/>
    <cellStyle name="Normal 8 5 2 6" xfId="23656"/>
    <cellStyle name="Normal 8 5 2 6 2" xfId="35635"/>
    <cellStyle name="Normal 8 5 2 6 3" xfId="47614"/>
    <cellStyle name="Normal 8 5 2 7" xfId="29680"/>
    <cellStyle name="Normal 8 5 2 8" xfId="41660"/>
    <cellStyle name="Normal 8 5 3" xfId="16897"/>
    <cellStyle name="Normal 8 5 3 2" xfId="16898"/>
    <cellStyle name="Normal 8 5 3 2 2" xfId="23662"/>
    <cellStyle name="Normal 8 5 3 2 2 2" xfId="35641"/>
    <cellStyle name="Normal 8 5 3 2 2 3" xfId="47620"/>
    <cellStyle name="Normal 8 5 3 2 3" xfId="29686"/>
    <cellStyle name="Normal 8 5 3 2 4" xfId="41666"/>
    <cellStyle name="Normal 8 5 3 3" xfId="16899"/>
    <cellStyle name="Normal 8 5 3 3 2" xfId="23663"/>
    <cellStyle name="Normal 8 5 3 3 2 2" xfId="35642"/>
    <cellStyle name="Normal 8 5 3 3 2 3" xfId="47621"/>
    <cellStyle name="Normal 8 5 3 3 3" xfId="29687"/>
    <cellStyle name="Normal 8 5 3 3 4" xfId="41667"/>
    <cellStyle name="Normal 8 5 3 4" xfId="16900"/>
    <cellStyle name="Normal 8 5 3 4 2" xfId="23664"/>
    <cellStyle name="Normal 8 5 3 4 2 2" xfId="35643"/>
    <cellStyle name="Normal 8 5 3 4 2 3" xfId="47622"/>
    <cellStyle name="Normal 8 5 3 4 3" xfId="29688"/>
    <cellStyle name="Normal 8 5 3 4 4" xfId="41668"/>
    <cellStyle name="Normal 8 5 3 5" xfId="23661"/>
    <cellStyle name="Normal 8 5 3 5 2" xfId="35640"/>
    <cellStyle name="Normal 8 5 3 5 3" xfId="47619"/>
    <cellStyle name="Normal 8 5 3 6" xfId="29685"/>
    <cellStyle name="Normal 8 5 3 7" xfId="41665"/>
    <cellStyle name="Normal 8 5 4" xfId="16901"/>
    <cellStyle name="Normal 8 5 4 2" xfId="16902"/>
    <cellStyle name="Normal 8 5 4 2 2" xfId="23666"/>
    <cellStyle name="Normal 8 5 4 2 2 2" xfId="35645"/>
    <cellStyle name="Normal 8 5 4 2 2 3" xfId="47624"/>
    <cellStyle name="Normal 8 5 4 2 3" xfId="29690"/>
    <cellStyle name="Normal 8 5 4 2 4" xfId="41670"/>
    <cellStyle name="Normal 8 5 4 3" xfId="16903"/>
    <cellStyle name="Normal 8 5 4 3 2" xfId="23667"/>
    <cellStyle name="Normal 8 5 4 3 2 2" xfId="35646"/>
    <cellStyle name="Normal 8 5 4 3 2 3" xfId="47625"/>
    <cellStyle name="Normal 8 5 4 3 3" xfId="29691"/>
    <cellStyle name="Normal 8 5 4 3 4" xfId="41671"/>
    <cellStyle name="Normal 8 5 4 4" xfId="16904"/>
    <cellStyle name="Normal 8 5 4 5" xfId="23665"/>
    <cellStyle name="Normal 8 5 4 5 2" xfId="35644"/>
    <cellStyle name="Normal 8 5 4 5 3" xfId="47623"/>
    <cellStyle name="Normal 8 5 4 6" xfId="29689"/>
    <cellStyle name="Normal 8 5 4 7" xfId="41669"/>
    <cellStyle name="Normal 8 5 5" xfId="16905"/>
    <cellStyle name="Normal 8 5 5 2" xfId="16906"/>
    <cellStyle name="Normal 8 5 5 3" xfId="23668"/>
    <cellStyle name="Normal 8 5 5 3 2" xfId="35647"/>
    <cellStyle name="Normal 8 5 5 3 3" xfId="47626"/>
    <cellStyle name="Normal 8 5 5 4" xfId="29692"/>
    <cellStyle name="Normal 8 5 5 5" xfId="41672"/>
    <cellStyle name="Normal 8 5 6" xfId="16907"/>
    <cellStyle name="Normal 8 5 6 2" xfId="23669"/>
    <cellStyle name="Normal 8 5 6 2 2" xfId="35648"/>
    <cellStyle name="Normal 8 5 6 2 3" xfId="47627"/>
    <cellStyle name="Normal 8 5 6 3" xfId="29693"/>
    <cellStyle name="Normal 8 5 6 4" xfId="41673"/>
    <cellStyle name="Normal 8 5 7" xfId="23655"/>
    <cellStyle name="Normal 8 5 7 2" xfId="35634"/>
    <cellStyle name="Normal 8 5 7 3" xfId="47613"/>
    <cellStyle name="Normal 8 5 8" xfId="29679"/>
    <cellStyle name="Normal 8 5 9" xfId="41659"/>
    <cellStyle name="Normal 8 6" xfId="16908"/>
    <cellStyle name="Normal 8 6 2" xfId="16909"/>
    <cellStyle name="Normal 8 6 2 10" xfId="29695"/>
    <cellStyle name="Normal 8 6 2 11" xfId="41675"/>
    <cellStyle name="Normal 8 6 2 2" xfId="16910"/>
    <cellStyle name="Normal 8 6 2 2 2" xfId="16911"/>
    <cellStyle name="Normal 8 6 2 2 3" xfId="16912"/>
    <cellStyle name="Normal 8 6 2 2 4" xfId="16913"/>
    <cellStyle name="Normal 8 6 2 2 5" xfId="23672"/>
    <cellStyle name="Normal 8 6 2 2 5 2" xfId="35651"/>
    <cellStyle name="Normal 8 6 2 2 5 3" xfId="47630"/>
    <cellStyle name="Normal 8 6 2 2 6" xfId="29696"/>
    <cellStyle name="Normal 8 6 2 2 7" xfId="41676"/>
    <cellStyle name="Normal 8 6 2 3" xfId="16914"/>
    <cellStyle name="Normal 8 6 2 3 2" xfId="16915"/>
    <cellStyle name="Normal 8 6 2 3 3" xfId="23673"/>
    <cellStyle name="Normal 8 6 2 3 3 2" xfId="35652"/>
    <cellStyle name="Normal 8 6 2 3 3 3" xfId="47631"/>
    <cellStyle name="Normal 8 6 2 3 4" xfId="29697"/>
    <cellStyle name="Normal 8 6 2 3 5" xfId="41677"/>
    <cellStyle name="Normal 8 6 2 4" xfId="16916"/>
    <cellStyle name="Normal 8 6 2 4 2" xfId="16917"/>
    <cellStyle name="Normal 8 6 2 4 3" xfId="23674"/>
    <cellStyle name="Normal 8 6 2 4 3 2" xfId="35653"/>
    <cellStyle name="Normal 8 6 2 4 3 3" xfId="47632"/>
    <cellStyle name="Normal 8 6 2 4 4" xfId="29698"/>
    <cellStyle name="Normal 8 6 2 4 5" xfId="41678"/>
    <cellStyle name="Normal 8 6 2 5" xfId="16918"/>
    <cellStyle name="Normal 8 6 2 5 2" xfId="23675"/>
    <cellStyle name="Normal 8 6 2 5 2 2" xfId="35654"/>
    <cellStyle name="Normal 8 6 2 5 2 3" xfId="47633"/>
    <cellStyle name="Normal 8 6 2 5 3" xfId="29699"/>
    <cellStyle name="Normal 8 6 2 5 4" xfId="41679"/>
    <cellStyle name="Normal 8 6 2 6" xfId="16919"/>
    <cellStyle name="Normal 8 6 2 6 2" xfId="23676"/>
    <cellStyle name="Normal 8 6 2 6 2 2" xfId="35655"/>
    <cellStyle name="Normal 8 6 2 6 2 3" xfId="47634"/>
    <cellStyle name="Normal 8 6 2 6 3" xfId="29700"/>
    <cellStyle name="Normal 8 6 2 6 4" xfId="41680"/>
    <cellStyle name="Normal 8 6 2 7" xfId="16920"/>
    <cellStyle name="Normal 8 6 2 7 2" xfId="23677"/>
    <cellStyle name="Normal 8 6 2 7 2 2" xfId="35656"/>
    <cellStyle name="Normal 8 6 2 7 2 3" xfId="47635"/>
    <cellStyle name="Normal 8 6 2 7 3" xfId="29701"/>
    <cellStyle name="Normal 8 6 2 7 4" xfId="41681"/>
    <cellStyle name="Normal 8 6 2 8" xfId="16921"/>
    <cellStyle name="Normal 8 6 2 9" xfId="23671"/>
    <cellStyle name="Normal 8 6 2 9 2" xfId="35650"/>
    <cellStyle name="Normal 8 6 2 9 3" xfId="47629"/>
    <cellStyle name="Normal 8 6 3" xfId="16922"/>
    <cellStyle name="Normal 8 6 3 2" xfId="16923"/>
    <cellStyle name="Normal 8 6 3 2 2" xfId="23679"/>
    <cellStyle name="Normal 8 6 3 2 2 2" xfId="35658"/>
    <cellStyle name="Normal 8 6 3 2 2 3" xfId="47637"/>
    <cellStyle name="Normal 8 6 3 2 3" xfId="29703"/>
    <cellStyle name="Normal 8 6 3 2 4" xfId="41683"/>
    <cellStyle name="Normal 8 6 3 3" xfId="23678"/>
    <cellStyle name="Normal 8 6 3 3 2" xfId="35657"/>
    <cellStyle name="Normal 8 6 3 3 3" xfId="47636"/>
    <cellStyle name="Normal 8 6 3 4" xfId="29702"/>
    <cellStyle name="Normal 8 6 3 5" xfId="41682"/>
    <cellStyle name="Normal 8 6 4" xfId="16924"/>
    <cellStyle name="Normal 8 6 4 2" xfId="16925"/>
    <cellStyle name="Normal 8 6 4 2 2" xfId="23681"/>
    <cellStyle name="Normal 8 6 4 2 2 2" xfId="35660"/>
    <cellStyle name="Normal 8 6 4 2 2 3" xfId="47639"/>
    <cellStyle name="Normal 8 6 4 2 3" xfId="29705"/>
    <cellStyle name="Normal 8 6 4 2 4" xfId="41685"/>
    <cellStyle name="Normal 8 6 4 3" xfId="23680"/>
    <cellStyle name="Normal 8 6 4 3 2" xfId="35659"/>
    <cellStyle name="Normal 8 6 4 3 3" xfId="47638"/>
    <cellStyle name="Normal 8 6 4 4" xfId="29704"/>
    <cellStyle name="Normal 8 6 4 5" xfId="41684"/>
    <cellStyle name="Normal 8 6 5" xfId="16926"/>
    <cellStyle name="Normal 8 6 5 2" xfId="23682"/>
    <cellStyle name="Normal 8 6 5 2 2" xfId="35661"/>
    <cellStyle name="Normal 8 6 5 2 3" xfId="47640"/>
    <cellStyle name="Normal 8 6 5 3" xfId="29706"/>
    <cellStyle name="Normal 8 6 5 4" xfId="41686"/>
    <cellStyle name="Normal 8 6 6" xfId="16927"/>
    <cellStyle name="Normal 8 6 7" xfId="23670"/>
    <cellStyle name="Normal 8 6 7 2" xfId="35649"/>
    <cellStyle name="Normal 8 6 7 3" xfId="47628"/>
    <cellStyle name="Normal 8 6 8" xfId="29694"/>
    <cellStyle name="Normal 8 6 9" xfId="41674"/>
    <cellStyle name="Normal 8 7" xfId="16928"/>
    <cellStyle name="Normal 8 7 10" xfId="41687"/>
    <cellStyle name="Normal 8 7 2" xfId="16929"/>
    <cellStyle name="Normal 8 7 2 2" xfId="16930"/>
    <cellStyle name="Normal 8 7 2 2 2" xfId="23685"/>
    <cellStyle name="Normal 8 7 2 2 2 2" xfId="35664"/>
    <cellStyle name="Normal 8 7 2 2 2 3" xfId="47643"/>
    <cellStyle name="Normal 8 7 2 2 3" xfId="29709"/>
    <cellStyle name="Normal 8 7 2 2 4" xfId="41689"/>
    <cellStyle name="Normal 8 7 2 3" xfId="16931"/>
    <cellStyle name="Normal 8 7 2 3 2" xfId="23686"/>
    <cellStyle name="Normal 8 7 2 3 2 2" xfId="35665"/>
    <cellStyle name="Normal 8 7 2 3 2 3" xfId="47644"/>
    <cellStyle name="Normal 8 7 2 3 3" xfId="29710"/>
    <cellStyle name="Normal 8 7 2 3 4" xfId="41690"/>
    <cellStyle name="Normal 8 7 2 4" xfId="16932"/>
    <cellStyle name="Normal 8 7 2 4 2" xfId="23687"/>
    <cellStyle name="Normal 8 7 2 4 2 2" xfId="35666"/>
    <cellStyle name="Normal 8 7 2 4 2 3" xfId="47645"/>
    <cellStyle name="Normal 8 7 2 4 3" xfId="29711"/>
    <cellStyle name="Normal 8 7 2 4 4" xfId="41691"/>
    <cellStyle name="Normal 8 7 2 5" xfId="16933"/>
    <cellStyle name="Normal 8 7 2 5 2" xfId="23688"/>
    <cellStyle name="Normal 8 7 2 5 2 2" xfId="35667"/>
    <cellStyle name="Normal 8 7 2 5 2 3" xfId="47646"/>
    <cellStyle name="Normal 8 7 2 5 3" xfId="29712"/>
    <cellStyle name="Normal 8 7 2 5 4" xfId="41692"/>
    <cellStyle name="Normal 8 7 2 6" xfId="23684"/>
    <cellStyle name="Normal 8 7 2 6 2" xfId="35663"/>
    <cellStyle name="Normal 8 7 2 6 3" xfId="47642"/>
    <cellStyle name="Normal 8 7 2 7" xfId="29708"/>
    <cellStyle name="Normal 8 7 2 8" xfId="41688"/>
    <cellStyle name="Normal 8 7 3" xfId="16934"/>
    <cellStyle name="Normal 8 7 3 2" xfId="16935"/>
    <cellStyle name="Normal 8 7 3 2 2" xfId="23690"/>
    <cellStyle name="Normal 8 7 3 2 2 2" xfId="35669"/>
    <cellStyle name="Normal 8 7 3 2 2 3" xfId="47648"/>
    <cellStyle name="Normal 8 7 3 2 3" xfId="29714"/>
    <cellStyle name="Normal 8 7 3 2 4" xfId="41694"/>
    <cellStyle name="Normal 8 7 3 3" xfId="23689"/>
    <cellStyle name="Normal 8 7 3 3 2" xfId="35668"/>
    <cellStyle name="Normal 8 7 3 3 3" xfId="47647"/>
    <cellStyle name="Normal 8 7 3 4" xfId="29713"/>
    <cellStyle name="Normal 8 7 3 5" xfId="41693"/>
    <cellStyle name="Normal 8 7 4" xfId="16936"/>
    <cellStyle name="Normal 8 7 4 2" xfId="16937"/>
    <cellStyle name="Normal 8 7 4 2 2" xfId="23692"/>
    <cellStyle name="Normal 8 7 4 2 2 2" xfId="35671"/>
    <cellStyle name="Normal 8 7 4 2 2 3" xfId="47650"/>
    <cellStyle name="Normal 8 7 4 2 3" xfId="29716"/>
    <cellStyle name="Normal 8 7 4 2 4" xfId="41696"/>
    <cellStyle name="Normal 8 7 4 3" xfId="23691"/>
    <cellStyle name="Normal 8 7 4 3 2" xfId="35670"/>
    <cellStyle name="Normal 8 7 4 3 3" xfId="47649"/>
    <cellStyle name="Normal 8 7 4 4" xfId="29715"/>
    <cellStyle name="Normal 8 7 4 5" xfId="41695"/>
    <cellStyle name="Normal 8 7 5" xfId="16938"/>
    <cellStyle name="Normal 8 7 5 2" xfId="23693"/>
    <cellStyle name="Normal 8 7 5 2 2" xfId="35672"/>
    <cellStyle name="Normal 8 7 5 2 3" xfId="47651"/>
    <cellStyle name="Normal 8 7 5 3" xfId="29717"/>
    <cellStyle name="Normal 8 7 5 4" xfId="41697"/>
    <cellStyle name="Normal 8 7 6" xfId="16939"/>
    <cellStyle name="Normal 8 7 6 2" xfId="23694"/>
    <cellStyle name="Normal 8 7 6 2 2" xfId="35673"/>
    <cellStyle name="Normal 8 7 6 2 3" xfId="47652"/>
    <cellStyle name="Normal 8 7 6 3" xfId="29718"/>
    <cellStyle name="Normal 8 7 6 4" xfId="41698"/>
    <cellStyle name="Normal 8 7 7" xfId="16940"/>
    <cellStyle name="Normal 8 7 8" xfId="23683"/>
    <cellStyle name="Normal 8 7 8 2" xfId="35662"/>
    <cellStyle name="Normal 8 7 8 3" xfId="47641"/>
    <cellStyle name="Normal 8 7 9" xfId="29707"/>
    <cellStyle name="Normal 8 8" xfId="16941"/>
    <cellStyle name="Normal 8 8 10" xfId="41699"/>
    <cellStyle name="Normal 8 8 2" xfId="16942"/>
    <cellStyle name="Normal 8 8 2 2" xfId="16943"/>
    <cellStyle name="Normal 8 8 2 2 2" xfId="23697"/>
    <cellStyle name="Normal 8 8 2 2 2 2" xfId="35676"/>
    <cellStyle name="Normal 8 8 2 2 2 3" xfId="47655"/>
    <cellStyle name="Normal 8 8 2 2 3" xfId="29721"/>
    <cellStyle name="Normal 8 8 2 2 4" xfId="41701"/>
    <cellStyle name="Normal 8 8 2 3" xfId="23696"/>
    <cellStyle name="Normal 8 8 2 3 2" xfId="35675"/>
    <cellStyle name="Normal 8 8 2 3 3" xfId="47654"/>
    <cellStyle name="Normal 8 8 2 4" xfId="29720"/>
    <cellStyle name="Normal 8 8 2 5" xfId="41700"/>
    <cellStyle name="Normal 8 8 3" xfId="16944"/>
    <cellStyle name="Normal 8 8 3 2" xfId="16945"/>
    <cellStyle name="Normal 8 8 3 2 2" xfId="23699"/>
    <cellStyle name="Normal 8 8 3 2 2 2" xfId="35678"/>
    <cellStyle name="Normal 8 8 3 2 2 3" xfId="47657"/>
    <cellStyle name="Normal 8 8 3 2 3" xfId="29723"/>
    <cellStyle name="Normal 8 8 3 2 4" xfId="41703"/>
    <cellStyle name="Normal 8 8 3 3" xfId="23698"/>
    <cellStyle name="Normal 8 8 3 3 2" xfId="35677"/>
    <cellStyle name="Normal 8 8 3 3 3" xfId="47656"/>
    <cellStyle name="Normal 8 8 3 4" xfId="29722"/>
    <cellStyle name="Normal 8 8 3 5" xfId="41702"/>
    <cellStyle name="Normal 8 8 4" xfId="16946"/>
    <cellStyle name="Normal 8 8 4 2" xfId="16947"/>
    <cellStyle name="Normal 8 8 4 2 2" xfId="23701"/>
    <cellStyle name="Normal 8 8 4 2 2 2" xfId="35680"/>
    <cellStyle name="Normal 8 8 4 2 2 3" xfId="47659"/>
    <cellStyle name="Normal 8 8 4 2 3" xfId="29725"/>
    <cellStyle name="Normal 8 8 4 2 4" xfId="41705"/>
    <cellStyle name="Normal 8 8 4 3" xfId="23700"/>
    <cellStyle name="Normal 8 8 4 3 2" xfId="35679"/>
    <cellStyle name="Normal 8 8 4 3 3" xfId="47658"/>
    <cellStyle name="Normal 8 8 4 4" xfId="29724"/>
    <cellStyle name="Normal 8 8 4 5" xfId="41704"/>
    <cellStyle name="Normal 8 8 5" xfId="16948"/>
    <cellStyle name="Normal 8 8 5 2" xfId="23702"/>
    <cellStyle name="Normal 8 8 5 2 2" xfId="35681"/>
    <cellStyle name="Normal 8 8 5 2 3" xfId="47660"/>
    <cellStyle name="Normal 8 8 5 3" xfId="29726"/>
    <cellStyle name="Normal 8 8 5 4" xfId="41706"/>
    <cellStyle name="Normal 8 8 6" xfId="16949"/>
    <cellStyle name="Normal 8 8 6 2" xfId="23703"/>
    <cellStyle name="Normal 8 8 6 2 2" xfId="35682"/>
    <cellStyle name="Normal 8 8 6 2 3" xfId="47661"/>
    <cellStyle name="Normal 8 8 6 3" xfId="29727"/>
    <cellStyle name="Normal 8 8 6 4" xfId="41707"/>
    <cellStyle name="Normal 8 8 7" xfId="16950"/>
    <cellStyle name="Normal 8 8 8" xfId="23695"/>
    <cellStyle name="Normal 8 8 8 2" xfId="35674"/>
    <cellStyle name="Normal 8 8 8 3" xfId="47653"/>
    <cellStyle name="Normal 8 8 9" xfId="29719"/>
    <cellStyle name="Normal 8 9" xfId="16951"/>
    <cellStyle name="Normal 8 9 10" xfId="41708"/>
    <cellStyle name="Normal 8 9 2" xfId="16952"/>
    <cellStyle name="Normal 8 9 2 2" xfId="16953"/>
    <cellStyle name="Normal 8 9 2 2 2" xfId="23706"/>
    <cellStyle name="Normal 8 9 2 2 2 2" xfId="35685"/>
    <cellStyle name="Normal 8 9 2 2 2 3" xfId="47664"/>
    <cellStyle name="Normal 8 9 2 2 3" xfId="29730"/>
    <cellStyle name="Normal 8 9 2 2 4" xfId="41710"/>
    <cellStyle name="Normal 8 9 2 3" xfId="23705"/>
    <cellStyle name="Normal 8 9 2 3 2" xfId="35684"/>
    <cellStyle name="Normal 8 9 2 3 3" xfId="47663"/>
    <cellStyle name="Normal 8 9 2 4" xfId="29729"/>
    <cellStyle name="Normal 8 9 2 5" xfId="41709"/>
    <cellStyle name="Normal 8 9 3" xfId="16954"/>
    <cellStyle name="Normal 8 9 3 2" xfId="16955"/>
    <cellStyle name="Normal 8 9 3 2 2" xfId="23708"/>
    <cellStyle name="Normal 8 9 3 2 2 2" xfId="35687"/>
    <cellStyle name="Normal 8 9 3 2 2 3" xfId="47666"/>
    <cellStyle name="Normal 8 9 3 2 3" xfId="29732"/>
    <cellStyle name="Normal 8 9 3 2 4" xfId="41712"/>
    <cellStyle name="Normal 8 9 3 3" xfId="23707"/>
    <cellStyle name="Normal 8 9 3 3 2" xfId="35686"/>
    <cellStyle name="Normal 8 9 3 3 3" xfId="47665"/>
    <cellStyle name="Normal 8 9 3 4" xfId="29731"/>
    <cellStyle name="Normal 8 9 3 5" xfId="41711"/>
    <cellStyle name="Normal 8 9 4" xfId="16956"/>
    <cellStyle name="Normal 8 9 4 2" xfId="16957"/>
    <cellStyle name="Normal 8 9 4 2 2" xfId="23710"/>
    <cellStyle name="Normal 8 9 4 2 2 2" xfId="35689"/>
    <cellStyle name="Normal 8 9 4 2 2 3" xfId="47668"/>
    <cellStyle name="Normal 8 9 4 2 3" xfId="29734"/>
    <cellStyle name="Normal 8 9 4 2 4" xfId="41714"/>
    <cellStyle name="Normal 8 9 4 3" xfId="23709"/>
    <cellStyle name="Normal 8 9 4 3 2" xfId="35688"/>
    <cellStyle name="Normal 8 9 4 3 3" xfId="47667"/>
    <cellStyle name="Normal 8 9 4 4" xfId="29733"/>
    <cellStyle name="Normal 8 9 4 5" xfId="41713"/>
    <cellStyle name="Normal 8 9 5" xfId="16958"/>
    <cellStyle name="Normal 8 9 5 2" xfId="23711"/>
    <cellStyle name="Normal 8 9 5 2 2" xfId="35690"/>
    <cellStyle name="Normal 8 9 5 2 3" xfId="47669"/>
    <cellStyle name="Normal 8 9 5 3" xfId="29735"/>
    <cellStyle name="Normal 8 9 5 4" xfId="41715"/>
    <cellStyle name="Normal 8 9 6" xfId="16959"/>
    <cellStyle name="Normal 8 9 6 2" xfId="23712"/>
    <cellStyle name="Normal 8 9 6 2 2" xfId="35691"/>
    <cellStyle name="Normal 8 9 6 2 3" xfId="47670"/>
    <cellStyle name="Normal 8 9 6 3" xfId="29736"/>
    <cellStyle name="Normal 8 9 6 4" xfId="41716"/>
    <cellStyle name="Normal 8 9 7" xfId="16960"/>
    <cellStyle name="Normal 8 9 8" xfId="23704"/>
    <cellStyle name="Normal 8 9 8 2" xfId="35683"/>
    <cellStyle name="Normal 8 9 8 3" xfId="47662"/>
    <cellStyle name="Normal 8 9 9" xfId="29728"/>
    <cellStyle name="Normal 80" xfId="16961"/>
    <cellStyle name="Normal 80 2" xfId="16962"/>
    <cellStyle name="Normal 80 2 2" xfId="23713"/>
    <cellStyle name="Normal 80 2 2 2" xfId="35692"/>
    <cellStyle name="Normal 80 2 2 3" xfId="47671"/>
    <cellStyle name="Normal 80 2 3" xfId="29737"/>
    <cellStyle name="Normal 80 2 4" xfId="41717"/>
    <cellStyle name="Normal 80 3" xfId="16963"/>
    <cellStyle name="Normal 80 3 2" xfId="23714"/>
    <cellStyle name="Normal 80 3 2 2" xfId="35693"/>
    <cellStyle name="Normal 80 3 2 3" xfId="47672"/>
    <cellStyle name="Normal 80 3 3" xfId="29738"/>
    <cellStyle name="Normal 80 3 4" xfId="41718"/>
    <cellStyle name="Normal 81" xfId="16964"/>
    <cellStyle name="Normal 81 2" xfId="16965"/>
    <cellStyle name="Normal 81 2 2" xfId="23715"/>
    <cellStyle name="Normal 81 2 2 2" xfId="35694"/>
    <cellStyle name="Normal 81 2 2 3" xfId="47673"/>
    <cellStyle name="Normal 81 2 3" xfId="29739"/>
    <cellStyle name="Normal 81 2 4" xfId="41719"/>
    <cellStyle name="Normal 81 3" xfId="16966"/>
    <cellStyle name="Normal 81 3 2" xfId="23716"/>
    <cellStyle name="Normal 81 3 2 2" xfId="35695"/>
    <cellStyle name="Normal 81 3 2 3" xfId="47674"/>
    <cellStyle name="Normal 81 3 3" xfId="29740"/>
    <cellStyle name="Normal 81 3 4" xfId="41720"/>
    <cellStyle name="Normal 82" xfId="16967"/>
    <cellStyle name="Normal 82 2" xfId="16968"/>
    <cellStyle name="Normal 82 2 2" xfId="23717"/>
    <cellStyle name="Normal 82 2 2 2" xfId="35696"/>
    <cellStyle name="Normal 82 2 2 3" xfId="47675"/>
    <cellStyle name="Normal 82 2 3" xfId="29741"/>
    <cellStyle name="Normal 82 2 4" xfId="41721"/>
    <cellStyle name="Normal 82 3" xfId="16969"/>
    <cellStyle name="Normal 82 3 2" xfId="23718"/>
    <cellStyle name="Normal 82 3 2 2" xfId="35697"/>
    <cellStyle name="Normal 82 3 2 3" xfId="47676"/>
    <cellStyle name="Normal 82 3 3" xfId="29742"/>
    <cellStyle name="Normal 82 3 4" xfId="41722"/>
    <cellStyle name="Normal 83" xfId="16970"/>
    <cellStyle name="Normal 83 2" xfId="16971"/>
    <cellStyle name="Normal 83 2 2" xfId="23719"/>
    <cellStyle name="Normal 83 2 2 2" xfId="35698"/>
    <cellStyle name="Normal 83 2 2 3" xfId="47677"/>
    <cellStyle name="Normal 83 2 3" xfId="29743"/>
    <cellStyle name="Normal 83 2 4" xfId="41723"/>
    <cellStyle name="Normal 83 3" xfId="16972"/>
    <cellStyle name="Normal 83 3 2" xfId="23720"/>
    <cellStyle name="Normal 83 3 2 2" xfId="35699"/>
    <cellStyle name="Normal 83 3 2 3" xfId="47678"/>
    <cellStyle name="Normal 83 3 3" xfId="29744"/>
    <cellStyle name="Normal 83 3 4" xfId="41724"/>
    <cellStyle name="Normal 84" xfId="16973"/>
    <cellStyle name="Normal 84 2" xfId="16974"/>
    <cellStyle name="Normal 84 2 2" xfId="23721"/>
    <cellStyle name="Normal 84 2 2 2" xfId="35700"/>
    <cellStyle name="Normal 84 2 2 3" xfId="47679"/>
    <cellStyle name="Normal 84 2 3" xfId="29745"/>
    <cellStyle name="Normal 84 2 4" xfId="41725"/>
    <cellStyle name="Normal 84 3" xfId="16975"/>
    <cellStyle name="Normal 84 3 2" xfId="23722"/>
    <cellStyle name="Normal 84 3 2 2" xfId="35701"/>
    <cellStyle name="Normal 84 3 2 3" xfId="47680"/>
    <cellStyle name="Normal 84 3 3" xfId="29746"/>
    <cellStyle name="Normal 84 3 4" xfId="41726"/>
    <cellStyle name="Normal 85" xfId="16976"/>
    <cellStyle name="Normal 85 2" xfId="16977"/>
    <cellStyle name="Normal 85 2 2" xfId="23723"/>
    <cellStyle name="Normal 85 2 2 2" xfId="35702"/>
    <cellStyle name="Normal 85 2 2 3" xfId="47681"/>
    <cellStyle name="Normal 85 2 3" xfId="29747"/>
    <cellStyle name="Normal 85 2 4" xfId="41727"/>
    <cellStyle name="Normal 85 3" xfId="16978"/>
    <cellStyle name="Normal 85 3 2" xfId="23724"/>
    <cellStyle name="Normal 85 3 2 2" xfId="35703"/>
    <cellStyle name="Normal 85 3 2 3" xfId="47682"/>
    <cellStyle name="Normal 85 3 3" xfId="29748"/>
    <cellStyle name="Normal 85 3 4" xfId="41728"/>
    <cellStyle name="Normal 86" xfId="16979"/>
    <cellStyle name="Normal 86 2" xfId="16980"/>
    <cellStyle name="Normal 86 2 2" xfId="23725"/>
    <cellStyle name="Normal 86 2 2 2" xfId="35704"/>
    <cellStyle name="Normal 86 2 2 3" xfId="47683"/>
    <cellStyle name="Normal 86 2 3" xfId="29749"/>
    <cellStyle name="Normal 86 2 4" xfId="41729"/>
    <cellStyle name="Normal 86 3" xfId="16981"/>
    <cellStyle name="Normal 86 3 2" xfId="23726"/>
    <cellStyle name="Normal 86 3 2 2" xfId="35705"/>
    <cellStyle name="Normal 86 3 2 3" xfId="47684"/>
    <cellStyle name="Normal 86 3 3" xfId="29750"/>
    <cellStyle name="Normal 86 3 4" xfId="41730"/>
    <cellStyle name="Normal 87" xfId="16982"/>
    <cellStyle name="Normal 87 2" xfId="16983"/>
    <cellStyle name="Normal 87 2 2" xfId="23727"/>
    <cellStyle name="Normal 87 2 2 2" xfId="35706"/>
    <cellStyle name="Normal 87 2 2 3" xfId="47685"/>
    <cellStyle name="Normal 87 2 3" xfId="29751"/>
    <cellStyle name="Normal 87 2 4" xfId="41731"/>
    <cellStyle name="Normal 87 3" xfId="16984"/>
    <cellStyle name="Normal 87 3 2" xfId="23728"/>
    <cellStyle name="Normal 87 3 2 2" xfId="35707"/>
    <cellStyle name="Normal 87 3 2 3" xfId="47686"/>
    <cellStyle name="Normal 87 3 3" xfId="29752"/>
    <cellStyle name="Normal 87 3 4" xfId="41732"/>
    <cellStyle name="Normal 88" xfId="16985"/>
    <cellStyle name="Normal 88 2" xfId="16986"/>
    <cellStyle name="Normal 88 2 2" xfId="23729"/>
    <cellStyle name="Normal 88 2 2 2" xfId="35708"/>
    <cellStyle name="Normal 88 2 2 3" xfId="47687"/>
    <cellStyle name="Normal 88 2 3" xfId="29753"/>
    <cellStyle name="Normal 88 2 4" xfId="41733"/>
    <cellStyle name="Normal 88 3" xfId="16987"/>
    <cellStyle name="Normal 88 3 2" xfId="23730"/>
    <cellStyle name="Normal 88 3 2 2" xfId="35709"/>
    <cellStyle name="Normal 88 3 2 3" xfId="47688"/>
    <cellStyle name="Normal 88 3 3" xfId="29754"/>
    <cellStyle name="Normal 88 3 4" xfId="41734"/>
    <cellStyle name="Normal 89" xfId="16988"/>
    <cellStyle name="Normal 89 2" xfId="16989"/>
    <cellStyle name="Normal 89 2 2" xfId="23731"/>
    <cellStyle name="Normal 89 2 2 2" xfId="35710"/>
    <cellStyle name="Normal 89 2 2 3" xfId="47689"/>
    <cellStyle name="Normal 89 2 3" xfId="29755"/>
    <cellStyle name="Normal 89 2 4" xfId="41735"/>
    <cellStyle name="Normal 89 3" xfId="16990"/>
    <cellStyle name="Normal 89 3 2" xfId="23732"/>
    <cellStyle name="Normal 89 3 2 2" xfId="35711"/>
    <cellStyle name="Normal 89 3 2 3" xfId="47690"/>
    <cellStyle name="Normal 89 3 3" xfId="29756"/>
    <cellStyle name="Normal 89 3 4" xfId="41736"/>
    <cellStyle name="Normal 9" xfId="16991"/>
    <cellStyle name="Normal 9 10" xfId="16992"/>
    <cellStyle name="Normal 9 10 2" xfId="16993"/>
    <cellStyle name="Normal 9 10 2 2" xfId="23734"/>
    <cellStyle name="Normal 9 10 2 2 2" xfId="35713"/>
    <cellStyle name="Normal 9 10 2 2 3" xfId="47692"/>
    <cellStyle name="Normal 9 10 2 3" xfId="29758"/>
    <cellStyle name="Normal 9 10 2 4" xfId="41738"/>
    <cellStyle name="Normal 9 10 3" xfId="16994"/>
    <cellStyle name="Normal 9 10 3 2" xfId="23735"/>
    <cellStyle name="Normal 9 10 3 2 2" xfId="35714"/>
    <cellStyle name="Normal 9 10 3 2 3" xfId="47693"/>
    <cellStyle name="Normal 9 10 3 3" xfId="29759"/>
    <cellStyle name="Normal 9 10 3 4" xfId="41739"/>
    <cellStyle name="Normal 9 10 4" xfId="16995"/>
    <cellStyle name="Normal 9 10 4 2" xfId="23736"/>
    <cellStyle name="Normal 9 10 4 2 2" xfId="35715"/>
    <cellStyle name="Normal 9 10 4 2 3" xfId="47694"/>
    <cellStyle name="Normal 9 10 4 3" xfId="29760"/>
    <cellStyle name="Normal 9 10 4 4" xfId="41740"/>
    <cellStyle name="Normal 9 10 5" xfId="16996"/>
    <cellStyle name="Normal 9 10 5 2" xfId="23737"/>
    <cellStyle name="Normal 9 10 5 2 2" xfId="35716"/>
    <cellStyle name="Normal 9 10 5 2 3" xfId="47695"/>
    <cellStyle name="Normal 9 10 5 3" xfId="29761"/>
    <cellStyle name="Normal 9 10 5 4" xfId="41741"/>
    <cellStyle name="Normal 9 10 6" xfId="16997"/>
    <cellStyle name="Normal 9 10 7" xfId="23733"/>
    <cellStyle name="Normal 9 10 7 2" xfId="35712"/>
    <cellStyle name="Normal 9 10 7 3" xfId="47691"/>
    <cellStyle name="Normal 9 10 8" xfId="29757"/>
    <cellStyle name="Normal 9 10 9" xfId="41737"/>
    <cellStyle name="Normal 9 11" xfId="16998"/>
    <cellStyle name="Normal 9 11 2" xfId="16999"/>
    <cellStyle name="Normal 9 11 2 2" xfId="23739"/>
    <cellStyle name="Normal 9 11 2 2 2" xfId="35718"/>
    <cellStyle name="Normal 9 11 2 2 3" xfId="47697"/>
    <cellStyle name="Normal 9 11 2 3" xfId="29763"/>
    <cellStyle name="Normal 9 11 2 4" xfId="41743"/>
    <cellStyle name="Normal 9 11 3" xfId="17000"/>
    <cellStyle name="Normal 9 11 3 2" xfId="23740"/>
    <cellStyle name="Normal 9 11 3 2 2" xfId="35719"/>
    <cellStyle name="Normal 9 11 3 2 3" xfId="47698"/>
    <cellStyle name="Normal 9 11 3 3" xfId="29764"/>
    <cellStyle name="Normal 9 11 3 4" xfId="41744"/>
    <cellStyle name="Normal 9 11 4" xfId="17001"/>
    <cellStyle name="Normal 9 11 4 2" xfId="23741"/>
    <cellStyle name="Normal 9 11 4 2 2" xfId="35720"/>
    <cellStyle name="Normal 9 11 4 2 3" xfId="47699"/>
    <cellStyle name="Normal 9 11 4 3" xfId="29765"/>
    <cellStyle name="Normal 9 11 4 4" xfId="41745"/>
    <cellStyle name="Normal 9 11 5" xfId="17002"/>
    <cellStyle name="Normal 9 11 5 2" xfId="23742"/>
    <cellStyle name="Normal 9 11 5 2 2" xfId="35721"/>
    <cellStyle name="Normal 9 11 5 2 3" xfId="47700"/>
    <cellStyle name="Normal 9 11 5 3" xfId="29766"/>
    <cellStyle name="Normal 9 11 5 4" xfId="41746"/>
    <cellStyle name="Normal 9 11 6" xfId="23738"/>
    <cellStyle name="Normal 9 11 6 2" xfId="35717"/>
    <cellStyle name="Normal 9 11 6 3" xfId="47696"/>
    <cellStyle name="Normal 9 11 7" xfId="29762"/>
    <cellStyle name="Normal 9 11 8" xfId="41742"/>
    <cellStyle name="Normal 9 12" xfId="17003"/>
    <cellStyle name="Normal 9 12 2" xfId="17004"/>
    <cellStyle name="Normal 9 12 2 2" xfId="23744"/>
    <cellStyle name="Normal 9 12 2 2 2" xfId="35723"/>
    <cellStyle name="Normal 9 12 2 2 3" xfId="47702"/>
    <cellStyle name="Normal 9 12 2 3" xfId="29768"/>
    <cellStyle name="Normal 9 12 2 4" xfId="41748"/>
    <cellStyle name="Normal 9 12 3" xfId="17005"/>
    <cellStyle name="Normal 9 12 3 2" xfId="23745"/>
    <cellStyle name="Normal 9 12 3 2 2" xfId="35724"/>
    <cellStyle name="Normal 9 12 3 2 3" xfId="47703"/>
    <cellStyle name="Normal 9 12 3 3" xfId="29769"/>
    <cellStyle name="Normal 9 12 3 4" xfId="41749"/>
    <cellStyle name="Normal 9 12 4" xfId="17006"/>
    <cellStyle name="Normal 9 12 4 2" xfId="23746"/>
    <cellStyle name="Normal 9 12 4 2 2" xfId="35725"/>
    <cellStyle name="Normal 9 12 4 2 3" xfId="47704"/>
    <cellStyle name="Normal 9 12 4 3" xfId="29770"/>
    <cellStyle name="Normal 9 12 4 4" xfId="41750"/>
    <cellStyle name="Normal 9 12 5" xfId="23743"/>
    <cellStyle name="Normal 9 12 5 2" xfId="35722"/>
    <cellStyle name="Normal 9 12 5 3" xfId="47701"/>
    <cellStyle name="Normal 9 12 6" xfId="29767"/>
    <cellStyle name="Normal 9 12 7" xfId="41747"/>
    <cellStyle name="Normal 9 13" xfId="17007"/>
    <cellStyle name="Normal 9 13 2" xfId="17008"/>
    <cellStyle name="Normal 9 13 2 2" xfId="23748"/>
    <cellStyle name="Normal 9 13 2 2 2" xfId="35727"/>
    <cellStyle name="Normal 9 13 2 2 3" xfId="47706"/>
    <cellStyle name="Normal 9 13 2 3" xfId="29772"/>
    <cellStyle name="Normal 9 13 2 4" xfId="41752"/>
    <cellStyle name="Normal 9 13 3" xfId="17009"/>
    <cellStyle name="Normal 9 13 3 2" xfId="23749"/>
    <cellStyle name="Normal 9 13 3 2 2" xfId="35728"/>
    <cellStyle name="Normal 9 13 3 2 3" xfId="47707"/>
    <cellStyle name="Normal 9 13 3 3" xfId="29773"/>
    <cellStyle name="Normal 9 13 3 4" xfId="41753"/>
    <cellStyle name="Normal 9 13 4" xfId="17010"/>
    <cellStyle name="Normal 9 13 4 2" xfId="23750"/>
    <cellStyle name="Normal 9 13 4 2 2" xfId="35729"/>
    <cellStyle name="Normal 9 13 4 2 3" xfId="47708"/>
    <cellStyle name="Normal 9 13 4 3" xfId="29774"/>
    <cellStyle name="Normal 9 13 4 4" xfId="41754"/>
    <cellStyle name="Normal 9 13 5" xfId="23747"/>
    <cellStyle name="Normal 9 13 5 2" xfId="35726"/>
    <cellStyle name="Normal 9 13 5 3" xfId="47705"/>
    <cellStyle name="Normal 9 13 6" xfId="29771"/>
    <cellStyle name="Normal 9 13 7" xfId="41751"/>
    <cellStyle name="Normal 9 14" xfId="17011"/>
    <cellStyle name="Normal 9 14 2" xfId="17012"/>
    <cellStyle name="Normal 9 14 2 2" xfId="23752"/>
    <cellStyle name="Normal 9 14 2 2 2" xfId="35731"/>
    <cellStyle name="Normal 9 14 2 2 3" xfId="47710"/>
    <cellStyle name="Normal 9 14 2 3" xfId="29776"/>
    <cellStyle name="Normal 9 14 2 4" xfId="41756"/>
    <cellStyle name="Normal 9 14 3" xfId="17013"/>
    <cellStyle name="Normal 9 14 3 2" xfId="23753"/>
    <cellStyle name="Normal 9 14 3 2 2" xfId="35732"/>
    <cellStyle name="Normal 9 14 3 2 3" xfId="47711"/>
    <cellStyle name="Normal 9 14 3 3" xfId="29777"/>
    <cellStyle name="Normal 9 14 3 4" xfId="41757"/>
    <cellStyle name="Normal 9 14 4" xfId="17014"/>
    <cellStyle name="Normal 9 14 4 2" xfId="23754"/>
    <cellStyle name="Normal 9 14 4 2 2" xfId="35733"/>
    <cellStyle name="Normal 9 14 4 2 3" xfId="47712"/>
    <cellStyle name="Normal 9 14 4 3" xfId="29778"/>
    <cellStyle name="Normal 9 14 4 4" xfId="41758"/>
    <cellStyle name="Normal 9 14 5" xfId="23751"/>
    <cellStyle name="Normal 9 14 5 2" xfId="35730"/>
    <cellStyle name="Normal 9 14 5 3" xfId="47709"/>
    <cellStyle name="Normal 9 14 6" xfId="29775"/>
    <cellStyle name="Normal 9 14 7" xfId="41755"/>
    <cellStyle name="Normal 9 15" xfId="17015"/>
    <cellStyle name="Normal 9 15 2" xfId="17016"/>
    <cellStyle name="Normal 9 15 2 2" xfId="23756"/>
    <cellStyle name="Normal 9 15 2 2 2" xfId="35735"/>
    <cellStyle name="Normal 9 15 2 2 3" xfId="47714"/>
    <cellStyle name="Normal 9 15 2 3" xfId="29780"/>
    <cellStyle name="Normal 9 15 2 4" xfId="41760"/>
    <cellStyle name="Normal 9 15 3" xfId="17017"/>
    <cellStyle name="Normal 9 15 3 2" xfId="23757"/>
    <cellStyle name="Normal 9 15 3 2 2" xfId="35736"/>
    <cellStyle name="Normal 9 15 3 2 3" xfId="47715"/>
    <cellStyle name="Normal 9 15 3 3" xfId="29781"/>
    <cellStyle name="Normal 9 15 3 4" xfId="41761"/>
    <cellStyle name="Normal 9 15 4" xfId="17018"/>
    <cellStyle name="Normal 9 15 4 2" xfId="23758"/>
    <cellStyle name="Normal 9 15 4 2 2" xfId="35737"/>
    <cellStyle name="Normal 9 15 4 2 3" xfId="47716"/>
    <cellStyle name="Normal 9 15 4 3" xfId="29782"/>
    <cellStyle name="Normal 9 15 4 4" xfId="41762"/>
    <cellStyle name="Normal 9 15 5" xfId="23755"/>
    <cellStyle name="Normal 9 15 5 2" xfId="35734"/>
    <cellStyle name="Normal 9 15 5 3" xfId="47713"/>
    <cellStyle name="Normal 9 15 6" xfId="29779"/>
    <cellStyle name="Normal 9 15 7" xfId="41759"/>
    <cellStyle name="Normal 9 16" xfId="17019"/>
    <cellStyle name="Normal 9 16 2" xfId="17020"/>
    <cellStyle name="Normal 9 16 2 2" xfId="23760"/>
    <cellStyle name="Normal 9 16 2 2 2" xfId="35739"/>
    <cellStyle name="Normal 9 16 2 2 3" xfId="47718"/>
    <cellStyle name="Normal 9 16 2 3" xfId="29784"/>
    <cellStyle name="Normal 9 16 2 4" xfId="41764"/>
    <cellStyle name="Normal 9 16 3" xfId="17021"/>
    <cellStyle name="Normal 9 16 3 2" xfId="23761"/>
    <cellStyle name="Normal 9 16 3 2 2" xfId="35740"/>
    <cellStyle name="Normal 9 16 3 2 3" xfId="47719"/>
    <cellStyle name="Normal 9 16 3 3" xfId="29785"/>
    <cellStyle name="Normal 9 16 3 4" xfId="41765"/>
    <cellStyle name="Normal 9 16 4" xfId="17022"/>
    <cellStyle name="Normal 9 16 4 2" xfId="23762"/>
    <cellStyle name="Normal 9 16 4 2 2" xfId="35741"/>
    <cellStyle name="Normal 9 16 4 2 3" xfId="47720"/>
    <cellStyle name="Normal 9 16 4 3" xfId="29786"/>
    <cellStyle name="Normal 9 16 4 4" xfId="41766"/>
    <cellStyle name="Normal 9 16 5" xfId="23759"/>
    <cellStyle name="Normal 9 16 5 2" xfId="35738"/>
    <cellStyle name="Normal 9 16 5 3" xfId="47717"/>
    <cellStyle name="Normal 9 16 6" xfId="29783"/>
    <cellStyle name="Normal 9 16 7" xfId="41763"/>
    <cellStyle name="Normal 9 17" xfId="17023"/>
    <cellStyle name="Normal 9 17 2" xfId="17024"/>
    <cellStyle name="Normal 9 17 2 2" xfId="23764"/>
    <cellStyle name="Normal 9 17 2 2 2" xfId="35743"/>
    <cellStyle name="Normal 9 17 2 2 3" xfId="47722"/>
    <cellStyle name="Normal 9 17 2 3" xfId="29788"/>
    <cellStyle name="Normal 9 17 2 4" xfId="41768"/>
    <cellStyle name="Normal 9 17 3" xfId="17025"/>
    <cellStyle name="Normal 9 17 3 2" xfId="23765"/>
    <cellStyle name="Normal 9 17 3 2 2" xfId="35744"/>
    <cellStyle name="Normal 9 17 3 2 3" xfId="47723"/>
    <cellStyle name="Normal 9 17 3 3" xfId="29789"/>
    <cellStyle name="Normal 9 17 3 4" xfId="41769"/>
    <cellStyle name="Normal 9 17 4" xfId="17026"/>
    <cellStyle name="Normal 9 17 4 2" xfId="23766"/>
    <cellStyle name="Normal 9 17 4 2 2" xfId="35745"/>
    <cellStyle name="Normal 9 17 4 2 3" xfId="47724"/>
    <cellStyle name="Normal 9 17 4 3" xfId="29790"/>
    <cellStyle name="Normal 9 17 4 4" xfId="41770"/>
    <cellStyle name="Normal 9 17 5" xfId="23763"/>
    <cellStyle name="Normal 9 17 5 2" xfId="35742"/>
    <cellStyle name="Normal 9 17 5 3" xfId="47721"/>
    <cellStyle name="Normal 9 17 6" xfId="29787"/>
    <cellStyle name="Normal 9 17 7" xfId="41767"/>
    <cellStyle name="Normal 9 18" xfId="17027"/>
    <cellStyle name="Normal 9 18 2" xfId="17028"/>
    <cellStyle name="Normal 9 18 2 2" xfId="17029"/>
    <cellStyle name="Normal 9 18 2 2 2" xfId="17030"/>
    <cellStyle name="Normal 9 18 2 2 2 2" xfId="23770"/>
    <cellStyle name="Normal 9 18 2 2 2 2 2" xfId="35749"/>
    <cellStyle name="Normal 9 18 2 2 2 2 3" xfId="47728"/>
    <cellStyle name="Normal 9 18 2 2 2 3" xfId="29794"/>
    <cellStyle name="Normal 9 18 2 2 2 4" xfId="41774"/>
    <cellStyle name="Normal 9 18 2 2 3" xfId="23769"/>
    <cellStyle name="Normal 9 18 2 2 3 2" xfId="35748"/>
    <cellStyle name="Normal 9 18 2 2 3 3" xfId="47727"/>
    <cellStyle name="Normal 9 18 2 2 4" xfId="29793"/>
    <cellStyle name="Normal 9 18 2 2 5" xfId="41773"/>
    <cellStyle name="Normal 9 18 2 3" xfId="17031"/>
    <cellStyle name="Normal 9 18 2 3 2" xfId="23771"/>
    <cellStyle name="Normal 9 18 2 3 2 2" xfId="35750"/>
    <cellStyle name="Normal 9 18 2 3 2 3" xfId="47729"/>
    <cellStyle name="Normal 9 18 2 3 3" xfId="29795"/>
    <cellStyle name="Normal 9 18 2 3 4" xfId="41775"/>
    <cellStyle name="Normal 9 18 2 4" xfId="23768"/>
    <cellStyle name="Normal 9 18 2 4 2" xfId="35747"/>
    <cellStyle name="Normal 9 18 2 4 3" xfId="47726"/>
    <cellStyle name="Normal 9 18 2 5" xfId="29792"/>
    <cellStyle name="Normal 9 18 2 6" xfId="41772"/>
    <cellStyle name="Normal 9 18 3" xfId="17032"/>
    <cellStyle name="Normal 9 18 3 2" xfId="17033"/>
    <cellStyle name="Normal 9 18 3 2 2" xfId="23773"/>
    <cellStyle name="Normal 9 18 3 2 2 2" xfId="35752"/>
    <cellStyle name="Normal 9 18 3 2 2 3" xfId="47731"/>
    <cellStyle name="Normal 9 18 3 2 3" xfId="29797"/>
    <cellStyle name="Normal 9 18 3 2 4" xfId="41777"/>
    <cellStyle name="Normal 9 18 3 3" xfId="23772"/>
    <cellStyle name="Normal 9 18 3 3 2" xfId="35751"/>
    <cellStyle name="Normal 9 18 3 3 3" xfId="47730"/>
    <cellStyle name="Normal 9 18 3 4" xfId="29796"/>
    <cellStyle name="Normal 9 18 3 5" xfId="41776"/>
    <cellStyle name="Normal 9 18 4" xfId="17034"/>
    <cellStyle name="Normal 9 18 4 2" xfId="23774"/>
    <cellStyle name="Normal 9 18 4 2 2" xfId="35753"/>
    <cellStyle name="Normal 9 18 4 2 3" xfId="47732"/>
    <cellStyle name="Normal 9 18 4 3" xfId="29798"/>
    <cellStyle name="Normal 9 18 4 4" xfId="41778"/>
    <cellStyle name="Normal 9 18 5" xfId="23767"/>
    <cellStyle name="Normal 9 18 5 2" xfId="35746"/>
    <cellStyle name="Normal 9 18 5 3" xfId="47725"/>
    <cellStyle name="Normal 9 18 6" xfId="29791"/>
    <cellStyle name="Normal 9 18 7" xfId="41771"/>
    <cellStyle name="Normal 9 19" xfId="17035"/>
    <cellStyle name="Normal 9 19 2" xfId="23775"/>
    <cellStyle name="Normal 9 19 2 2" xfId="35754"/>
    <cellStyle name="Normal 9 19 2 3" xfId="47733"/>
    <cellStyle name="Normal 9 19 3" xfId="29799"/>
    <cellStyle name="Normal 9 19 4" xfId="41779"/>
    <cellStyle name="Normal 9 2" xfId="17036"/>
    <cellStyle name="Normal 9 2 10" xfId="23776"/>
    <cellStyle name="Normal 9 2 10 2" xfId="35755"/>
    <cellStyle name="Normal 9 2 10 3" xfId="47734"/>
    <cellStyle name="Normal 9 2 11" xfId="29800"/>
    <cellStyle name="Normal 9 2 12" xfId="41780"/>
    <cellStyle name="Normal 9 2 2" xfId="17037"/>
    <cellStyle name="Normal 9 2 2 10" xfId="17038"/>
    <cellStyle name="Normal 9 2 2 10 2" xfId="23778"/>
    <cellStyle name="Normal 9 2 2 10 2 2" xfId="35757"/>
    <cellStyle name="Normal 9 2 2 10 2 3" xfId="47736"/>
    <cellStyle name="Normal 9 2 2 10 3" xfId="29802"/>
    <cellStyle name="Normal 9 2 2 10 4" xfId="41782"/>
    <cellStyle name="Normal 9 2 2 11" xfId="17039"/>
    <cellStyle name="Normal 9 2 2 11 2" xfId="23779"/>
    <cellStyle name="Normal 9 2 2 11 2 2" xfId="35758"/>
    <cellStyle name="Normal 9 2 2 11 2 3" xfId="47737"/>
    <cellStyle name="Normal 9 2 2 11 3" xfId="29803"/>
    <cellStyle name="Normal 9 2 2 11 4" xfId="41783"/>
    <cellStyle name="Normal 9 2 2 12" xfId="23777"/>
    <cellStyle name="Normal 9 2 2 12 2" xfId="35756"/>
    <cellStyle name="Normal 9 2 2 12 3" xfId="47735"/>
    <cellStyle name="Normal 9 2 2 13" xfId="29801"/>
    <cellStyle name="Normal 9 2 2 14" xfId="41781"/>
    <cellStyle name="Normal 9 2 2 2" xfId="17040"/>
    <cellStyle name="Normal 9 2 2 2 2" xfId="17041"/>
    <cellStyle name="Normal 9 2 2 2 2 2" xfId="17042"/>
    <cellStyle name="Normal 9 2 2 2 2 2 2" xfId="23782"/>
    <cellStyle name="Normal 9 2 2 2 2 2 2 2" xfId="35761"/>
    <cellStyle name="Normal 9 2 2 2 2 2 2 3" xfId="47740"/>
    <cellStyle name="Normal 9 2 2 2 2 2 3" xfId="29806"/>
    <cellStyle name="Normal 9 2 2 2 2 2 4" xfId="41786"/>
    <cellStyle name="Normal 9 2 2 2 2 3" xfId="17043"/>
    <cellStyle name="Normal 9 2 2 2 2 3 2" xfId="23783"/>
    <cellStyle name="Normal 9 2 2 2 2 3 2 2" xfId="35762"/>
    <cellStyle name="Normal 9 2 2 2 2 3 2 3" xfId="47741"/>
    <cellStyle name="Normal 9 2 2 2 2 3 3" xfId="29807"/>
    <cellStyle name="Normal 9 2 2 2 2 3 4" xfId="41787"/>
    <cellStyle name="Normal 9 2 2 2 2 4" xfId="17044"/>
    <cellStyle name="Normal 9 2 2 2 2 5" xfId="17045"/>
    <cellStyle name="Normal 9 2 2 2 2 6" xfId="23781"/>
    <cellStyle name="Normal 9 2 2 2 2 6 2" xfId="35760"/>
    <cellStyle name="Normal 9 2 2 2 2 6 3" xfId="47739"/>
    <cellStyle name="Normal 9 2 2 2 2 7" xfId="29805"/>
    <cellStyle name="Normal 9 2 2 2 2 8" xfId="41785"/>
    <cellStyle name="Normal 9 2 2 2 3" xfId="17046"/>
    <cellStyle name="Normal 9 2 2 2 3 2" xfId="23784"/>
    <cellStyle name="Normal 9 2 2 2 3 2 2" xfId="35763"/>
    <cellStyle name="Normal 9 2 2 2 3 2 3" xfId="47742"/>
    <cellStyle name="Normal 9 2 2 2 3 3" xfId="29808"/>
    <cellStyle name="Normal 9 2 2 2 3 4" xfId="41788"/>
    <cellStyle name="Normal 9 2 2 2 4" xfId="17047"/>
    <cellStyle name="Normal 9 2 2 2 4 2" xfId="23785"/>
    <cellStyle name="Normal 9 2 2 2 4 2 2" xfId="35764"/>
    <cellStyle name="Normal 9 2 2 2 4 2 3" xfId="47743"/>
    <cellStyle name="Normal 9 2 2 2 4 3" xfId="29809"/>
    <cellStyle name="Normal 9 2 2 2 4 4" xfId="41789"/>
    <cellStyle name="Normal 9 2 2 2 5" xfId="17048"/>
    <cellStyle name="Normal 9 2 2 2 5 2" xfId="17049"/>
    <cellStyle name="Normal 9 2 2 2 5 3" xfId="23786"/>
    <cellStyle name="Normal 9 2 2 2 5 3 2" xfId="35765"/>
    <cellStyle name="Normal 9 2 2 2 5 3 3" xfId="47744"/>
    <cellStyle name="Normal 9 2 2 2 5 4" xfId="29810"/>
    <cellStyle name="Normal 9 2 2 2 5 5" xfId="41790"/>
    <cellStyle name="Normal 9 2 2 2 6" xfId="17050"/>
    <cellStyle name="Normal 9 2 2 2 6 2" xfId="17051"/>
    <cellStyle name="Normal 9 2 2 2 6 3" xfId="23787"/>
    <cellStyle name="Normal 9 2 2 2 6 3 2" xfId="35766"/>
    <cellStyle name="Normal 9 2 2 2 6 3 3" xfId="47745"/>
    <cellStyle name="Normal 9 2 2 2 6 4" xfId="29811"/>
    <cellStyle name="Normal 9 2 2 2 6 5" xfId="41791"/>
    <cellStyle name="Normal 9 2 2 2 7" xfId="23780"/>
    <cellStyle name="Normal 9 2 2 2 7 2" xfId="35759"/>
    <cellStyle name="Normal 9 2 2 2 7 3" xfId="47738"/>
    <cellStyle name="Normal 9 2 2 2 8" xfId="29804"/>
    <cellStyle name="Normal 9 2 2 2 9" xfId="41784"/>
    <cellStyle name="Normal 9 2 2 3" xfId="17052"/>
    <cellStyle name="Normal 9 2 2 3 2" xfId="17053"/>
    <cellStyle name="Normal 9 2 2 3 2 2" xfId="17054"/>
    <cellStyle name="Normal 9 2 2 3 2 2 2" xfId="23790"/>
    <cellStyle name="Normal 9 2 2 3 2 2 2 2" xfId="35769"/>
    <cellStyle name="Normal 9 2 2 3 2 2 2 3" xfId="47748"/>
    <cellStyle name="Normal 9 2 2 3 2 2 3" xfId="29814"/>
    <cellStyle name="Normal 9 2 2 3 2 2 4" xfId="41794"/>
    <cellStyle name="Normal 9 2 2 3 2 3" xfId="23789"/>
    <cellStyle name="Normal 9 2 2 3 2 3 2" xfId="35768"/>
    <cellStyle name="Normal 9 2 2 3 2 3 3" xfId="47747"/>
    <cellStyle name="Normal 9 2 2 3 2 4" xfId="29813"/>
    <cellStyle name="Normal 9 2 2 3 2 5" xfId="41793"/>
    <cellStyle name="Normal 9 2 2 3 3" xfId="17055"/>
    <cellStyle name="Normal 9 2 2 3 3 2" xfId="23791"/>
    <cellStyle name="Normal 9 2 2 3 3 2 2" xfId="35770"/>
    <cellStyle name="Normal 9 2 2 3 3 2 3" xfId="47749"/>
    <cellStyle name="Normal 9 2 2 3 3 3" xfId="29815"/>
    <cellStyle name="Normal 9 2 2 3 3 4" xfId="41795"/>
    <cellStyle name="Normal 9 2 2 3 4" xfId="17056"/>
    <cellStyle name="Normal 9 2 2 3 4 2" xfId="17057"/>
    <cellStyle name="Normal 9 2 2 3 4 3" xfId="23792"/>
    <cellStyle name="Normal 9 2 2 3 4 3 2" xfId="35771"/>
    <cellStyle name="Normal 9 2 2 3 4 3 3" xfId="47750"/>
    <cellStyle name="Normal 9 2 2 3 4 4" xfId="29816"/>
    <cellStyle name="Normal 9 2 2 3 4 5" xfId="41796"/>
    <cellStyle name="Normal 9 2 2 3 5" xfId="17058"/>
    <cellStyle name="Normal 9 2 2 3 6" xfId="23788"/>
    <cellStyle name="Normal 9 2 2 3 6 2" xfId="35767"/>
    <cellStyle name="Normal 9 2 2 3 6 3" xfId="47746"/>
    <cellStyle name="Normal 9 2 2 3 7" xfId="29812"/>
    <cellStyle name="Normal 9 2 2 3 8" xfId="41792"/>
    <cellStyle name="Normal 9 2 2 4" xfId="17059"/>
    <cellStyle name="Normal 9 2 2 4 2" xfId="23793"/>
    <cellStyle name="Normal 9 2 2 4 2 2" xfId="35772"/>
    <cellStyle name="Normal 9 2 2 4 2 3" xfId="47751"/>
    <cellStyle name="Normal 9 2 2 4 3" xfId="29817"/>
    <cellStyle name="Normal 9 2 2 4 4" xfId="41797"/>
    <cellStyle name="Normal 9 2 2 5" xfId="17060"/>
    <cellStyle name="Normal 9 2 2 5 2" xfId="23794"/>
    <cellStyle name="Normal 9 2 2 5 2 2" xfId="35773"/>
    <cellStyle name="Normal 9 2 2 5 2 3" xfId="47752"/>
    <cellStyle name="Normal 9 2 2 5 3" xfId="29818"/>
    <cellStyle name="Normal 9 2 2 5 4" xfId="41798"/>
    <cellStyle name="Normal 9 2 2 6" xfId="17061"/>
    <cellStyle name="Normal 9 2 2 6 2" xfId="17062"/>
    <cellStyle name="Normal 9 2 2 6 3" xfId="23795"/>
    <cellStyle name="Normal 9 2 2 6 3 2" xfId="35774"/>
    <cellStyle name="Normal 9 2 2 6 3 3" xfId="47753"/>
    <cellStyle name="Normal 9 2 2 6 4" xfId="29819"/>
    <cellStyle name="Normal 9 2 2 6 5" xfId="41799"/>
    <cellStyle name="Normal 9 2 2 7" xfId="17063"/>
    <cellStyle name="Normal 9 2 2 7 2" xfId="17064"/>
    <cellStyle name="Normal 9 2 2 7 3" xfId="23796"/>
    <cellStyle name="Normal 9 2 2 7 3 2" xfId="35775"/>
    <cellStyle name="Normal 9 2 2 7 3 3" xfId="47754"/>
    <cellStyle name="Normal 9 2 2 7 4" xfId="29820"/>
    <cellStyle name="Normal 9 2 2 7 5" xfId="41800"/>
    <cellStyle name="Normal 9 2 2 8" xfId="17065"/>
    <cellStyle name="Normal 9 2 2 8 2" xfId="23797"/>
    <cellStyle name="Normal 9 2 2 8 2 2" xfId="35776"/>
    <cellStyle name="Normal 9 2 2 8 2 3" xfId="47755"/>
    <cellStyle name="Normal 9 2 2 8 3" xfId="29821"/>
    <cellStyle name="Normal 9 2 2 8 4" xfId="41801"/>
    <cellStyle name="Normal 9 2 2 9" xfId="17066"/>
    <cellStyle name="Normal 9 2 2 9 2" xfId="23798"/>
    <cellStyle name="Normal 9 2 2 9 2 2" xfId="35777"/>
    <cellStyle name="Normal 9 2 2 9 2 3" xfId="47756"/>
    <cellStyle name="Normal 9 2 2 9 3" xfId="29822"/>
    <cellStyle name="Normal 9 2 2 9 4" xfId="41802"/>
    <cellStyle name="Normal 9 2 3" xfId="17067"/>
    <cellStyle name="Normal 9 2 3 2" xfId="17068"/>
    <cellStyle name="Normal 9 2 3 2 2" xfId="17069"/>
    <cellStyle name="Normal 9 2 3 2 2 2" xfId="23801"/>
    <cellStyle name="Normal 9 2 3 2 2 2 2" xfId="35780"/>
    <cellStyle name="Normal 9 2 3 2 2 2 3" xfId="47759"/>
    <cellStyle name="Normal 9 2 3 2 2 3" xfId="29825"/>
    <cellStyle name="Normal 9 2 3 2 2 4" xfId="41805"/>
    <cellStyle name="Normal 9 2 3 2 3" xfId="17070"/>
    <cellStyle name="Normal 9 2 3 2 3 2" xfId="23802"/>
    <cellStyle name="Normal 9 2 3 2 3 2 2" xfId="35781"/>
    <cellStyle name="Normal 9 2 3 2 3 2 3" xfId="47760"/>
    <cellStyle name="Normal 9 2 3 2 3 3" xfId="29826"/>
    <cellStyle name="Normal 9 2 3 2 3 4" xfId="41806"/>
    <cellStyle name="Normal 9 2 3 2 4" xfId="17071"/>
    <cellStyle name="Normal 9 2 3 2 5" xfId="17072"/>
    <cellStyle name="Normal 9 2 3 2 6" xfId="23800"/>
    <cellStyle name="Normal 9 2 3 2 6 2" xfId="35779"/>
    <cellStyle name="Normal 9 2 3 2 6 3" xfId="47758"/>
    <cellStyle name="Normal 9 2 3 2 7" xfId="29824"/>
    <cellStyle name="Normal 9 2 3 2 8" xfId="41804"/>
    <cellStyle name="Normal 9 2 3 3" xfId="17073"/>
    <cellStyle name="Normal 9 2 3 3 2" xfId="23803"/>
    <cellStyle name="Normal 9 2 3 3 2 2" xfId="35782"/>
    <cellStyle name="Normal 9 2 3 3 2 3" xfId="47761"/>
    <cellStyle name="Normal 9 2 3 3 3" xfId="29827"/>
    <cellStyle name="Normal 9 2 3 3 4" xfId="41807"/>
    <cellStyle name="Normal 9 2 3 4" xfId="17074"/>
    <cellStyle name="Normal 9 2 3 4 2" xfId="23804"/>
    <cellStyle name="Normal 9 2 3 4 2 2" xfId="35783"/>
    <cellStyle name="Normal 9 2 3 4 2 3" xfId="47762"/>
    <cellStyle name="Normal 9 2 3 4 3" xfId="29828"/>
    <cellStyle name="Normal 9 2 3 4 4" xfId="41808"/>
    <cellStyle name="Normal 9 2 3 5" xfId="17075"/>
    <cellStyle name="Normal 9 2 3 6" xfId="17076"/>
    <cellStyle name="Normal 9 2 3 7" xfId="23799"/>
    <cellStyle name="Normal 9 2 3 7 2" xfId="35778"/>
    <cellStyle name="Normal 9 2 3 7 3" xfId="47757"/>
    <cellStyle name="Normal 9 2 3 8" xfId="29823"/>
    <cellStyle name="Normal 9 2 3 9" xfId="41803"/>
    <cellStyle name="Normal 9 2 4" xfId="17077"/>
    <cellStyle name="Normal 9 2 4 2" xfId="17078"/>
    <cellStyle name="Normal 9 2 4 2 2" xfId="23806"/>
    <cellStyle name="Normal 9 2 4 2 2 2" xfId="35785"/>
    <cellStyle name="Normal 9 2 4 2 2 3" xfId="47764"/>
    <cellStyle name="Normal 9 2 4 2 3" xfId="29830"/>
    <cellStyle name="Normal 9 2 4 2 4" xfId="41810"/>
    <cellStyle name="Normal 9 2 4 3" xfId="17079"/>
    <cellStyle name="Normal 9 2 4 3 2" xfId="23807"/>
    <cellStyle name="Normal 9 2 4 3 2 2" xfId="35786"/>
    <cellStyle name="Normal 9 2 4 3 2 3" xfId="47765"/>
    <cellStyle name="Normal 9 2 4 3 3" xfId="29831"/>
    <cellStyle name="Normal 9 2 4 3 4" xfId="41811"/>
    <cellStyle name="Normal 9 2 4 4" xfId="17080"/>
    <cellStyle name="Normal 9 2 4 5" xfId="17081"/>
    <cellStyle name="Normal 9 2 4 6" xfId="23805"/>
    <cellStyle name="Normal 9 2 4 6 2" xfId="35784"/>
    <cellStyle name="Normal 9 2 4 6 3" xfId="47763"/>
    <cellStyle name="Normal 9 2 4 7" xfId="29829"/>
    <cellStyle name="Normal 9 2 4 8" xfId="41809"/>
    <cellStyle name="Normal 9 2 5" xfId="17082"/>
    <cellStyle name="Normal 9 2 5 2" xfId="23808"/>
    <cellStyle name="Normal 9 2 5 2 2" xfId="35787"/>
    <cellStyle name="Normal 9 2 5 2 3" xfId="47766"/>
    <cellStyle name="Normal 9 2 5 3" xfId="29832"/>
    <cellStyle name="Normal 9 2 5 4" xfId="41812"/>
    <cellStyle name="Normal 9 2 6" xfId="17083"/>
    <cellStyle name="Normal 9 2 6 2" xfId="23809"/>
    <cellStyle name="Normal 9 2 6 2 2" xfId="35788"/>
    <cellStyle name="Normal 9 2 6 2 3" xfId="47767"/>
    <cellStyle name="Normal 9 2 6 3" xfId="29833"/>
    <cellStyle name="Normal 9 2 6 4" xfId="41813"/>
    <cellStyle name="Normal 9 2 7" xfId="17084"/>
    <cellStyle name="Normal 9 2 7 2" xfId="17085"/>
    <cellStyle name="Normal 9 2 7 3" xfId="23810"/>
    <cellStyle name="Normal 9 2 7 3 2" xfId="35789"/>
    <cellStyle name="Normal 9 2 7 3 3" xfId="47768"/>
    <cellStyle name="Normal 9 2 7 4" xfId="29834"/>
    <cellStyle name="Normal 9 2 7 5" xfId="41814"/>
    <cellStyle name="Normal 9 2 8" xfId="17086"/>
    <cellStyle name="Normal 9 2 8 2" xfId="17087"/>
    <cellStyle name="Normal 9 2 8 3" xfId="17088"/>
    <cellStyle name="Normal 9 2 8 4" xfId="23811"/>
    <cellStyle name="Normal 9 2 8 4 2" xfId="35790"/>
    <cellStyle name="Normal 9 2 8 4 3" xfId="47769"/>
    <cellStyle name="Normal 9 2 8 5" xfId="29835"/>
    <cellStyle name="Normal 9 2 8 6" xfId="41815"/>
    <cellStyle name="Normal 9 2 9" xfId="17089"/>
    <cellStyle name="Normal 9 20" xfId="17090"/>
    <cellStyle name="Normal 9 20 2" xfId="23812"/>
    <cellStyle name="Normal 9 20 2 2" xfId="35791"/>
    <cellStyle name="Normal 9 20 2 3" xfId="47770"/>
    <cellStyle name="Normal 9 20 3" xfId="29836"/>
    <cellStyle name="Normal 9 20 4" xfId="41816"/>
    <cellStyle name="Normal 9 21" xfId="17091"/>
    <cellStyle name="Normal 9 21 2" xfId="23813"/>
    <cellStyle name="Normal 9 21 2 2" xfId="35792"/>
    <cellStyle name="Normal 9 21 2 3" xfId="47771"/>
    <cellStyle name="Normal 9 21 3" xfId="29837"/>
    <cellStyle name="Normal 9 21 4" xfId="41817"/>
    <cellStyle name="Normal 9 22" xfId="17092"/>
    <cellStyle name="Normal 9 22 2" xfId="23814"/>
    <cellStyle name="Normal 9 22 2 2" xfId="35793"/>
    <cellStyle name="Normal 9 22 2 3" xfId="47772"/>
    <cellStyle name="Normal 9 22 3" xfId="29838"/>
    <cellStyle name="Normal 9 22 4" xfId="41818"/>
    <cellStyle name="Normal 9 3" xfId="17093"/>
    <cellStyle name="Normal 9 3 10" xfId="29839"/>
    <cellStyle name="Normal 9 3 11" xfId="41819"/>
    <cellStyle name="Normal 9 3 2" xfId="17094"/>
    <cellStyle name="Normal 9 3 2 10" xfId="41820"/>
    <cellStyle name="Normal 9 3 2 2" xfId="17095"/>
    <cellStyle name="Normal 9 3 2 2 2" xfId="17096"/>
    <cellStyle name="Normal 9 3 2 2 2 2" xfId="23818"/>
    <cellStyle name="Normal 9 3 2 2 2 2 2" xfId="35797"/>
    <cellStyle name="Normal 9 3 2 2 2 2 3" xfId="47776"/>
    <cellStyle name="Normal 9 3 2 2 2 3" xfId="29842"/>
    <cellStyle name="Normal 9 3 2 2 2 4" xfId="41822"/>
    <cellStyle name="Normal 9 3 2 2 3" xfId="17097"/>
    <cellStyle name="Normal 9 3 2 2 3 2" xfId="23819"/>
    <cellStyle name="Normal 9 3 2 2 3 2 2" xfId="35798"/>
    <cellStyle name="Normal 9 3 2 2 3 2 3" xfId="47777"/>
    <cellStyle name="Normal 9 3 2 2 3 3" xfId="29843"/>
    <cellStyle name="Normal 9 3 2 2 3 4" xfId="41823"/>
    <cellStyle name="Normal 9 3 2 2 4" xfId="17098"/>
    <cellStyle name="Normal 9 3 2 2 5" xfId="17099"/>
    <cellStyle name="Normal 9 3 2 2 6" xfId="23817"/>
    <cellStyle name="Normal 9 3 2 2 6 2" xfId="35796"/>
    <cellStyle name="Normal 9 3 2 2 6 3" xfId="47775"/>
    <cellStyle name="Normal 9 3 2 2 7" xfId="29841"/>
    <cellStyle name="Normal 9 3 2 2 8" xfId="41821"/>
    <cellStyle name="Normal 9 3 2 3" xfId="17100"/>
    <cellStyle name="Normal 9 3 2 3 2" xfId="17101"/>
    <cellStyle name="Normal 9 3 2 3 2 2" xfId="23821"/>
    <cellStyle name="Normal 9 3 2 3 2 2 2" xfId="35800"/>
    <cellStyle name="Normal 9 3 2 3 2 2 3" xfId="47779"/>
    <cellStyle name="Normal 9 3 2 3 2 3" xfId="29845"/>
    <cellStyle name="Normal 9 3 2 3 2 4" xfId="41825"/>
    <cellStyle name="Normal 9 3 2 3 3" xfId="23820"/>
    <cellStyle name="Normal 9 3 2 3 3 2" xfId="35799"/>
    <cellStyle name="Normal 9 3 2 3 3 3" xfId="47778"/>
    <cellStyle name="Normal 9 3 2 3 4" xfId="29844"/>
    <cellStyle name="Normal 9 3 2 3 5" xfId="41824"/>
    <cellStyle name="Normal 9 3 2 4" xfId="17102"/>
    <cellStyle name="Normal 9 3 2 4 2" xfId="23822"/>
    <cellStyle name="Normal 9 3 2 4 2 2" xfId="35801"/>
    <cellStyle name="Normal 9 3 2 4 2 3" xfId="47780"/>
    <cellStyle name="Normal 9 3 2 4 3" xfId="29846"/>
    <cellStyle name="Normal 9 3 2 4 4" xfId="41826"/>
    <cellStyle name="Normal 9 3 2 5" xfId="17103"/>
    <cellStyle name="Normal 9 3 2 5 2" xfId="17104"/>
    <cellStyle name="Normal 9 3 2 5 3" xfId="23823"/>
    <cellStyle name="Normal 9 3 2 5 3 2" xfId="35802"/>
    <cellStyle name="Normal 9 3 2 5 3 3" xfId="47781"/>
    <cellStyle name="Normal 9 3 2 5 4" xfId="29847"/>
    <cellStyle name="Normal 9 3 2 5 5" xfId="41827"/>
    <cellStyle name="Normal 9 3 2 6" xfId="17105"/>
    <cellStyle name="Normal 9 3 2 6 2" xfId="17106"/>
    <cellStyle name="Normal 9 3 2 6 3" xfId="23824"/>
    <cellStyle name="Normal 9 3 2 6 3 2" xfId="35803"/>
    <cellStyle name="Normal 9 3 2 6 3 3" xfId="47782"/>
    <cellStyle name="Normal 9 3 2 6 4" xfId="29848"/>
    <cellStyle name="Normal 9 3 2 6 5" xfId="41828"/>
    <cellStyle name="Normal 9 3 2 7" xfId="17107"/>
    <cellStyle name="Normal 9 3 2 7 2" xfId="23825"/>
    <cellStyle name="Normal 9 3 2 7 2 2" xfId="35804"/>
    <cellStyle name="Normal 9 3 2 7 2 3" xfId="47783"/>
    <cellStyle name="Normal 9 3 2 7 3" xfId="29849"/>
    <cellStyle name="Normal 9 3 2 7 4" xfId="41829"/>
    <cellStyle name="Normal 9 3 2 8" xfId="23816"/>
    <cellStyle name="Normal 9 3 2 8 2" xfId="35795"/>
    <cellStyle name="Normal 9 3 2 8 3" xfId="47774"/>
    <cellStyle name="Normal 9 3 2 9" xfId="29840"/>
    <cellStyle name="Normal 9 3 3" xfId="17108"/>
    <cellStyle name="Normal 9 3 3 2" xfId="17109"/>
    <cellStyle name="Normal 9 3 3 2 2" xfId="17110"/>
    <cellStyle name="Normal 9 3 3 2 2 2" xfId="23828"/>
    <cellStyle name="Normal 9 3 3 2 2 2 2" xfId="35807"/>
    <cellStyle name="Normal 9 3 3 2 2 2 3" xfId="47786"/>
    <cellStyle name="Normal 9 3 3 2 2 3" xfId="29852"/>
    <cellStyle name="Normal 9 3 3 2 2 4" xfId="41832"/>
    <cellStyle name="Normal 9 3 3 2 3" xfId="23827"/>
    <cellStyle name="Normal 9 3 3 2 3 2" xfId="35806"/>
    <cellStyle name="Normal 9 3 3 2 3 3" xfId="47785"/>
    <cellStyle name="Normal 9 3 3 2 4" xfId="29851"/>
    <cellStyle name="Normal 9 3 3 2 5" xfId="41831"/>
    <cellStyle name="Normal 9 3 3 3" xfId="17111"/>
    <cellStyle name="Normal 9 3 3 3 2" xfId="23829"/>
    <cellStyle name="Normal 9 3 3 3 2 2" xfId="35808"/>
    <cellStyle name="Normal 9 3 3 3 2 3" xfId="47787"/>
    <cellStyle name="Normal 9 3 3 3 3" xfId="29853"/>
    <cellStyle name="Normal 9 3 3 3 4" xfId="41833"/>
    <cellStyle name="Normal 9 3 3 4" xfId="17112"/>
    <cellStyle name="Normal 9 3 3 4 2" xfId="17113"/>
    <cellStyle name="Normal 9 3 3 4 3" xfId="23830"/>
    <cellStyle name="Normal 9 3 3 4 3 2" xfId="35809"/>
    <cellStyle name="Normal 9 3 3 4 3 3" xfId="47788"/>
    <cellStyle name="Normal 9 3 3 4 4" xfId="29854"/>
    <cellStyle name="Normal 9 3 3 4 5" xfId="41834"/>
    <cellStyle name="Normal 9 3 3 5" xfId="17114"/>
    <cellStyle name="Normal 9 3 3 6" xfId="23826"/>
    <cellStyle name="Normal 9 3 3 6 2" xfId="35805"/>
    <cellStyle name="Normal 9 3 3 6 3" xfId="47784"/>
    <cellStyle name="Normal 9 3 3 7" xfId="29850"/>
    <cellStyle name="Normal 9 3 3 8" xfId="41830"/>
    <cellStyle name="Normal 9 3 4" xfId="17115"/>
    <cellStyle name="Normal 9 3 4 2" xfId="17116"/>
    <cellStyle name="Normal 9 3 4 2 2" xfId="23832"/>
    <cellStyle name="Normal 9 3 4 2 2 2" xfId="35811"/>
    <cellStyle name="Normal 9 3 4 2 2 3" xfId="47790"/>
    <cellStyle name="Normal 9 3 4 2 3" xfId="29856"/>
    <cellStyle name="Normal 9 3 4 2 4" xfId="41836"/>
    <cellStyle name="Normal 9 3 4 3" xfId="17117"/>
    <cellStyle name="Normal 9 3 4 3 2" xfId="23833"/>
    <cellStyle name="Normal 9 3 4 3 2 2" xfId="35812"/>
    <cellStyle name="Normal 9 3 4 3 2 3" xfId="47791"/>
    <cellStyle name="Normal 9 3 4 3 3" xfId="29857"/>
    <cellStyle name="Normal 9 3 4 3 4" xfId="41837"/>
    <cellStyle name="Normal 9 3 4 4" xfId="23831"/>
    <cellStyle name="Normal 9 3 4 4 2" xfId="35810"/>
    <cellStyle name="Normal 9 3 4 4 3" xfId="47789"/>
    <cellStyle name="Normal 9 3 4 5" xfId="29855"/>
    <cellStyle name="Normal 9 3 4 6" xfId="41835"/>
    <cellStyle name="Normal 9 3 5" xfId="17118"/>
    <cellStyle name="Normal 9 3 5 2" xfId="23834"/>
    <cellStyle name="Normal 9 3 5 2 2" xfId="35813"/>
    <cellStyle name="Normal 9 3 5 2 3" xfId="47792"/>
    <cellStyle name="Normal 9 3 5 3" xfId="29858"/>
    <cellStyle name="Normal 9 3 5 4" xfId="41838"/>
    <cellStyle name="Normal 9 3 6" xfId="17119"/>
    <cellStyle name="Normal 9 3 6 2" xfId="17120"/>
    <cellStyle name="Normal 9 3 6 3" xfId="23835"/>
    <cellStyle name="Normal 9 3 6 3 2" xfId="35814"/>
    <cellStyle name="Normal 9 3 6 3 3" xfId="47793"/>
    <cellStyle name="Normal 9 3 6 4" xfId="29859"/>
    <cellStyle name="Normal 9 3 6 5" xfId="41839"/>
    <cellStyle name="Normal 9 3 7" xfId="17121"/>
    <cellStyle name="Normal 9 3 7 2" xfId="17122"/>
    <cellStyle name="Normal 9 3 7 3" xfId="23836"/>
    <cellStyle name="Normal 9 3 7 3 2" xfId="35815"/>
    <cellStyle name="Normal 9 3 7 3 3" xfId="47794"/>
    <cellStyle name="Normal 9 3 7 4" xfId="29860"/>
    <cellStyle name="Normal 9 3 7 5" xfId="41840"/>
    <cellStyle name="Normal 9 3 8" xfId="17123"/>
    <cellStyle name="Normal 9 3 8 2" xfId="23837"/>
    <cellStyle name="Normal 9 3 8 2 2" xfId="35816"/>
    <cellStyle name="Normal 9 3 8 2 3" xfId="47795"/>
    <cellStyle name="Normal 9 3 8 3" xfId="29861"/>
    <cellStyle name="Normal 9 3 8 4" xfId="41841"/>
    <cellStyle name="Normal 9 3 9" xfId="23815"/>
    <cellStyle name="Normal 9 3 9 2" xfId="35794"/>
    <cellStyle name="Normal 9 3 9 3" xfId="47773"/>
    <cellStyle name="Normal 9 4" xfId="17124"/>
    <cellStyle name="Normal 9 4 2" xfId="17125"/>
    <cellStyle name="Normal 9 4 2 2" xfId="17126"/>
    <cellStyle name="Normal 9 4 2 2 2" xfId="23840"/>
    <cellStyle name="Normal 9 4 2 2 2 2" xfId="35819"/>
    <cellStyle name="Normal 9 4 2 2 2 3" xfId="47798"/>
    <cellStyle name="Normal 9 4 2 2 3" xfId="29864"/>
    <cellStyle name="Normal 9 4 2 2 4" xfId="41844"/>
    <cellStyle name="Normal 9 4 2 3" xfId="17127"/>
    <cellStyle name="Normal 9 4 2 3 2" xfId="23841"/>
    <cellStyle name="Normal 9 4 2 3 2 2" xfId="35820"/>
    <cellStyle name="Normal 9 4 2 3 2 3" xfId="47799"/>
    <cellStyle name="Normal 9 4 2 3 3" xfId="29865"/>
    <cellStyle name="Normal 9 4 2 3 4" xfId="41845"/>
    <cellStyle name="Normal 9 4 2 4" xfId="17128"/>
    <cellStyle name="Normal 9 4 2 4 2" xfId="17129"/>
    <cellStyle name="Normal 9 4 2 4 3" xfId="23842"/>
    <cellStyle name="Normal 9 4 2 4 3 2" xfId="35821"/>
    <cellStyle name="Normal 9 4 2 4 3 3" xfId="47800"/>
    <cellStyle name="Normal 9 4 2 4 4" xfId="29866"/>
    <cellStyle name="Normal 9 4 2 4 5" xfId="41846"/>
    <cellStyle name="Normal 9 4 2 5" xfId="17130"/>
    <cellStyle name="Normal 9 4 2 5 2" xfId="17131"/>
    <cellStyle name="Normal 9 4 2 5 3" xfId="23843"/>
    <cellStyle name="Normal 9 4 2 5 3 2" xfId="35822"/>
    <cellStyle name="Normal 9 4 2 5 3 3" xfId="47801"/>
    <cellStyle name="Normal 9 4 2 5 4" xfId="29867"/>
    <cellStyle name="Normal 9 4 2 5 5" xfId="41847"/>
    <cellStyle name="Normal 9 4 2 6" xfId="23839"/>
    <cellStyle name="Normal 9 4 2 6 2" xfId="35818"/>
    <cellStyle name="Normal 9 4 2 6 3" xfId="47797"/>
    <cellStyle name="Normal 9 4 2 7" xfId="29863"/>
    <cellStyle name="Normal 9 4 2 8" xfId="41843"/>
    <cellStyle name="Normal 9 4 3" xfId="17132"/>
    <cellStyle name="Normal 9 4 3 2" xfId="23844"/>
    <cellStyle name="Normal 9 4 3 2 2" xfId="35823"/>
    <cellStyle name="Normal 9 4 3 2 3" xfId="47802"/>
    <cellStyle name="Normal 9 4 3 3" xfId="29868"/>
    <cellStyle name="Normal 9 4 3 4" xfId="41848"/>
    <cellStyle name="Normal 9 4 4" xfId="17133"/>
    <cellStyle name="Normal 9 4 4 2" xfId="23845"/>
    <cellStyle name="Normal 9 4 4 2 2" xfId="35824"/>
    <cellStyle name="Normal 9 4 4 2 3" xfId="47803"/>
    <cellStyle name="Normal 9 4 4 3" xfId="29869"/>
    <cellStyle name="Normal 9 4 4 4" xfId="41849"/>
    <cellStyle name="Normal 9 4 5" xfId="17134"/>
    <cellStyle name="Normal 9 4 5 2" xfId="17135"/>
    <cellStyle name="Normal 9 4 5 3" xfId="23846"/>
    <cellStyle name="Normal 9 4 5 3 2" xfId="35825"/>
    <cellStyle name="Normal 9 4 5 3 3" xfId="47804"/>
    <cellStyle name="Normal 9 4 5 4" xfId="29870"/>
    <cellStyle name="Normal 9 4 5 5" xfId="41850"/>
    <cellStyle name="Normal 9 4 6" xfId="17136"/>
    <cellStyle name="Normal 9 4 7" xfId="23838"/>
    <cellStyle name="Normal 9 4 7 2" xfId="35817"/>
    <cellStyle name="Normal 9 4 7 3" xfId="47796"/>
    <cellStyle name="Normal 9 4 8" xfId="29862"/>
    <cellStyle name="Normal 9 4 9" xfId="41842"/>
    <cellStyle name="Normal 9 5" xfId="17137"/>
    <cellStyle name="Normal 9 5 2" xfId="17138"/>
    <cellStyle name="Normal 9 5 2 2" xfId="17139"/>
    <cellStyle name="Normal 9 5 2 2 2" xfId="23849"/>
    <cellStyle name="Normal 9 5 2 2 2 2" xfId="35828"/>
    <cellStyle name="Normal 9 5 2 2 2 3" xfId="47807"/>
    <cellStyle name="Normal 9 5 2 2 3" xfId="29873"/>
    <cellStyle name="Normal 9 5 2 2 4" xfId="41853"/>
    <cellStyle name="Normal 9 5 2 3" xfId="17140"/>
    <cellStyle name="Normal 9 5 2 3 2" xfId="23850"/>
    <cellStyle name="Normal 9 5 2 3 2 2" xfId="35829"/>
    <cellStyle name="Normal 9 5 2 3 2 3" xfId="47808"/>
    <cellStyle name="Normal 9 5 2 3 3" xfId="29874"/>
    <cellStyle name="Normal 9 5 2 3 4" xfId="41854"/>
    <cellStyle name="Normal 9 5 2 4" xfId="17141"/>
    <cellStyle name="Normal 9 5 2 4 2" xfId="23851"/>
    <cellStyle name="Normal 9 5 2 4 2 2" xfId="35830"/>
    <cellStyle name="Normal 9 5 2 4 2 3" xfId="47809"/>
    <cellStyle name="Normal 9 5 2 4 3" xfId="29875"/>
    <cellStyle name="Normal 9 5 2 4 4" xfId="41855"/>
    <cellStyle name="Normal 9 5 2 5" xfId="17142"/>
    <cellStyle name="Normal 9 5 2 5 2" xfId="23852"/>
    <cellStyle name="Normal 9 5 2 5 2 2" xfId="35831"/>
    <cellStyle name="Normal 9 5 2 5 2 3" xfId="47810"/>
    <cellStyle name="Normal 9 5 2 5 3" xfId="29876"/>
    <cellStyle name="Normal 9 5 2 5 4" xfId="41856"/>
    <cellStyle name="Normal 9 5 2 6" xfId="23848"/>
    <cellStyle name="Normal 9 5 2 6 2" xfId="35827"/>
    <cellStyle name="Normal 9 5 2 6 3" xfId="47806"/>
    <cellStyle name="Normal 9 5 2 7" xfId="29872"/>
    <cellStyle name="Normal 9 5 2 8" xfId="41852"/>
    <cellStyle name="Normal 9 5 3" xfId="17143"/>
    <cellStyle name="Normal 9 5 3 2" xfId="17144"/>
    <cellStyle name="Normal 9 5 3 2 2" xfId="23854"/>
    <cellStyle name="Normal 9 5 3 2 2 2" xfId="35833"/>
    <cellStyle name="Normal 9 5 3 2 2 3" xfId="47812"/>
    <cellStyle name="Normal 9 5 3 2 3" xfId="29878"/>
    <cellStyle name="Normal 9 5 3 2 4" xfId="41858"/>
    <cellStyle name="Normal 9 5 3 3" xfId="17145"/>
    <cellStyle name="Normal 9 5 3 3 2" xfId="23855"/>
    <cellStyle name="Normal 9 5 3 3 2 2" xfId="35834"/>
    <cellStyle name="Normal 9 5 3 3 2 3" xfId="47813"/>
    <cellStyle name="Normal 9 5 3 3 3" xfId="29879"/>
    <cellStyle name="Normal 9 5 3 3 4" xfId="41859"/>
    <cellStyle name="Normal 9 5 3 4" xfId="17146"/>
    <cellStyle name="Normal 9 5 3 4 2" xfId="23856"/>
    <cellStyle name="Normal 9 5 3 4 2 2" xfId="35835"/>
    <cellStyle name="Normal 9 5 3 4 2 3" xfId="47814"/>
    <cellStyle name="Normal 9 5 3 4 3" xfId="29880"/>
    <cellStyle name="Normal 9 5 3 4 4" xfId="41860"/>
    <cellStyle name="Normal 9 5 3 5" xfId="23853"/>
    <cellStyle name="Normal 9 5 3 5 2" xfId="35832"/>
    <cellStyle name="Normal 9 5 3 5 3" xfId="47811"/>
    <cellStyle name="Normal 9 5 3 6" xfId="29877"/>
    <cellStyle name="Normal 9 5 3 7" xfId="41857"/>
    <cellStyle name="Normal 9 5 4" xfId="17147"/>
    <cellStyle name="Normal 9 5 4 2" xfId="17148"/>
    <cellStyle name="Normal 9 5 4 2 2" xfId="23858"/>
    <cellStyle name="Normal 9 5 4 2 2 2" xfId="35837"/>
    <cellStyle name="Normal 9 5 4 2 2 3" xfId="47816"/>
    <cellStyle name="Normal 9 5 4 2 3" xfId="29882"/>
    <cellStyle name="Normal 9 5 4 2 4" xfId="41862"/>
    <cellStyle name="Normal 9 5 4 3" xfId="17149"/>
    <cellStyle name="Normal 9 5 4 3 2" xfId="23859"/>
    <cellStyle name="Normal 9 5 4 3 2 2" xfId="35838"/>
    <cellStyle name="Normal 9 5 4 3 2 3" xfId="47817"/>
    <cellStyle name="Normal 9 5 4 3 3" xfId="29883"/>
    <cellStyle name="Normal 9 5 4 3 4" xfId="41863"/>
    <cellStyle name="Normal 9 5 4 4" xfId="17150"/>
    <cellStyle name="Normal 9 5 4 5" xfId="23857"/>
    <cellStyle name="Normal 9 5 4 5 2" xfId="35836"/>
    <cellStyle name="Normal 9 5 4 5 3" xfId="47815"/>
    <cellStyle name="Normal 9 5 4 6" xfId="29881"/>
    <cellStyle name="Normal 9 5 4 7" xfId="41861"/>
    <cellStyle name="Normal 9 5 5" xfId="17151"/>
    <cellStyle name="Normal 9 5 5 2" xfId="17152"/>
    <cellStyle name="Normal 9 5 5 3" xfId="23860"/>
    <cellStyle name="Normal 9 5 5 3 2" xfId="35839"/>
    <cellStyle name="Normal 9 5 5 3 3" xfId="47818"/>
    <cellStyle name="Normal 9 5 5 4" xfId="29884"/>
    <cellStyle name="Normal 9 5 5 5" xfId="41864"/>
    <cellStyle name="Normal 9 5 6" xfId="17153"/>
    <cellStyle name="Normal 9 5 6 2" xfId="23861"/>
    <cellStyle name="Normal 9 5 6 2 2" xfId="35840"/>
    <cellStyle name="Normal 9 5 6 2 3" xfId="47819"/>
    <cellStyle name="Normal 9 5 6 3" xfId="29885"/>
    <cellStyle name="Normal 9 5 6 4" xfId="41865"/>
    <cellStyle name="Normal 9 5 7" xfId="23847"/>
    <cellStyle name="Normal 9 5 7 2" xfId="35826"/>
    <cellStyle name="Normal 9 5 7 3" xfId="47805"/>
    <cellStyle name="Normal 9 5 8" xfId="29871"/>
    <cellStyle name="Normal 9 5 9" xfId="41851"/>
    <cellStyle name="Normal 9 6" xfId="17154"/>
    <cellStyle name="Normal 9 6 10" xfId="41866"/>
    <cellStyle name="Normal 9 6 2" xfId="17155"/>
    <cellStyle name="Normal 9 6 2 2" xfId="17156"/>
    <cellStyle name="Normal 9 6 2 2 2" xfId="23864"/>
    <cellStyle name="Normal 9 6 2 2 2 2" xfId="35843"/>
    <cellStyle name="Normal 9 6 2 2 2 3" xfId="47822"/>
    <cellStyle name="Normal 9 6 2 2 3" xfId="29888"/>
    <cellStyle name="Normal 9 6 2 2 4" xfId="41868"/>
    <cellStyle name="Normal 9 6 2 3" xfId="17157"/>
    <cellStyle name="Normal 9 6 2 3 2" xfId="23865"/>
    <cellStyle name="Normal 9 6 2 3 2 2" xfId="35844"/>
    <cellStyle name="Normal 9 6 2 3 2 3" xfId="47823"/>
    <cellStyle name="Normal 9 6 2 3 3" xfId="29889"/>
    <cellStyle name="Normal 9 6 2 3 4" xfId="41869"/>
    <cellStyle name="Normal 9 6 2 4" xfId="17158"/>
    <cellStyle name="Normal 9 6 2 4 2" xfId="23866"/>
    <cellStyle name="Normal 9 6 2 4 2 2" xfId="35845"/>
    <cellStyle name="Normal 9 6 2 4 2 3" xfId="47824"/>
    <cellStyle name="Normal 9 6 2 4 3" xfId="29890"/>
    <cellStyle name="Normal 9 6 2 4 4" xfId="41870"/>
    <cellStyle name="Normal 9 6 2 5" xfId="23863"/>
    <cellStyle name="Normal 9 6 2 5 2" xfId="35842"/>
    <cellStyle name="Normal 9 6 2 5 3" xfId="47821"/>
    <cellStyle name="Normal 9 6 2 6" xfId="29887"/>
    <cellStyle name="Normal 9 6 2 7" xfId="41867"/>
    <cellStyle name="Normal 9 6 3" xfId="17159"/>
    <cellStyle name="Normal 9 6 3 2" xfId="17160"/>
    <cellStyle name="Normal 9 6 3 2 2" xfId="23868"/>
    <cellStyle name="Normal 9 6 3 2 2 2" xfId="35847"/>
    <cellStyle name="Normal 9 6 3 2 2 3" xfId="47826"/>
    <cellStyle name="Normal 9 6 3 2 3" xfId="29892"/>
    <cellStyle name="Normal 9 6 3 2 4" xfId="41872"/>
    <cellStyle name="Normal 9 6 3 3" xfId="23867"/>
    <cellStyle name="Normal 9 6 3 3 2" xfId="35846"/>
    <cellStyle name="Normal 9 6 3 3 3" xfId="47825"/>
    <cellStyle name="Normal 9 6 3 4" xfId="29891"/>
    <cellStyle name="Normal 9 6 3 5" xfId="41871"/>
    <cellStyle name="Normal 9 6 4" xfId="17161"/>
    <cellStyle name="Normal 9 6 4 2" xfId="17162"/>
    <cellStyle name="Normal 9 6 4 2 2" xfId="23870"/>
    <cellStyle name="Normal 9 6 4 2 2 2" xfId="35849"/>
    <cellStyle name="Normal 9 6 4 2 2 3" xfId="47828"/>
    <cellStyle name="Normal 9 6 4 2 3" xfId="29894"/>
    <cellStyle name="Normal 9 6 4 2 4" xfId="41874"/>
    <cellStyle name="Normal 9 6 4 3" xfId="23869"/>
    <cellStyle name="Normal 9 6 4 3 2" xfId="35848"/>
    <cellStyle name="Normal 9 6 4 3 3" xfId="47827"/>
    <cellStyle name="Normal 9 6 4 4" xfId="29893"/>
    <cellStyle name="Normal 9 6 4 5" xfId="41873"/>
    <cellStyle name="Normal 9 6 5" xfId="17163"/>
    <cellStyle name="Normal 9 6 5 2" xfId="23871"/>
    <cellStyle name="Normal 9 6 5 2 2" xfId="35850"/>
    <cellStyle name="Normal 9 6 5 2 3" xfId="47829"/>
    <cellStyle name="Normal 9 6 5 3" xfId="29895"/>
    <cellStyle name="Normal 9 6 5 4" xfId="41875"/>
    <cellStyle name="Normal 9 6 6" xfId="17164"/>
    <cellStyle name="Normal 9 6 6 2" xfId="23872"/>
    <cellStyle name="Normal 9 6 6 2 2" xfId="35851"/>
    <cellStyle name="Normal 9 6 6 2 3" xfId="47830"/>
    <cellStyle name="Normal 9 6 6 3" xfId="29896"/>
    <cellStyle name="Normal 9 6 6 4" xfId="41876"/>
    <cellStyle name="Normal 9 6 7" xfId="17165"/>
    <cellStyle name="Normal 9 6 7 2" xfId="23873"/>
    <cellStyle name="Normal 9 6 7 2 2" xfId="35852"/>
    <cellStyle name="Normal 9 6 7 2 3" xfId="47831"/>
    <cellStyle name="Normal 9 6 7 3" xfId="29897"/>
    <cellStyle name="Normal 9 6 7 4" xfId="41877"/>
    <cellStyle name="Normal 9 6 8" xfId="23862"/>
    <cellStyle name="Normal 9 6 8 2" xfId="35841"/>
    <cellStyle name="Normal 9 6 8 3" xfId="47820"/>
    <cellStyle name="Normal 9 6 9" xfId="29886"/>
    <cellStyle name="Normal 9 7" xfId="17166"/>
    <cellStyle name="Normal 9 7 2" xfId="17167"/>
    <cellStyle name="Normal 9 7 2 2" xfId="17168"/>
    <cellStyle name="Normal 9 7 2 2 2" xfId="23876"/>
    <cellStyle name="Normal 9 7 2 2 2 2" xfId="35855"/>
    <cellStyle name="Normal 9 7 2 2 2 3" xfId="47834"/>
    <cellStyle name="Normal 9 7 2 2 3" xfId="29900"/>
    <cellStyle name="Normal 9 7 2 2 4" xfId="41880"/>
    <cellStyle name="Normal 9 7 2 3" xfId="23875"/>
    <cellStyle name="Normal 9 7 2 3 2" xfId="35854"/>
    <cellStyle name="Normal 9 7 2 3 3" xfId="47833"/>
    <cellStyle name="Normal 9 7 2 4" xfId="29899"/>
    <cellStyle name="Normal 9 7 2 5" xfId="41879"/>
    <cellStyle name="Normal 9 7 3" xfId="17169"/>
    <cellStyle name="Normal 9 7 3 2" xfId="23877"/>
    <cellStyle name="Normal 9 7 3 2 2" xfId="35856"/>
    <cellStyle name="Normal 9 7 3 2 3" xfId="47835"/>
    <cellStyle name="Normal 9 7 3 3" xfId="29901"/>
    <cellStyle name="Normal 9 7 3 4" xfId="41881"/>
    <cellStyle name="Normal 9 7 4" xfId="17170"/>
    <cellStyle name="Normal 9 7 4 2" xfId="23878"/>
    <cellStyle name="Normal 9 7 4 2 2" xfId="35857"/>
    <cellStyle name="Normal 9 7 4 2 3" xfId="47836"/>
    <cellStyle name="Normal 9 7 4 3" xfId="29902"/>
    <cellStyle name="Normal 9 7 4 4" xfId="41882"/>
    <cellStyle name="Normal 9 7 5" xfId="17171"/>
    <cellStyle name="Normal 9 7 5 2" xfId="23879"/>
    <cellStyle name="Normal 9 7 5 2 2" xfId="35858"/>
    <cellStyle name="Normal 9 7 5 2 3" xfId="47837"/>
    <cellStyle name="Normal 9 7 5 3" xfId="29903"/>
    <cellStyle name="Normal 9 7 5 4" xfId="41883"/>
    <cellStyle name="Normal 9 7 6" xfId="23874"/>
    <cellStyle name="Normal 9 7 6 2" xfId="35853"/>
    <cellStyle name="Normal 9 7 6 3" xfId="47832"/>
    <cellStyle name="Normal 9 7 7" xfId="29898"/>
    <cellStyle name="Normal 9 7 8" xfId="41878"/>
    <cellStyle name="Normal 9 8" xfId="17172"/>
    <cellStyle name="Normal 9 8 2" xfId="17173"/>
    <cellStyle name="Normal 9 8 2 2" xfId="23881"/>
    <cellStyle name="Normal 9 8 2 2 2" xfId="35860"/>
    <cellStyle name="Normal 9 8 2 2 3" xfId="47839"/>
    <cellStyle name="Normal 9 8 2 3" xfId="29905"/>
    <cellStyle name="Normal 9 8 2 4" xfId="41885"/>
    <cellStyle name="Normal 9 8 3" xfId="17174"/>
    <cellStyle name="Normal 9 8 3 2" xfId="23882"/>
    <cellStyle name="Normal 9 8 3 2 2" xfId="35861"/>
    <cellStyle name="Normal 9 8 3 2 3" xfId="47840"/>
    <cellStyle name="Normal 9 8 3 3" xfId="29906"/>
    <cellStyle name="Normal 9 8 3 4" xfId="41886"/>
    <cellStyle name="Normal 9 8 4" xfId="17175"/>
    <cellStyle name="Normal 9 8 4 2" xfId="23883"/>
    <cellStyle name="Normal 9 8 4 2 2" xfId="35862"/>
    <cellStyle name="Normal 9 8 4 2 3" xfId="47841"/>
    <cellStyle name="Normal 9 8 4 3" xfId="29907"/>
    <cellStyle name="Normal 9 8 4 4" xfId="41887"/>
    <cellStyle name="Normal 9 8 5" xfId="17176"/>
    <cellStyle name="Normal 9 8 5 2" xfId="23884"/>
    <cellStyle name="Normal 9 8 5 2 2" xfId="35863"/>
    <cellStyle name="Normal 9 8 5 2 3" xfId="47842"/>
    <cellStyle name="Normal 9 8 5 3" xfId="29908"/>
    <cellStyle name="Normal 9 8 5 4" xfId="41888"/>
    <cellStyle name="Normal 9 8 6" xfId="17177"/>
    <cellStyle name="Normal 9 8 7" xfId="23880"/>
    <cellStyle name="Normal 9 8 7 2" xfId="35859"/>
    <cellStyle name="Normal 9 8 7 3" xfId="47838"/>
    <cellStyle name="Normal 9 8 8" xfId="29904"/>
    <cellStyle name="Normal 9 8 9" xfId="41884"/>
    <cellStyle name="Normal 9 9" xfId="17178"/>
    <cellStyle name="Normal 9 9 2" xfId="17179"/>
    <cellStyle name="Normal 9 9 2 2" xfId="17180"/>
    <cellStyle name="Normal 9 9 2 3" xfId="23886"/>
    <cellStyle name="Normal 9 9 2 3 2" xfId="35865"/>
    <cellStyle name="Normal 9 9 2 3 3" xfId="47844"/>
    <cellStyle name="Normal 9 9 2 4" xfId="29910"/>
    <cellStyle name="Normal 9 9 2 5" xfId="41890"/>
    <cellStyle name="Normal 9 9 3" xfId="17181"/>
    <cellStyle name="Normal 9 9 3 2" xfId="17182"/>
    <cellStyle name="Normal 9 9 3 3" xfId="23887"/>
    <cellStyle name="Normal 9 9 3 3 2" xfId="35866"/>
    <cellStyle name="Normal 9 9 3 3 3" xfId="47845"/>
    <cellStyle name="Normal 9 9 3 4" xfId="29911"/>
    <cellStyle name="Normal 9 9 3 5" xfId="41891"/>
    <cellStyle name="Normal 9 9 4" xfId="17183"/>
    <cellStyle name="Normal 9 9 4 2" xfId="23888"/>
    <cellStyle name="Normal 9 9 4 2 2" xfId="35867"/>
    <cellStyle name="Normal 9 9 4 2 3" xfId="47846"/>
    <cellStyle name="Normal 9 9 4 3" xfId="29912"/>
    <cellStyle name="Normal 9 9 4 4" xfId="41892"/>
    <cellStyle name="Normal 9 9 5" xfId="17184"/>
    <cellStyle name="Normal 9 9 5 2" xfId="23889"/>
    <cellStyle name="Normal 9 9 5 2 2" xfId="35868"/>
    <cellStyle name="Normal 9 9 5 2 3" xfId="47847"/>
    <cellStyle name="Normal 9 9 5 3" xfId="29913"/>
    <cellStyle name="Normal 9 9 5 4" xfId="41893"/>
    <cellStyle name="Normal 9 9 6" xfId="17185"/>
    <cellStyle name="Normal 9 9 7" xfId="23885"/>
    <cellStyle name="Normal 9 9 7 2" xfId="35864"/>
    <cellStyle name="Normal 9 9 7 3" xfId="47843"/>
    <cellStyle name="Normal 9 9 8" xfId="29909"/>
    <cellStyle name="Normal 9 9 9" xfId="41889"/>
    <cellStyle name="Normal 90" xfId="17186"/>
    <cellStyle name="Normal 90 2" xfId="17187"/>
    <cellStyle name="Normal 90 2 2" xfId="23890"/>
    <cellStyle name="Normal 90 2 2 2" xfId="35869"/>
    <cellStyle name="Normal 90 2 2 3" xfId="47848"/>
    <cellStyle name="Normal 90 2 3" xfId="29914"/>
    <cellStyle name="Normal 90 2 4" xfId="41894"/>
    <cellStyle name="Normal 90 3" xfId="17188"/>
    <cellStyle name="Normal 90 3 2" xfId="23891"/>
    <cellStyle name="Normal 90 3 2 2" xfId="35870"/>
    <cellStyle name="Normal 90 3 2 3" xfId="47849"/>
    <cellStyle name="Normal 90 3 3" xfId="29915"/>
    <cellStyle name="Normal 90 3 4" xfId="41895"/>
    <cellStyle name="Normal 91" xfId="17189"/>
    <cellStyle name="Normal 91 2" xfId="17190"/>
    <cellStyle name="Normal 91 2 2" xfId="23892"/>
    <cellStyle name="Normal 91 2 2 2" xfId="35871"/>
    <cellStyle name="Normal 91 2 2 3" xfId="47850"/>
    <cellStyle name="Normal 91 2 3" xfId="29916"/>
    <cellStyle name="Normal 91 2 4" xfId="41896"/>
    <cellStyle name="Normal 91 3" xfId="17191"/>
    <cellStyle name="Normal 91 3 2" xfId="23893"/>
    <cellStyle name="Normal 91 3 2 2" xfId="35872"/>
    <cellStyle name="Normal 91 3 2 3" xfId="47851"/>
    <cellStyle name="Normal 91 3 3" xfId="29917"/>
    <cellStyle name="Normal 91 3 4" xfId="41897"/>
    <cellStyle name="Normal 92" xfId="17192"/>
    <cellStyle name="Normal 92 2" xfId="17193"/>
    <cellStyle name="Normal 92 2 2" xfId="23894"/>
    <cellStyle name="Normal 92 2 2 2" xfId="35873"/>
    <cellStyle name="Normal 92 2 2 3" xfId="47852"/>
    <cellStyle name="Normal 92 2 3" xfId="29918"/>
    <cellStyle name="Normal 92 2 4" xfId="41898"/>
    <cellStyle name="Normal 92 3" xfId="17194"/>
    <cellStyle name="Normal 92 3 2" xfId="23895"/>
    <cellStyle name="Normal 92 3 2 2" xfId="35874"/>
    <cellStyle name="Normal 92 3 2 3" xfId="47853"/>
    <cellStyle name="Normal 92 3 3" xfId="29919"/>
    <cellStyle name="Normal 92 3 4" xfId="41899"/>
    <cellStyle name="Normal 93" xfId="17195"/>
    <cellStyle name="Normal 93 2" xfId="17196"/>
    <cellStyle name="Normal 93 2 2" xfId="23896"/>
    <cellStyle name="Normal 93 2 2 2" xfId="35875"/>
    <cellStyle name="Normal 93 2 2 3" xfId="47854"/>
    <cellStyle name="Normal 93 2 3" xfId="29920"/>
    <cellStyle name="Normal 93 2 4" xfId="41900"/>
    <cellStyle name="Normal 93 3" xfId="17197"/>
    <cellStyle name="Normal 93 3 2" xfId="23897"/>
    <cellStyle name="Normal 93 3 2 2" xfId="35876"/>
    <cellStyle name="Normal 93 3 2 3" xfId="47855"/>
    <cellStyle name="Normal 93 3 3" xfId="29921"/>
    <cellStyle name="Normal 93 3 4" xfId="41901"/>
    <cellStyle name="Normal 94" xfId="17198"/>
    <cellStyle name="Normal 94 2" xfId="17199"/>
    <cellStyle name="Normal 94 2 2" xfId="23898"/>
    <cellStyle name="Normal 94 2 2 2" xfId="35877"/>
    <cellStyle name="Normal 94 2 2 3" xfId="47856"/>
    <cellStyle name="Normal 94 2 3" xfId="29922"/>
    <cellStyle name="Normal 94 2 4" xfId="41902"/>
    <cellStyle name="Normal 94 3" xfId="17200"/>
    <cellStyle name="Normal 94 3 2" xfId="23899"/>
    <cellStyle name="Normal 94 3 2 2" xfId="35878"/>
    <cellStyle name="Normal 94 3 2 3" xfId="47857"/>
    <cellStyle name="Normal 94 3 3" xfId="29923"/>
    <cellStyle name="Normal 94 3 4" xfId="41903"/>
    <cellStyle name="Normal 95" xfId="17201"/>
    <cellStyle name="Normal 95 2" xfId="17202"/>
    <cellStyle name="Normal 95 2 2" xfId="23900"/>
    <cellStyle name="Normal 95 2 2 2" xfId="35879"/>
    <cellStyle name="Normal 95 2 2 3" xfId="47858"/>
    <cellStyle name="Normal 95 2 3" xfId="29924"/>
    <cellStyle name="Normal 95 2 4" xfId="41904"/>
    <cellStyle name="Normal 95 3" xfId="17203"/>
    <cellStyle name="Normal 95 3 2" xfId="23901"/>
    <cellStyle name="Normal 95 3 2 2" xfId="35880"/>
    <cellStyle name="Normal 95 3 2 3" xfId="47859"/>
    <cellStyle name="Normal 95 3 3" xfId="29925"/>
    <cellStyle name="Normal 95 3 4" xfId="41905"/>
    <cellStyle name="Normal 96" xfId="17204"/>
    <cellStyle name="Normal 96 2" xfId="17205"/>
    <cellStyle name="Normal 96 2 2" xfId="23902"/>
    <cellStyle name="Normal 96 2 2 2" xfId="35881"/>
    <cellStyle name="Normal 96 2 2 3" xfId="47860"/>
    <cellStyle name="Normal 96 2 3" xfId="29926"/>
    <cellStyle name="Normal 96 2 4" xfId="41906"/>
    <cellStyle name="Normal 96 3" xfId="17206"/>
    <cellStyle name="Normal 96 3 2" xfId="23903"/>
    <cellStyle name="Normal 96 3 2 2" xfId="35882"/>
    <cellStyle name="Normal 96 3 2 3" xfId="47861"/>
    <cellStyle name="Normal 96 3 3" xfId="29927"/>
    <cellStyle name="Normal 96 3 4" xfId="41907"/>
    <cellStyle name="Normal 97" xfId="17207"/>
    <cellStyle name="Normal 97 2" xfId="17208"/>
    <cellStyle name="Normal 97 2 2" xfId="23904"/>
    <cellStyle name="Normal 97 2 2 2" xfId="35883"/>
    <cellStyle name="Normal 97 2 2 3" xfId="47862"/>
    <cellStyle name="Normal 97 2 3" xfId="29928"/>
    <cellStyle name="Normal 97 2 4" xfId="41908"/>
    <cellStyle name="Normal 97 3" xfId="17209"/>
    <cellStyle name="Normal 97 3 2" xfId="23905"/>
    <cellStyle name="Normal 97 3 2 2" xfId="35884"/>
    <cellStyle name="Normal 97 3 2 3" xfId="47863"/>
    <cellStyle name="Normal 97 3 3" xfId="29929"/>
    <cellStyle name="Normal 97 3 4" xfId="41909"/>
    <cellStyle name="Normal 97 4" xfId="17210"/>
    <cellStyle name="Normal 97 4 2" xfId="23906"/>
    <cellStyle name="Normal 97 4 2 2" xfId="35885"/>
    <cellStyle name="Normal 97 4 2 3" xfId="47864"/>
    <cellStyle name="Normal 97 4 3" xfId="29930"/>
    <cellStyle name="Normal 97 4 4" xfId="41910"/>
    <cellStyle name="Normal 98" xfId="17211"/>
    <cellStyle name="Normal 98 2" xfId="17212"/>
    <cellStyle name="Normal 98 2 2" xfId="23907"/>
    <cellStyle name="Normal 98 2 2 2" xfId="35886"/>
    <cellStyle name="Normal 98 2 2 3" xfId="47865"/>
    <cellStyle name="Normal 98 2 3" xfId="29931"/>
    <cellStyle name="Normal 98 2 4" xfId="41911"/>
    <cellStyle name="Normal 98 3" xfId="17213"/>
    <cellStyle name="Normal 98 3 2" xfId="23908"/>
    <cellStyle name="Normal 98 3 2 2" xfId="35887"/>
    <cellStyle name="Normal 98 3 2 3" xfId="47866"/>
    <cellStyle name="Normal 98 3 3" xfId="29932"/>
    <cellStyle name="Normal 98 3 4" xfId="41912"/>
    <cellStyle name="Normal 99" xfId="17214"/>
    <cellStyle name="Normal 99 2" xfId="17215"/>
    <cellStyle name="Normal 99 2 2" xfId="17216"/>
    <cellStyle name="Normal 99 2 3" xfId="23909"/>
    <cellStyle name="Normal 99 2 3 2" xfId="35888"/>
    <cellStyle name="Normal 99 2 3 3" xfId="47867"/>
    <cellStyle name="Normal 99 2 4" xfId="29933"/>
    <cellStyle name="Normal 99 2 5" xfId="41913"/>
    <cellStyle name="Normal 99 3" xfId="17217"/>
    <cellStyle name="Normal 99 3 2" xfId="23910"/>
    <cellStyle name="Normal 99 3 2 2" xfId="35889"/>
    <cellStyle name="Normal 99 3 2 3" xfId="47868"/>
    <cellStyle name="Normal 99 3 3" xfId="29934"/>
    <cellStyle name="Normal 99 3 4" xfId="41914"/>
    <cellStyle name="Normal 99 4" xfId="17218"/>
    <cellStyle name="Normal[0]" xfId="17219"/>
    <cellStyle name="Normal[0] 2" xfId="23911"/>
    <cellStyle name="Normal[0] 2 2" xfId="35890"/>
    <cellStyle name="Normal[0] 2 3" xfId="47869"/>
    <cellStyle name="Normal[0] 3" xfId="29935"/>
    <cellStyle name="Normal[0] 4" xfId="41915"/>
    <cellStyle name="Normal[hi" xfId="17220"/>
    <cellStyle name="Normal[hi 2" xfId="23912"/>
    <cellStyle name="Normal[hi 2 2" xfId="35891"/>
    <cellStyle name="Normal[hi 2 3" xfId="47870"/>
    <cellStyle name="Normal[hi 3" xfId="29936"/>
    <cellStyle name="Normal[hi 4" xfId="41916"/>
    <cellStyle name="NormalRO" xfId="17221"/>
    <cellStyle name="NormalRO 2" xfId="23913"/>
    <cellStyle name="NormalRO 2 2" xfId="35892"/>
    <cellStyle name="NormalRO 2 3" xfId="47871"/>
    <cellStyle name="NormalRO 3" xfId="29937"/>
    <cellStyle name="NormalRO 4" xfId="41917"/>
    <cellStyle name="NormalUP" xfId="17222"/>
    <cellStyle name="NormalUP 2" xfId="17223"/>
    <cellStyle name="NormalUP 2 2" xfId="23915"/>
    <cellStyle name="NormalUP 2 2 2" xfId="35894"/>
    <cellStyle name="NormalUP 2 2 3" xfId="47873"/>
    <cellStyle name="NormalUP 2 3" xfId="29939"/>
    <cellStyle name="NormalUP 2 4" xfId="41919"/>
    <cellStyle name="NormalUP 3" xfId="17224"/>
    <cellStyle name="NormalUP 3 2" xfId="17225"/>
    <cellStyle name="NormalUP 3 2 2" xfId="23917"/>
    <cellStyle name="NormalUP 3 2 2 2" xfId="35896"/>
    <cellStyle name="NormalUP 3 2 2 3" xfId="47875"/>
    <cellStyle name="NormalUP 3 2 3" xfId="29941"/>
    <cellStyle name="NormalUP 3 2 4" xfId="41921"/>
    <cellStyle name="NormalUP 3 3" xfId="23916"/>
    <cellStyle name="NormalUP 3 3 2" xfId="35895"/>
    <cellStyle name="NormalUP 3 3 3" xfId="47874"/>
    <cellStyle name="NormalUP 3 4" xfId="29940"/>
    <cellStyle name="NormalUP 3 5" xfId="41920"/>
    <cellStyle name="NormalUP 4" xfId="17226"/>
    <cellStyle name="NormalUP 4 2" xfId="17227"/>
    <cellStyle name="NormalUP 4 2 2" xfId="23919"/>
    <cellStyle name="NormalUP 4 2 2 2" xfId="35898"/>
    <cellStyle name="NormalUP 4 2 2 3" xfId="47877"/>
    <cellStyle name="NormalUP 4 2 3" xfId="29943"/>
    <cellStyle name="NormalUP 4 2 4" xfId="41923"/>
    <cellStyle name="NormalUP 4 3" xfId="23918"/>
    <cellStyle name="NormalUP 4 3 2" xfId="35897"/>
    <cellStyle name="NormalUP 4 3 3" xfId="47876"/>
    <cellStyle name="NormalUP 4 4" xfId="29942"/>
    <cellStyle name="NormalUP 4 5" xfId="41922"/>
    <cellStyle name="NormalUP 5" xfId="17228"/>
    <cellStyle name="NormalUP 5 2" xfId="17229"/>
    <cellStyle name="NormalUP 5 2 2" xfId="23921"/>
    <cellStyle name="NormalUP 5 2 2 2" xfId="35900"/>
    <cellStyle name="NormalUP 5 2 2 3" xfId="47879"/>
    <cellStyle name="NormalUP 5 2 3" xfId="29945"/>
    <cellStyle name="NormalUP 5 2 4" xfId="41925"/>
    <cellStyle name="NormalUP 5 3" xfId="23920"/>
    <cellStyle name="NormalUP 5 3 2" xfId="35899"/>
    <cellStyle name="NormalUP 5 3 3" xfId="47878"/>
    <cellStyle name="NormalUP 5 4" xfId="29944"/>
    <cellStyle name="NormalUP 5 5" xfId="41924"/>
    <cellStyle name="NormalUP 6" xfId="23914"/>
    <cellStyle name="NormalUP 6 2" xfId="35893"/>
    <cellStyle name="NormalUP 6 3" xfId="47872"/>
    <cellStyle name="NormalUP 7" xfId="29938"/>
    <cellStyle name="NormalUP 8" xfId="41918"/>
    <cellStyle name="Note 10" xfId="17230"/>
    <cellStyle name="Note 10 2" xfId="17231"/>
    <cellStyle name="Note 10 3" xfId="23922"/>
    <cellStyle name="Note 10 3 2" xfId="35901"/>
    <cellStyle name="Note 10 3 3" xfId="47880"/>
    <cellStyle name="Note 10 4" xfId="29946"/>
    <cellStyle name="Note 10 5" xfId="41926"/>
    <cellStyle name="Note 11" xfId="17232"/>
    <cellStyle name="Note 11 2" xfId="17233"/>
    <cellStyle name="Note 2" xfId="17234"/>
    <cellStyle name="Note 2 10" xfId="17235"/>
    <cellStyle name="Note 2 10 2" xfId="23923"/>
    <cellStyle name="Note 2 10 2 2" xfId="35902"/>
    <cellStyle name="Note 2 10 2 3" xfId="47881"/>
    <cellStyle name="Note 2 10 3" xfId="29948"/>
    <cellStyle name="Note 2 10 4" xfId="41928"/>
    <cellStyle name="Note 2 11" xfId="17236"/>
    <cellStyle name="Note 2 11 2" xfId="23924"/>
    <cellStyle name="Note 2 11 2 2" xfId="35903"/>
    <cellStyle name="Note 2 11 2 3" xfId="47882"/>
    <cellStyle name="Note 2 11 3" xfId="29949"/>
    <cellStyle name="Note 2 11 4" xfId="41929"/>
    <cellStyle name="Note 2 12" xfId="17237"/>
    <cellStyle name="Note 2 12 2" xfId="23925"/>
    <cellStyle name="Note 2 12 2 2" xfId="35904"/>
    <cellStyle name="Note 2 12 2 3" xfId="47883"/>
    <cellStyle name="Note 2 12 3" xfId="29950"/>
    <cellStyle name="Note 2 12 4" xfId="41930"/>
    <cellStyle name="Note 2 13" xfId="17238"/>
    <cellStyle name="Note 2 13 2" xfId="23926"/>
    <cellStyle name="Note 2 13 2 2" xfId="35905"/>
    <cellStyle name="Note 2 13 2 3" xfId="47884"/>
    <cellStyle name="Note 2 13 3" xfId="29951"/>
    <cellStyle name="Note 2 13 4" xfId="41931"/>
    <cellStyle name="Note 2 14" xfId="17239"/>
    <cellStyle name="Note 2 14 2" xfId="23927"/>
    <cellStyle name="Note 2 14 2 2" xfId="35906"/>
    <cellStyle name="Note 2 14 2 3" xfId="47885"/>
    <cellStyle name="Note 2 14 3" xfId="29952"/>
    <cellStyle name="Note 2 14 4" xfId="41932"/>
    <cellStyle name="Note 2 15" xfId="17240"/>
    <cellStyle name="Note 2 15 2" xfId="29953"/>
    <cellStyle name="Note 2 15 3" xfId="26427"/>
    <cellStyle name="Note 2 15 4" xfId="37582"/>
    <cellStyle name="Note 2 15 5" xfId="41933"/>
    <cellStyle name="Note 2 16" xfId="17241"/>
    <cellStyle name="Note 2 17" xfId="29947"/>
    <cellStyle name="Note 2 18" xfId="26426"/>
    <cellStyle name="Note 2 19" xfId="37583"/>
    <cellStyle name="Note 2 2" xfId="17242"/>
    <cellStyle name="Note 2 2 10" xfId="17243"/>
    <cellStyle name="Note 2 2 10 2" xfId="23928"/>
    <cellStyle name="Note 2 2 10 2 2" xfId="35907"/>
    <cellStyle name="Note 2 2 10 2 3" xfId="47886"/>
    <cellStyle name="Note 2 2 10 3" xfId="29955"/>
    <cellStyle name="Note 2 2 10 4" xfId="41935"/>
    <cellStyle name="Note 2 2 11" xfId="17244"/>
    <cellStyle name="Note 2 2 11 2" xfId="23929"/>
    <cellStyle name="Note 2 2 11 2 2" xfId="35908"/>
    <cellStyle name="Note 2 2 11 2 3" xfId="47887"/>
    <cellStyle name="Note 2 2 11 3" xfId="29956"/>
    <cellStyle name="Note 2 2 11 4" xfId="41936"/>
    <cellStyle name="Note 2 2 12" xfId="17245"/>
    <cellStyle name="Note 2 2 12 2" xfId="23930"/>
    <cellStyle name="Note 2 2 12 2 2" xfId="35909"/>
    <cellStyle name="Note 2 2 12 2 3" xfId="47888"/>
    <cellStyle name="Note 2 2 12 3" xfId="29957"/>
    <cellStyle name="Note 2 2 12 4" xfId="41937"/>
    <cellStyle name="Note 2 2 13" xfId="17246"/>
    <cellStyle name="Note 2 2 14" xfId="29954"/>
    <cellStyle name="Note 2 2 15" xfId="26428"/>
    <cellStyle name="Note 2 2 16" xfId="37552"/>
    <cellStyle name="Note 2 2 17" xfId="41934"/>
    <cellStyle name="Note 2 2 2" xfId="17247"/>
    <cellStyle name="Note 2 2 2 10" xfId="29958"/>
    <cellStyle name="Note 2 2 2 11" xfId="41938"/>
    <cellStyle name="Note 2 2 2 2" xfId="17248"/>
    <cellStyle name="Note 2 2 2 2 10" xfId="41939"/>
    <cellStyle name="Note 2 2 2 2 2" xfId="17249"/>
    <cellStyle name="Note 2 2 2 2 2 2" xfId="17250"/>
    <cellStyle name="Note 2 2 2 2 2 2 2" xfId="23934"/>
    <cellStyle name="Note 2 2 2 2 2 2 2 2" xfId="35913"/>
    <cellStyle name="Note 2 2 2 2 2 2 2 3" xfId="47892"/>
    <cellStyle name="Note 2 2 2 2 2 2 3" xfId="29961"/>
    <cellStyle name="Note 2 2 2 2 2 2 4" xfId="41941"/>
    <cellStyle name="Note 2 2 2 2 2 3" xfId="23933"/>
    <cellStyle name="Note 2 2 2 2 2 3 2" xfId="35912"/>
    <cellStyle name="Note 2 2 2 2 2 3 3" xfId="47891"/>
    <cellStyle name="Note 2 2 2 2 2 4" xfId="29960"/>
    <cellStyle name="Note 2 2 2 2 2 5" xfId="41940"/>
    <cellStyle name="Note 2 2 2 2 3" xfId="17251"/>
    <cellStyle name="Note 2 2 2 2 3 2" xfId="23935"/>
    <cellStyle name="Note 2 2 2 2 3 2 2" xfId="35914"/>
    <cellStyle name="Note 2 2 2 2 3 2 3" xfId="47893"/>
    <cellStyle name="Note 2 2 2 2 3 3" xfId="29962"/>
    <cellStyle name="Note 2 2 2 2 3 4" xfId="41942"/>
    <cellStyle name="Note 2 2 2 2 4" xfId="17252"/>
    <cellStyle name="Note 2 2 2 2 4 2" xfId="23936"/>
    <cellStyle name="Note 2 2 2 2 4 2 2" xfId="35915"/>
    <cellStyle name="Note 2 2 2 2 4 2 3" xfId="47894"/>
    <cellStyle name="Note 2 2 2 2 4 3" xfId="29963"/>
    <cellStyle name="Note 2 2 2 2 4 4" xfId="41943"/>
    <cellStyle name="Note 2 2 2 2 5" xfId="17253"/>
    <cellStyle name="Note 2 2 2 2 5 2" xfId="23937"/>
    <cellStyle name="Note 2 2 2 2 5 2 2" xfId="35916"/>
    <cellStyle name="Note 2 2 2 2 5 2 3" xfId="47895"/>
    <cellStyle name="Note 2 2 2 2 5 3" xfId="29964"/>
    <cellStyle name="Note 2 2 2 2 5 4" xfId="41944"/>
    <cellStyle name="Note 2 2 2 2 6" xfId="17254"/>
    <cellStyle name="Note 2 2 2 2 6 2" xfId="23938"/>
    <cellStyle name="Note 2 2 2 2 6 2 2" xfId="35917"/>
    <cellStyle name="Note 2 2 2 2 6 2 3" xfId="47896"/>
    <cellStyle name="Note 2 2 2 2 6 3" xfId="29965"/>
    <cellStyle name="Note 2 2 2 2 6 4" xfId="41945"/>
    <cellStyle name="Note 2 2 2 2 7" xfId="17255"/>
    <cellStyle name="Note 2 2 2 2 8" xfId="23932"/>
    <cellStyle name="Note 2 2 2 2 8 2" xfId="35911"/>
    <cellStyle name="Note 2 2 2 2 8 3" xfId="47890"/>
    <cellStyle name="Note 2 2 2 2 9" xfId="29959"/>
    <cellStyle name="Note 2 2 2 3" xfId="17256"/>
    <cellStyle name="Note 2 2 2 3 2" xfId="17257"/>
    <cellStyle name="Note 2 2 2 3 2 2" xfId="23940"/>
    <cellStyle name="Note 2 2 2 3 2 2 2" xfId="35919"/>
    <cellStyle name="Note 2 2 2 3 2 2 3" xfId="47898"/>
    <cellStyle name="Note 2 2 2 3 2 3" xfId="29967"/>
    <cellStyle name="Note 2 2 2 3 2 4" xfId="41947"/>
    <cellStyle name="Note 2 2 2 3 3" xfId="17258"/>
    <cellStyle name="Note 2 2 2 3 4" xfId="23939"/>
    <cellStyle name="Note 2 2 2 3 4 2" xfId="35918"/>
    <cellStyle name="Note 2 2 2 3 4 3" xfId="47897"/>
    <cellStyle name="Note 2 2 2 3 5" xfId="29966"/>
    <cellStyle name="Note 2 2 2 3 6" xfId="41946"/>
    <cellStyle name="Note 2 2 2 4" xfId="17259"/>
    <cellStyle name="Note 2 2 2 4 2" xfId="23941"/>
    <cellStyle name="Note 2 2 2 4 2 2" xfId="35920"/>
    <cellStyle name="Note 2 2 2 4 2 3" xfId="47899"/>
    <cellStyle name="Note 2 2 2 4 3" xfId="29968"/>
    <cellStyle name="Note 2 2 2 4 4" xfId="41948"/>
    <cellStyle name="Note 2 2 2 5" xfId="17260"/>
    <cellStyle name="Note 2 2 2 5 2" xfId="23942"/>
    <cellStyle name="Note 2 2 2 5 2 2" xfId="35921"/>
    <cellStyle name="Note 2 2 2 5 2 3" xfId="47900"/>
    <cellStyle name="Note 2 2 2 5 3" xfId="29969"/>
    <cellStyle name="Note 2 2 2 5 4" xfId="41949"/>
    <cellStyle name="Note 2 2 2 6" xfId="17261"/>
    <cellStyle name="Note 2 2 2 6 2" xfId="23943"/>
    <cellStyle name="Note 2 2 2 6 2 2" xfId="35922"/>
    <cellStyle name="Note 2 2 2 6 2 3" xfId="47901"/>
    <cellStyle name="Note 2 2 2 6 3" xfId="29970"/>
    <cellStyle name="Note 2 2 2 6 4" xfId="41950"/>
    <cellStyle name="Note 2 2 2 7" xfId="17262"/>
    <cellStyle name="Note 2 2 2 7 2" xfId="23944"/>
    <cellStyle name="Note 2 2 2 7 2 2" xfId="35923"/>
    <cellStyle name="Note 2 2 2 7 2 3" xfId="47902"/>
    <cellStyle name="Note 2 2 2 7 3" xfId="29971"/>
    <cellStyle name="Note 2 2 2 7 4" xfId="41951"/>
    <cellStyle name="Note 2 2 2 8" xfId="17263"/>
    <cellStyle name="Note 2 2 2 9" xfId="23931"/>
    <cellStyle name="Note 2 2 2 9 2" xfId="35910"/>
    <cellStyle name="Note 2 2 2 9 3" xfId="47889"/>
    <cellStyle name="Note 2 2 3" xfId="17264"/>
    <cellStyle name="Note 2 2 3 2" xfId="17265"/>
    <cellStyle name="Note 2 2 3 2 2" xfId="23946"/>
    <cellStyle name="Note 2 2 3 2 2 2" xfId="35925"/>
    <cellStyle name="Note 2 2 3 2 2 3" xfId="47904"/>
    <cellStyle name="Note 2 2 3 2 3" xfId="29973"/>
    <cellStyle name="Note 2 2 3 2 4" xfId="41953"/>
    <cellStyle name="Note 2 2 3 3" xfId="17266"/>
    <cellStyle name="Note 2 2 3 3 2" xfId="23947"/>
    <cellStyle name="Note 2 2 3 3 2 2" xfId="35926"/>
    <cellStyle name="Note 2 2 3 3 2 3" xfId="47905"/>
    <cellStyle name="Note 2 2 3 3 3" xfId="29974"/>
    <cellStyle name="Note 2 2 3 3 4" xfId="41954"/>
    <cellStyle name="Note 2 2 3 4" xfId="17267"/>
    <cellStyle name="Note 2 2 3 4 2" xfId="23948"/>
    <cellStyle name="Note 2 2 3 4 2 2" xfId="35927"/>
    <cellStyle name="Note 2 2 3 4 2 3" xfId="47906"/>
    <cellStyle name="Note 2 2 3 4 3" xfId="29975"/>
    <cellStyle name="Note 2 2 3 4 4" xfId="41955"/>
    <cellStyle name="Note 2 2 3 5" xfId="17268"/>
    <cellStyle name="Note 2 2 3 6" xfId="23945"/>
    <cellStyle name="Note 2 2 3 6 2" xfId="35924"/>
    <cellStyle name="Note 2 2 3 6 3" xfId="47903"/>
    <cellStyle name="Note 2 2 3 7" xfId="29972"/>
    <cellStyle name="Note 2 2 3 8" xfId="41952"/>
    <cellStyle name="Note 2 2 4" xfId="17269"/>
    <cellStyle name="Note 2 2 4 2" xfId="17270"/>
    <cellStyle name="Note 2 2 4 3" xfId="23949"/>
    <cellStyle name="Note 2 2 4 3 2" xfId="35928"/>
    <cellStyle name="Note 2 2 4 3 3" xfId="47907"/>
    <cellStyle name="Note 2 2 4 4" xfId="29976"/>
    <cellStyle name="Note 2 2 4 5" xfId="41956"/>
    <cellStyle name="Note 2 2 5" xfId="17271"/>
    <cellStyle name="Note 2 2 5 2" xfId="17272"/>
    <cellStyle name="Note 2 2 5 3" xfId="23950"/>
    <cellStyle name="Note 2 2 5 3 2" xfId="35929"/>
    <cellStyle name="Note 2 2 5 3 3" xfId="47908"/>
    <cellStyle name="Note 2 2 5 4" xfId="29977"/>
    <cellStyle name="Note 2 2 5 5" xfId="41957"/>
    <cellStyle name="Note 2 2 6" xfId="17273"/>
    <cellStyle name="Note 2 2 6 2" xfId="23951"/>
    <cellStyle name="Note 2 2 6 2 2" xfId="35930"/>
    <cellStyle name="Note 2 2 6 2 3" xfId="47909"/>
    <cellStyle name="Note 2 2 6 3" xfId="29978"/>
    <cellStyle name="Note 2 2 6 4" xfId="41958"/>
    <cellStyle name="Note 2 2 7" xfId="17274"/>
    <cellStyle name="Note 2 2 7 2" xfId="23952"/>
    <cellStyle name="Note 2 2 7 2 2" xfId="35931"/>
    <cellStyle name="Note 2 2 7 2 3" xfId="47910"/>
    <cellStyle name="Note 2 2 7 3" xfId="29979"/>
    <cellStyle name="Note 2 2 7 4" xfId="41959"/>
    <cellStyle name="Note 2 2 8" xfId="17275"/>
    <cellStyle name="Note 2 2 8 2" xfId="23953"/>
    <cellStyle name="Note 2 2 8 2 2" xfId="35932"/>
    <cellStyle name="Note 2 2 8 2 3" xfId="47911"/>
    <cellStyle name="Note 2 2 8 3" xfId="29980"/>
    <cellStyle name="Note 2 2 8 4" xfId="41960"/>
    <cellStyle name="Note 2 2 9" xfId="17276"/>
    <cellStyle name="Note 2 2 9 2" xfId="23954"/>
    <cellStyle name="Note 2 2 9 2 2" xfId="35933"/>
    <cellStyle name="Note 2 2 9 2 3" xfId="47912"/>
    <cellStyle name="Note 2 2 9 3" xfId="29981"/>
    <cellStyle name="Note 2 2 9 4" xfId="41961"/>
    <cellStyle name="Note 2 20" xfId="41927"/>
    <cellStyle name="Note 2 3" xfId="17277"/>
    <cellStyle name="Note 2 3 2" xfId="17278"/>
    <cellStyle name="Note 2 3 2 2" xfId="17279"/>
    <cellStyle name="Note 2 3 2 3" xfId="17280"/>
    <cellStyle name="Note 2 3 2 4" xfId="17281"/>
    <cellStyle name="Note 2 3 2 5" xfId="23956"/>
    <cellStyle name="Note 2 3 2 5 2" xfId="35935"/>
    <cellStyle name="Note 2 3 2 5 3" xfId="47914"/>
    <cellStyle name="Note 2 3 2 6" xfId="29983"/>
    <cellStyle name="Note 2 3 2 7" xfId="41963"/>
    <cellStyle name="Note 2 3 3" xfId="17282"/>
    <cellStyle name="Note 2 3 4" xfId="17283"/>
    <cellStyle name="Note 2 3 5" xfId="17284"/>
    <cellStyle name="Note 2 3 6" xfId="23955"/>
    <cellStyle name="Note 2 3 6 2" xfId="35934"/>
    <cellStyle name="Note 2 3 6 3" xfId="47913"/>
    <cellStyle name="Note 2 3 7" xfId="29982"/>
    <cellStyle name="Note 2 3 8" xfId="41962"/>
    <cellStyle name="Note 2 4" xfId="17285"/>
    <cellStyle name="Note 2 4 10" xfId="29984"/>
    <cellStyle name="Note 2 4 11" xfId="41964"/>
    <cellStyle name="Note 2 4 2" xfId="17286"/>
    <cellStyle name="Note 2 4 2 2" xfId="17287"/>
    <cellStyle name="Note 2 4 2 2 2" xfId="23959"/>
    <cellStyle name="Note 2 4 2 2 2 2" xfId="35938"/>
    <cellStyle name="Note 2 4 2 2 2 3" xfId="47917"/>
    <cellStyle name="Note 2 4 2 2 3" xfId="29986"/>
    <cellStyle name="Note 2 4 2 2 4" xfId="41966"/>
    <cellStyle name="Note 2 4 2 3" xfId="23958"/>
    <cellStyle name="Note 2 4 2 3 2" xfId="35937"/>
    <cellStyle name="Note 2 4 2 3 3" xfId="47916"/>
    <cellStyle name="Note 2 4 2 4" xfId="29985"/>
    <cellStyle name="Note 2 4 2 5" xfId="41965"/>
    <cellStyle name="Note 2 4 3" xfId="17288"/>
    <cellStyle name="Note 2 4 3 2" xfId="23960"/>
    <cellStyle name="Note 2 4 3 2 2" xfId="35939"/>
    <cellStyle name="Note 2 4 3 2 3" xfId="47918"/>
    <cellStyle name="Note 2 4 3 3" xfId="29987"/>
    <cellStyle name="Note 2 4 3 4" xfId="41967"/>
    <cellStyle name="Note 2 4 4" xfId="17289"/>
    <cellStyle name="Note 2 4 4 2" xfId="23961"/>
    <cellStyle name="Note 2 4 4 2 2" xfId="35940"/>
    <cellStyle name="Note 2 4 4 2 3" xfId="47919"/>
    <cellStyle name="Note 2 4 4 3" xfId="29988"/>
    <cellStyle name="Note 2 4 4 4" xfId="41968"/>
    <cellStyle name="Note 2 4 5" xfId="17290"/>
    <cellStyle name="Note 2 4 5 2" xfId="23962"/>
    <cellStyle name="Note 2 4 5 2 2" xfId="35941"/>
    <cellStyle name="Note 2 4 5 2 3" xfId="47920"/>
    <cellStyle name="Note 2 4 5 3" xfId="29989"/>
    <cellStyle name="Note 2 4 5 4" xfId="41969"/>
    <cellStyle name="Note 2 4 6" xfId="17291"/>
    <cellStyle name="Note 2 4 6 2" xfId="23963"/>
    <cellStyle name="Note 2 4 6 2 2" xfId="35942"/>
    <cellStyle name="Note 2 4 6 2 3" xfId="47921"/>
    <cellStyle name="Note 2 4 6 3" xfId="29990"/>
    <cellStyle name="Note 2 4 6 4" xfId="41970"/>
    <cellStyle name="Note 2 4 7" xfId="17292"/>
    <cellStyle name="Note 2 4 7 2" xfId="23964"/>
    <cellStyle name="Note 2 4 7 2 2" xfId="35943"/>
    <cellStyle name="Note 2 4 7 2 3" xfId="47922"/>
    <cellStyle name="Note 2 4 7 3" xfId="29991"/>
    <cellStyle name="Note 2 4 7 4" xfId="41971"/>
    <cellStyle name="Note 2 4 8" xfId="17293"/>
    <cellStyle name="Note 2 4 8 2" xfId="29992"/>
    <cellStyle name="Note 2 4 8 3" xfId="26429"/>
    <cellStyle name="Note 2 4 8 4" xfId="37584"/>
    <cellStyle name="Note 2 4 8 5" xfId="41972"/>
    <cellStyle name="Note 2 4 9" xfId="23957"/>
    <cellStyle name="Note 2 4 9 2" xfId="35936"/>
    <cellStyle name="Note 2 4 9 3" xfId="47915"/>
    <cellStyle name="Note 2 5" xfId="17294"/>
    <cellStyle name="Note 2 5 2" xfId="17295"/>
    <cellStyle name="Note 2 5 2 2" xfId="23966"/>
    <cellStyle name="Note 2 5 2 2 2" xfId="35945"/>
    <cellStyle name="Note 2 5 2 2 3" xfId="47924"/>
    <cellStyle name="Note 2 5 2 3" xfId="29994"/>
    <cellStyle name="Note 2 5 2 4" xfId="41974"/>
    <cellStyle name="Note 2 5 3" xfId="17296"/>
    <cellStyle name="Note 2 5 3 2" xfId="23967"/>
    <cellStyle name="Note 2 5 3 2 2" xfId="35946"/>
    <cellStyle name="Note 2 5 3 2 3" xfId="47925"/>
    <cellStyle name="Note 2 5 3 3" xfId="29995"/>
    <cellStyle name="Note 2 5 3 4" xfId="41975"/>
    <cellStyle name="Note 2 5 4" xfId="17297"/>
    <cellStyle name="Note 2 5 5" xfId="23965"/>
    <cellStyle name="Note 2 5 5 2" xfId="35944"/>
    <cellStyle name="Note 2 5 5 3" xfId="47923"/>
    <cellStyle name="Note 2 5 6" xfId="29993"/>
    <cellStyle name="Note 2 5 7" xfId="41973"/>
    <cellStyle name="Note 2 6" xfId="17298"/>
    <cellStyle name="Note 2 6 2" xfId="17299"/>
    <cellStyle name="Note 2 6 3" xfId="23968"/>
    <cellStyle name="Note 2 6 3 2" xfId="35947"/>
    <cellStyle name="Note 2 6 3 3" xfId="47926"/>
    <cellStyle name="Note 2 6 4" xfId="29996"/>
    <cellStyle name="Note 2 6 5" xfId="41976"/>
    <cellStyle name="Note 2 7" xfId="17300"/>
    <cellStyle name="Note 2 7 2" xfId="17301"/>
    <cellStyle name="Note 2 7 3" xfId="23969"/>
    <cellStyle name="Note 2 7 3 2" xfId="35948"/>
    <cellStyle name="Note 2 7 3 3" xfId="47927"/>
    <cellStyle name="Note 2 7 4" xfId="29997"/>
    <cellStyle name="Note 2 7 5" xfId="41977"/>
    <cellStyle name="Note 2 8" xfId="17302"/>
    <cellStyle name="Note 2 8 2" xfId="23970"/>
    <cellStyle name="Note 2 8 2 2" xfId="35949"/>
    <cellStyle name="Note 2 8 2 3" xfId="47928"/>
    <cellStyle name="Note 2 8 3" xfId="29998"/>
    <cellStyle name="Note 2 8 4" xfId="41978"/>
    <cellStyle name="Note 2 9" xfId="17303"/>
    <cellStyle name="Note 2 9 2" xfId="23971"/>
    <cellStyle name="Note 2 9 2 2" xfId="35950"/>
    <cellStyle name="Note 2 9 2 3" xfId="47929"/>
    <cellStyle name="Note 2 9 3" xfId="29999"/>
    <cellStyle name="Note 2 9 4" xfId="41979"/>
    <cellStyle name="Note 3" xfId="17304"/>
    <cellStyle name="Note 3 10" xfId="30000"/>
    <cellStyle name="Note 3 11" xfId="41980"/>
    <cellStyle name="Note 3 2" xfId="17305"/>
    <cellStyle name="Note 3 2 10" xfId="41981"/>
    <cellStyle name="Note 3 2 2" xfId="17306"/>
    <cellStyle name="Note 3 2 2 2" xfId="17307"/>
    <cellStyle name="Note 3 2 2 3" xfId="17308"/>
    <cellStyle name="Note 3 2 2 4" xfId="17309"/>
    <cellStyle name="Note 3 2 2 5" xfId="23974"/>
    <cellStyle name="Note 3 2 2 5 2" xfId="35953"/>
    <cellStyle name="Note 3 2 2 5 3" xfId="47932"/>
    <cellStyle name="Note 3 2 2 6" xfId="30002"/>
    <cellStyle name="Note 3 2 2 7" xfId="41982"/>
    <cellStyle name="Note 3 2 3" xfId="17310"/>
    <cellStyle name="Note 3 2 3 2" xfId="17311"/>
    <cellStyle name="Note 3 2 3 3" xfId="23975"/>
    <cellStyle name="Note 3 2 3 3 2" xfId="35954"/>
    <cellStyle name="Note 3 2 3 3 3" xfId="47933"/>
    <cellStyle name="Note 3 2 3 4" xfId="30003"/>
    <cellStyle name="Note 3 2 3 5" xfId="41983"/>
    <cellStyle name="Note 3 2 4" xfId="17312"/>
    <cellStyle name="Note 3 2 4 2" xfId="17313"/>
    <cellStyle name="Note 3 2 4 3" xfId="23976"/>
    <cellStyle name="Note 3 2 4 3 2" xfId="35955"/>
    <cellStyle name="Note 3 2 4 3 3" xfId="47934"/>
    <cellStyle name="Note 3 2 4 4" xfId="30004"/>
    <cellStyle name="Note 3 2 4 5" xfId="41984"/>
    <cellStyle name="Note 3 2 5" xfId="17314"/>
    <cellStyle name="Note 3 2 5 2" xfId="17315"/>
    <cellStyle name="Note 3 2 5 3" xfId="23977"/>
    <cellStyle name="Note 3 2 5 3 2" xfId="35956"/>
    <cellStyle name="Note 3 2 5 3 3" xfId="47935"/>
    <cellStyle name="Note 3 2 5 4" xfId="30005"/>
    <cellStyle name="Note 3 2 5 5" xfId="41985"/>
    <cellStyle name="Note 3 2 6" xfId="17316"/>
    <cellStyle name="Note 3 2 6 2" xfId="23978"/>
    <cellStyle name="Note 3 2 6 2 2" xfId="35957"/>
    <cellStyle name="Note 3 2 6 2 3" xfId="47936"/>
    <cellStyle name="Note 3 2 6 3" xfId="30006"/>
    <cellStyle name="Note 3 2 6 4" xfId="41986"/>
    <cellStyle name="Note 3 2 7" xfId="17317"/>
    <cellStyle name="Note 3 2 8" xfId="23973"/>
    <cellStyle name="Note 3 2 8 2" xfId="35952"/>
    <cellStyle name="Note 3 2 8 3" xfId="47931"/>
    <cellStyle name="Note 3 2 9" xfId="30001"/>
    <cellStyle name="Note 3 3" xfId="17318"/>
    <cellStyle name="Note 3 3 2" xfId="17319"/>
    <cellStyle name="Note 3 3 2 2" xfId="17320"/>
    <cellStyle name="Note 3 3 2 3" xfId="17321"/>
    <cellStyle name="Note 3 3 2 4" xfId="17322"/>
    <cellStyle name="Note 3 3 2 5" xfId="23980"/>
    <cellStyle name="Note 3 3 2 5 2" xfId="35959"/>
    <cellStyle name="Note 3 3 2 5 3" xfId="47938"/>
    <cellStyle name="Note 3 3 2 6" xfId="30008"/>
    <cellStyle name="Note 3 3 2 7" xfId="41988"/>
    <cellStyle name="Note 3 3 3" xfId="17323"/>
    <cellStyle name="Note 3 3 4" xfId="17324"/>
    <cellStyle name="Note 3 3 5" xfId="17325"/>
    <cellStyle name="Note 3 3 6" xfId="23979"/>
    <cellStyle name="Note 3 3 6 2" xfId="35958"/>
    <cellStyle name="Note 3 3 6 3" xfId="47937"/>
    <cellStyle name="Note 3 3 7" xfId="30007"/>
    <cellStyle name="Note 3 3 8" xfId="41987"/>
    <cellStyle name="Note 3 4" xfId="17326"/>
    <cellStyle name="Note 3 4 2" xfId="17327"/>
    <cellStyle name="Note 3 4 2 2" xfId="23983"/>
    <cellStyle name="Note 3 4 2 2 2" xfId="35962"/>
    <cellStyle name="Note 3 4 2 2 3" xfId="47941"/>
    <cellStyle name="Note 3 4 2 3" xfId="30010"/>
    <cellStyle name="Note 3 4 2 4" xfId="41990"/>
    <cellStyle name="Note 3 4 3" xfId="17328"/>
    <cellStyle name="Note 3 4 3 2" xfId="30011"/>
    <cellStyle name="Note 3 4 3 3" xfId="26430"/>
    <cellStyle name="Note 3 4 3 4" xfId="37585"/>
    <cellStyle name="Note 3 4 3 5" xfId="41991"/>
    <cellStyle name="Note 3 4 4" xfId="23982"/>
    <cellStyle name="Note 3 4 4 2" xfId="35961"/>
    <cellStyle name="Note 3 4 4 3" xfId="47940"/>
    <cellStyle name="Note 3 4 5" xfId="30009"/>
    <cellStyle name="Note 3 4 6" xfId="41989"/>
    <cellStyle name="Note 3 5" xfId="17329"/>
    <cellStyle name="Note 3 5 2" xfId="17330"/>
    <cellStyle name="Note 3 5 3" xfId="23984"/>
    <cellStyle name="Note 3 5 3 2" xfId="35963"/>
    <cellStyle name="Note 3 5 3 3" xfId="47942"/>
    <cellStyle name="Note 3 5 4" xfId="30012"/>
    <cellStyle name="Note 3 5 5" xfId="41992"/>
    <cellStyle name="Note 3 6" xfId="17331"/>
    <cellStyle name="Note 3 6 2" xfId="17332"/>
    <cellStyle name="Note 3 6 3" xfId="23985"/>
    <cellStyle name="Note 3 6 3 2" xfId="35964"/>
    <cellStyle name="Note 3 6 3 3" xfId="47943"/>
    <cellStyle name="Note 3 6 4" xfId="30013"/>
    <cellStyle name="Note 3 6 5" xfId="41993"/>
    <cellStyle name="Note 3 7" xfId="17333"/>
    <cellStyle name="Note 3 7 2" xfId="17334"/>
    <cellStyle name="Note 3 7 3" xfId="23986"/>
    <cellStyle name="Note 3 7 3 2" xfId="35965"/>
    <cellStyle name="Note 3 7 3 3" xfId="47944"/>
    <cellStyle name="Note 3 7 4" xfId="30014"/>
    <cellStyle name="Note 3 7 5" xfId="41994"/>
    <cellStyle name="Note 3 8" xfId="17335"/>
    <cellStyle name="Note 3 9" xfId="23972"/>
    <cellStyle name="Note 3 9 2" xfId="35951"/>
    <cellStyle name="Note 3 9 3" xfId="47930"/>
    <cellStyle name="Note 4" xfId="17336"/>
    <cellStyle name="Note 4 10" xfId="30015"/>
    <cellStyle name="Note 4 11" xfId="41995"/>
    <cellStyle name="Note 4 2" xfId="17337"/>
    <cellStyle name="Note 4 2 2" xfId="17338"/>
    <cellStyle name="Note 4 2 2 2" xfId="17339"/>
    <cellStyle name="Note 4 2 2 2 2" xfId="17340"/>
    <cellStyle name="Note 4 2 2 2 2 2" xfId="23991"/>
    <cellStyle name="Note 4 2 2 2 2 2 2" xfId="35970"/>
    <cellStyle name="Note 4 2 2 2 2 2 3" xfId="47949"/>
    <cellStyle name="Note 4 2 2 2 2 3" xfId="30019"/>
    <cellStyle name="Note 4 2 2 2 2 4" xfId="41999"/>
    <cellStyle name="Note 4 2 2 2 3" xfId="17341"/>
    <cellStyle name="Note 4 2 2 2 4" xfId="23990"/>
    <cellStyle name="Note 4 2 2 2 4 2" xfId="35969"/>
    <cellStyle name="Note 4 2 2 2 4 3" xfId="47948"/>
    <cellStyle name="Note 4 2 2 2 5" xfId="30018"/>
    <cellStyle name="Note 4 2 2 2 6" xfId="41998"/>
    <cellStyle name="Note 4 2 2 3" xfId="17342"/>
    <cellStyle name="Note 4 2 2 3 2" xfId="17343"/>
    <cellStyle name="Note 4 2 2 3 3" xfId="23992"/>
    <cellStyle name="Note 4 2 2 3 3 2" xfId="35971"/>
    <cellStyle name="Note 4 2 2 3 3 3" xfId="47950"/>
    <cellStyle name="Note 4 2 2 3 4" xfId="30020"/>
    <cellStyle name="Note 4 2 2 3 5" xfId="42000"/>
    <cellStyle name="Note 4 2 2 4" xfId="17344"/>
    <cellStyle name="Note 4 2 2 5" xfId="23989"/>
    <cellStyle name="Note 4 2 2 5 2" xfId="35968"/>
    <cellStyle name="Note 4 2 2 5 3" xfId="47947"/>
    <cellStyle name="Note 4 2 2 6" xfId="30017"/>
    <cellStyle name="Note 4 2 2 7" xfId="41997"/>
    <cellStyle name="Note 4 2 3" xfId="17345"/>
    <cellStyle name="Note 4 2 3 2" xfId="17346"/>
    <cellStyle name="Note 4 2 3 2 2" xfId="23994"/>
    <cellStyle name="Note 4 2 3 2 2 2" xfId="35973"/>
    <cellStyle name="Note 4 2 3 2 2 3" xfId="47952"/>
    <cellStyle name="Note 4 2 3 2 3" xfId="30022"/>
    <cellStyle name="Note 4 2 3 2 4" xfId="42002"/>
    <cellStyle name="Note 4 2 3 3" xfId="17347"/>
    <cellStyle name="Note 4 2 3 4" xfId="23993"/>
    <cellStyle name="Note 4 2 3 4 2" xfId="35972"/>
    <cellStyle name="Note 4 2 3 4 3" xfId="47951"/>
    <cellStyle name="Note 4 2 3 5" xfId="30021"/>
    <cellStyle name="Note 4 2 3 6" xfId="42001"/>
    <cellStyle name="Note 4 2 4" xfId="17348"/>
    <cellStyle name="Note 4 2 4 2" xfId="17349"/>
    <cellStyle name="Note 4 2 4 3" xfId="23995"/>
    <cellStyle name="Note 4 2 4 3 2" xfId="35974"/>
    <cellStyle name="Note 4 2 4 3 3" xfId="47953"/>
    <cellStyle name="Note 4 2 4 4" xfId="30023"/>
    <cellStyle name="Note 4 2 4 5" xfId="42003"/>
    <cellStyle name="Note 4 2 5" xfId="17350"/>
    <cellStyle name="Note 4 2 5 2" xfId="23996"/>
    <cellStyle name="Note 4 2 5 2 2" xfId="35975"/>
    <cellStyle name="Note 4 2 5 2 3" xfId="47954"/>
    <cellStyle name="Note 4 2 5 3" xfId="30024"/>
    <cellStyle name="Note 4 2 5 4" xfId="42004"/>
    <cellStyle name="Note 4 2 6" xfId="17351"/>
    <cellStyle name="Note 4 2 7" xfId="23988"/>
    <cellStyle name="Note 4 2 7 2" xfId="35967"/>
    <cellStyle name="Note 4 2 7 3" xfId="47946"/>
    <cellStyle name="Note 4 2 8" xfId="30016"/>
    <cellStyle name="Note 4 2 9" xfId="41996"/>
    <cellStyle name="Note 4 3" xfId="17352"/>
    <cellStyle name="Note 4 3 2" xfId="17353"/>
    <cellStyle name="Note 4 3 3" xfId="23997"/>
    <cellStyle name="Note 4 3 3 2" xfId="35976"/>
    <cellStyle name="Note 4 3 3 3" xfId="47955"/>
    <cellStyle name="Note 4 3 4" xfId="30025"/>
    <cellStyle name="Note 4 3 5" xfId="42005"/>
    <cellStyle name="Note 4 4" xfId="17354"/>
    <cellStyle name="Note 4 4 2" xfId="17355"/>
    <cellStyle name="Note 4 4 2 2" xfId="30027"/>
    <cellStyle name="Note 4 4 2 3" xfId="26431"/>
    <cellStyle name="Note 4 4 2 4" xfId="37553"/>
    <cellStyle name="Note 4 4 2 5" xfId="42007"/>
    <cellStyle name="Note 4 4 3" xfId="23998"/>
    <cellStyle name="Note 4 4 3 2" xfId="35977"/>
    <cellStyle name="Note 4 4 3 3" xfId="47956"/>
    <cellStyle name="Note 4 4 4" xfId="30026"/>
    <cellStyle name="Note 4 4 5" xfId="42006"/>
    <cellStyle name="Note 4 5" xfId="17356"/>
    <cellStyle name="Note 4 5 2" xfId="23999"/>
    <cellStyle name="Note 4 5 2 2" xfId="35978"/>
    <cellStyle name="Note 4 5 2 3" xfId="47957"/>
    <cellStyle name="Note 4 5 3" xfId="30028"/>
    <cellStyle name="Note 4 5 4" xfId="42008"/>
    <cellStyle name="Note 4 6" xfId="17357"/>
    <cellStyle name="Note 4 6 2" xfId="24000"/>
    <cellStyle name="Note 4 6 2 2" xfId="35979"/>
    <cellStyle name="Note 4 6 2 3" xfId="47958"/>
    <cellStyle name="Note 4 6 3" xfId="30029"/>
    <cellStyle name="Note 4 6 4" xfId="42009"/>
    <cellStyle name="Note 4 7" xfId="17358"/>
    <cellStyle name="Note 4 7 2" xfId="24001"/>
    <cellStyle name="Note 4 7 2 2" xfId="35980"/>
    <cellStyle name="Note 4 7 2 3" xfId="47959"/>
    <cellStyle name="Note 4 7 3" xfId="30030"/>
    <cellStyle name="Note 4 7 4" xfId="42010"/>
    <cellStyle name="Note 4 8" xfId="17359"/>
    <cellStyle name="Note 4 9" xfId="23987"/>
    <cellStyle name="Note 4 9 2" xfId="35966"/>
    <cellStyle name="Note 4 9 3" xfId="47945"/>
    <cellStyle name="Note 5" xfId="17360"/>
    <cellStyle name="Note 5 10" xfId="42011"/>
    <cellStyle name="Note 5 2" xfId="17361"/>
    <cellStyle name="Note 5 2 2" xfId="17362"/>
    <cellStyle name="Note 5 2 2 2" xfId="17363"/>
    <cellStyle name="Note 5 2 2 2 2" xfId="17364"/>
    <cellStyle name="Note 5 2 2 2 2 2" xfId="24006"/>
    <cellStyle name="Note 5 2 2 2 2 2 2" xfId="35985"/>
    <cellStyle name="Note 5 2 2 2 2 2 3" xfId="47964"/>
    <cellStyle name="Note 5 2 2 2 2 3" xfId="30035"/>
    <cellStyle name="Note 5 2 2 2 2 4" xfId="42015"/>
    <cellStyle name="Note 5 2 2 2 3" xfId="24005"/>
    <cellStyle name="Note 5 2 2 2 3 2" xfId="35984"/>
    <cellStyle name="Note 5 2 2 2 3 3" xfId="47963"/>
    <cellStyle name="Note 5 2 2 2 4" xfId="30034"/>
    <cellStyle name="Note 5 2 2 2 5" xfId="42014"/>
    <cellStyle name="Note 5 2 2 3" xfId="17365"/>
    <cellStyle name="Note 5 2 2 3 2" xfId="24007"/>
    <cellStyle name="Note 5 2 2 3 2 2" xfId="35986"/>
    <cellStyle name="Note 5 2 2 3 2 3" xfId="47965"/>
    <cellStyle name="Note 5 2 2 3 3" xfId="30036"/>
    <cellStyle name="Note 5 2 2 3 4" xfId="42016"/>
    <cellStyle name="Note 5 2 2 4" xfId="24004"/>
    <cellStyle name="Note 5 2 2 4 2" xfId="35983"/>
    <cellStyle name="Note 5 2 2 4 3" xfId="47962"/>
    <cellStyle name="Note 5 2 2 5" xfId="30033"/>
    <cellStyle name="Note 5 2 2 6" xfId="42013"/>
    <cellStyle name="Note 5 2 3" xfId="17366"/>
    <cellStyle name="Note 5 2 3 2" xfId="17367"/>
    <cellStyle name="Note 5 2 3 2 2" xfId="24009"/>
    <cellStyle name="Note 5 2 3 2 2 2" xfId="35988"/>
    <cellStyle name="Note 5 2 3 2 2 3" xfId="47967"/>
    <cellStyle name="Note 5 2 3 2 3" xfId="30038"/>
    <cellStyle name="Note 5 2 3 2 4" xfId="42018"/>
    <cellStyle name="Note 5 2 3 3" xfId="24008"/>
    <cellStyle name="Note 5 2 3 3 2" xfId="35987"/>
    <cellStyle name="Note 5 2 3 3 3" xfId="47966"/>
    <cellStyle name="Note 5 2 3 4" xfId="30037"/>
    <cellStyle name="Note 5 2 3 5" xfId="42017"/>
    <cellStyle name="Note 5 2 4" xfId="17368"/>
    <cellStyle name="Note 5 2 4 2" xfId="24010"/>
    <cellStyle name="Note 5 2 4 2 2" xfId="35989"/>
    <cellStyle name="Note 5 2 4 2 3" xfId="47968"/>
    <cellStyle name="Note 5 2 4 3" xfId="30039"/>
    <cellStyle name="Note 5 2 4 4" xfId="42019"/>
    <cellStyle name="Note 5 2 5" xfId="17369"/>
    <cellStyle name="Note 5 2 5 2" xfId="24011"/>
    <cellStyle name="Note 5 2 5 2 2" xfId="35990"/>
    <cellStyle name="Note 5 2 5 2 3" xfId="47969"/>
    <cellStyle name="Note 5 2 5 3" xfId="30040"/>
    <cellStyle name="Note 5 2 5 4" xfId="42020"/>
    <cellStyle name="Note 5 2 6" xfId="17370"/>
    <cellStyle name="Note 5 2 7" xfId="24003"/>
    <cellStyle name="Note 5 2 7 2" xfId="35982"/>
    <cellStyle name="Note 5 2 7 3" xfId="47961"/>
    <cellStyle name="Note 5 2 8" xfId="30032"/>
    <cellStyle name="Note 5 2 9" xfId="42012"/>
    <cellStyle name="Note 5 3" xfId="17371"/>
    <cellStyle name="Note 5 3 2" xfId="17372"/>
    <cellStyle name="Note 5 3 3" xfId="24012"/>
    <cellStyle name="Note 5 3 3 2" xfId="35991"/>
    <cellStyle name="Note 5 3 3 3" xfId="47970"/>
    <cellStyle name="Note 5 3 4" xfId="30041"/>
    <cellStyle name="Note 5 3 5" xfId="42021"/>
    <cellStyle name="Note 5 4" xfId="17373"/>
    <cellStyle name="Note 5 4 2" xfId="24013"/>
    <cellStyle name="Note 5 4 2 2" xfId="35992"/>
    <cellStyle name="Note 5 4 2 3" xfId="47971"/>
    <cellStyle name="Note 5 4 3" xfId="30042"/>
    <cellStyle name="Note 5 4 4" xfId="42022"/>
    <cellStyle name="Note 5 5" xfId="17374"/>
    <cellStyle name="Note 5 5 2" xfId="24014"/>
    <cellStyle name="Note 5 5 2 2" xfId="35993"/>
    <cellStyle name="Note 5 5 2 3" xfId="47972"/>
    <cellStyle name="Note 5 5 3" xfId="30043"/>
    <cellStyle name="Note 5 5 4" xfId="42023"/>
    <cellStyle name="Note 5 6" xfId="17375"/>
    <cellStyle name="Note 5 6 2" xfId="24015"/>
    <cellStyle name="Note 5 6 2 2" xfId="35994"/>
    <cellStyle name="Note 5 6 2 3" xfId="47973"/>
    <cellStyle name="Note 5 6 3" xfId="30044"/>
    <cellStyle name="Note 5 6 4" xfId="42024"/>
    <cellStyle name="Note 5 7" xfId="17376"/>
    <cellStyle name="Note 5 8" xfId="24002"/>
    <cellStyle name="Note 5 8 2" xfId="35981"/>
    <cellStyle name="Note 5 8 3" xfId="47960"/>
    <cellStyle name="Note 5 9" xfId="30031"/>
    <cellStyle name="Note 6" xfId="17377"/>
    <cellStyle name="Note 6 10" xfId="42025"/>
    <cellStyle name="Note 6 2" xfId="17378"/>
    <cellStyle name="Note 6 2 2" xfId="17379"/>
    <cellStyle name="Note 6 2 3" xfId="24017"/>
    <cellStyle name="Note 6 2 3 2" xfId="35996"/>
    <cellStyle name="Note 6 2 3 3" xfId="47975"/>
    <cellStyle name="Note 6 2 4" xfId="30046"/>
    <cellStyle name="Note 6 2 5" xfId="42026"/>
    <cellStyle name="Note 6 3" xfId="17380"/>
    <cellStyle name="Note 6 3 2" xfId="17381"/>
    <cellStyle name="Note 6 3 2 2" xfId="17382"/>
    <cellStyle name="Note 6 3 2 2 2" xfId="24020"/>
    <cellStyle name="Note 6 3 2 2 2 2" xfId="35999"/>
    <cellStyle name="Note 6 3 2 2 2 3" xfId="47978"/>
    <cellStyle name="Note 6 3 2 2 3" xfId="30049"/>
    <cellStyle name="Note 6 3 2 2 4" xfId="42029"/>
    <cellStyle name="Note 6 3 2 3" xfId="24019"/>
    <cellStyle name="Note 6 3 2 3 2" xfId="35998"/>
    <cellStyle name="Note 6 3 2 3 3" xfId="47977"/>
    <cellStyle name="Note 6 3 2 4" xfId="30048"/>
    <cellStyle name="Note 6 3 2 5" xfId="42028"/>
    <cellStyle name="Note 6 3 3" xfId="17383"/>
    <cellStyle name="Note 6 3 3 2" xfId="24021"/>
    <cellStyle name="Note 6 3 3 2 2" xfId="36000"/>
    <cellStyle name="Note 6 3 3 2 3" xfId="47979"/>
    <cellStyle name="Note 6 3 3 3" xfId="30050"/>
    <cellStyle name="Note 6 3 3 4" xfId="42030"/>
    <cellStyle name="Note 6 3 4" xfId="17384"/>
    <cellStyle name="Note 6 3 5" xfId="24018"/>
    <cellStyle name="Note 6 3 5 2" xfId="35997"/>
    <cellStyle name="Note 6 3 5 3" xfId="47976"/>
    <cellStyle name="Note 6 3 6" xfId="30047"/>
    <cellStyle name="Note 6 3 7" xfId="42027"/>
    <cellStyle name="Note 6 4" xfId="17385"/>
    <cellStyle name="Note 6 4 2" xfId="17386"/>
    <cellStyle name="Note 6 4 2 2" xfId="24023"/>
    <cellStyle name="Note 6 4 2 2 2" xfId="36002"/>
    <cellStyle name="Note 6 4 2 2 3" xfId="47981"/>
    <cellStyle name="Note 6 4 2 3" xfId="30052"/>
    <cellStyle name="Note 6 4 2 4" xfId="42032"/>
    <cellStyle name="Note 6 4 3" xfId="24022"/>
    <cellStyle name="Note 6 4 3 2" xfId="36001"/>
    <cellStyle name="Note 6 4 3 3" xfId="47980"/>
    <cellStyle name="Note 6 4 4" xfId="30051"/>
    <cellStyle name="Note 6 4 5" xfId="42031"/>
    <cellStyle name="Note 6 5" xfId="17387"/>
    <cellStyle name="Note 6 5 2" xfId="24024"/>
    <cellStyle name="Note 6 5 2 2" xfId="36003"/>
    <cellStyle name="Note 6 5 2 3" xfId="47982"/>
    <cellStyle name="Note 6 5 3" xfId="30053"/>
    <cellStyle name="Note 6 5 4" xfId="42033"/>
    <cellStyle name="Note 6 6" xfId="17388"/>
    <cellStyle name="Note 6 6 2" xfId="24025"/>
    <cellStyle name="Note 6 6 2 2" xfId="36004"/>
    <cellStyle name="Note 6 6 2 3" xfId="47983"/>
    <cellStyle name="Note 6 6 3" xfId="30054"/>
    <cellStyle name="Note 6 6 4" xfId="42034"/>
    <cellStyle name="Note 6 7" xfId="17389"/>
    <cellStyle name="Note 6 8" xfId="24016"/>
    <cellStyle name="Note 6 8 2" xfId="35995"/>
    <cellStyle name="Note 6 8 3" xfId="47974"/>
    <cellStyle name="Note 6 9" xfId="30045"/>
    <cellStyle name="Note 7" xfId="17390"/>
    <cellStyle name="Note 7 2" xfId="17391"/>
    <cellStyle name="Note 7 2 2" xfId="17392"/>
    <cellStyle name="Note 7 2 2 2" xfId="17393"/>
    <cellStyle name="Note 7 2 2 2 2" xfId="24029"/>
    <cellStyle name="Note 7 2 2 2 2 2" xfId="36008"/>
    <cellStyle name="Note 7 2 2 2 2 3" xfId="47987"/>
    <cellStyle name="Note 7 2 2 2 3" xfId="30058"/>
    <cellStyle name="Note 7 2 2 2 4" xfId="42038"/>
    <cellStyle name="Note 7 2 2 3" xfId="24028"/>
    <cellStyle name="Note 7 2 2 3 2" xfId="36007"/>
    <cellStyle name="Note 7 2 2 3 3" xfId="47986"/>
    <cellStyle name="Note 7 2 2 4" xfId="30057"/>
    <cellStyle name="Note 7 2 2 5" xfId="42037"/>
    <cellStyle name="Note 7 2 3" xfId="17394"/>
    <cellStyle name="Note 7 2 3 2" xfId="24030"/>
    <cellStyle name="Note 7 2 3 2 2" xfId="36009"/>
    <cellStyle name="Note 7 2 3 2 3" xfId="47988"/>
    <cellStyle name="Note 7 2 3 3" xfId="30059"/>
    <cellStyle name="Note 7 2 3 4" xfId="42039"/>
    <cellStyle name="Note 7 2 4" xfId="17395"/>
    <cellStyle name="Note 7 2 5" xfId="24027"/>
    <cellStyle name="Note 7 2 5 2" xfId="36006"/>
    <cellStyle name="Note 7 2 5 3" xfId="47985"/>
    <cellStyle name="Note 7 2 6" xfId="30056"/>
    <cellStyle name="Note 7 2 7" xfId="42036"/>
    <cellStyle name="Note 7 3" xfId="17396"/>
    <cellStyle name="Note 7 3 2" xfId="17397"/>
    <cellStyle name="Note 7 3 2 2" xfId="24032"/>
    <cellStyle name="Note 7 3 2 2 2" xfId="36011"/>
    <cellStyle name="Note 7 3 2 2 3" xfId="47990"/>
    <cellStyle name="Note 7 3 2 3" xfId="30061"/>
    <cellStyle name="Note 7 3 2 4" xfId="42041"/>
    <cellStyle name="Note 7 3 3" xfId="17398"/>
    <cellStyle name="Note 7 3 4" xfId="24031"/>
    <cellStyle name="Note 7 3 4 2" xfId="36010"/>
    <cellStyle name="Note 7 3 4 3" xfId="47989"/>
    <cellStyle name="Note 7 3 5" xfId="30060"/>
    <cellStyle name="Note 7 3 6" xfId="42040"/>
    <cellStyle name="Note 7 4" xfId="17399"/>
    <cellStyle name="Note 7 4 2" xfId="24033"/>
    <cellStyle name="Note 7 4 2 2" xfId="36012"/>
    <cellStyle name="Note 7 4 2 3" xfId="47991"/>
    <cellStyle name="Note 7 4 3" xfId="30062"/>
    <cellStyle name="Note 7 4 4" xfId="42042"/>
    <cellStyle name="Note 7 5" xfId="17400"/>
    <cellStyle name="Note 7 5 2" xfId="24034"/>
    <cellStyle name="Note 7 5 2 2" xfId="36013"/>
    <cellStyle name="Note 7 5 2 3" xfId="47992"/>
    <cellStyle name="Note 7 5 3" xfId="30063"/>
    <cellStyle name="Note 7 5 4" xfId="42043"/>
    <cellStyle name="Note 7 6" xfId="17401"/>
    <cellStyle name="Note 7 7" xfId="24026"/>
    <cellStyle name="Note 7 7 2" xfId="36005"/>
    <cellStyle name="Note 7 7 3" xfId="47984"/>
    <cellStyle name="Note 7 8" xfId="30055"/>
    <cellStyle name="Note 7 9" xfId="42035"/>
    <cellStyle name="Note 8" xfId="17402"/>
    <cellStyle name="Note 8 2" xfId="17403"/>
    <cellStyle name="Note 8 2 2" xfId="24036"/>
    <cellStyle name="Note 8 2 2 2" xfId="36015"/>
    <cellStyle name="Note 8 2 2 3" xfId="47994"/>
    <cellStyle name="Note 8 2 3" xfId="30065"/>
    <cellStyle name="Note 8 2 4" xfId="42045"/>
    <cellStyle name="Note 8 3" xfId="17404"/>
    <cellStyle name="Note 8 4" xfId="24035"/>
    <cellStyle name="Note 8 4 2" xfId="36014"/>
    <cellStyle name="Note 8 4 3" xfId="47993"/>
    <cellStyle name="Note 8 5" xfId="30064"/>
    <cellStyle name="Note 8 6" xfId="42044"/>
    <cellStyle name="Note 9" xfId="17405"/>
    <cellStyle name="Note 9 2" xfId="17406"/>
    <cellStyle name="Note 9 3" xfId="24037"/>
    <cellStyle name="Note 9 3 2" xfId="36016"/>
    <cellStyle name="Note 9 3 3" xfId="47995"/>
    <cellStyle name="Note 9 4" xfId="30066"/>
    <cellStyle name="Note 9 5" xfId="42046"/>
    <cellStyle name="nPlodedDetails" xfId="17407"/>
    <cellStyle name="nPlodedDetails 2" xfId="24038"/>
    <cellStyle name="nPlodedDetails 2 2" xfId="36017"/>
    <cellStyle name="nPlodedDetails 2 3" xfId="47996"/>
    <cellStyle name="nPlodedDetails 3" xfId="30067"/>
    <cellStyle name="nPlodedDetails 4" xfId="42047"/>
    <cellStyle name="NullValueStyle" xfId="17408"/>
    <cellStyle name="NullValueStyle 2" xfId="17409"/>
    <cellStyle name="NullValueStyle 2 2" xfId="24040"/>
    <cellStyle name="NullValueStyle 2 2 2" xfId="36019"/>
    <cellStyle name="NullValueStyle 2 2 3" xfId="47998"/>
    <cellStyle name="NullValueStyle 2 3" xfId="30069"/>
    <cellStyle name="NullValueStyle 2 4" xfId="42049"/>
    <cellStyle name="NullValueStyle 3" xfId="17410"/>
    <cellStyle name="NullValueStyle 3 2" xfId="24041"/>
    <cellStyle name="NullValueStyle 3 2 2" xfId="36020"/>
    <cellStyle name="NullValueStyle 3 2 3" xfId="47999"/>
    <cellStyle name="NullValueStyle 3 3" xfId="30070"/>
    <cellStyle name="NullValueStyle 3 4" xfId="42050"/>
    <cellStyle name="NullValueStyle 4" xfId="17411"/>
    <cellStyle name="NullValueStyle 4 2" xfId="24042"/>
    <cellStyle name="NullValueStyle 4 2 2" xfId="36021"/>
    <cellStyle name="NullValueStyle 4 2 3" xfId="48000"/>
    <cellStyle name="NullValueStyle 4 3" xfId="30071"/>
    <cellStyle name="NullValueStyle 4 4" xfId="42051"/>
    <cellStyle name="NullValueStyle 5" xfId="24039"/>
    <cellStyle name="NullValueStyle 5 2" xfId="36018"/>
    <cellStyle name="NullValueStyle 5 3" xfId="47997"/>
    <cellStyle name="NullValueStyle 6" xfId="30068"/>
    <cellStyle name="NullValueStyle 7" xfId="42048"/>
    <cellStyle name="ook63" xfId="17412"/>
    <cellStyle name="ook63 2" xfId="24043"/>
    <cellStyle name="ook63 2 2" xfId="36022"/>
    <cellStyle name="ook63 2 3" xfId="48001"/>
    <cellStyle name="ook63 3" xfId="30072"/>
    <cellStyle name="ook63 4" xfId="42052"/>
    <cellStyle name="ook6D" xfId="17413"/>
    <cellStyle name="ook6D 2" xfId="24044"/>
    <cellStyle name="ook6D 2 2" xfId="36023"/>
    <cellStyle name="ook6D 2 3" xfId="48002"/>
    <cellStyle name="ook6D 3" xfId="30073"/>
    <cellStyle name="ook6D 4" xfId="42053"/>
    <cellStyle name="Output 10" xfId="17414"/>
    <cellStyle name="Output 10 2" xfId="24045"/>
    <cellStyle name="Output 10 2 2" xfId="36024"/>
    <cellStyle name="Output 10 2 3" xfId="48003"/>
    <cellStyle name="Output 10 3" xfId="30074"/>
    <cellStyle name="Output 10 4" xfId="42054"/>
    <cellStyle name="Output 11" xfId="17415"/>
    <cellStyle name="Output 12" xfId="17416"/>
    <cellStyle name="Output 2" xfId="17417"/>
    <cellStyle name="Output 2 10" xfId="26432"/>
    <cellStyle name="Output 2 11" xfId="37554"/>
    <cellStyle name="Output 2 12" xfId="42055"/>
    <cellStyle name="Output 2 2" xfId="17418"/>
    <cellStyle name="Output 2 2 2" xfId="17419"/>
    <cellStyle name="Output 2 2 2 2" xfId="24047"/>
    <cellStyle name="Output 2 2 2 2 2" xfId="36026"/>
    <cellStyle name="Output 2 2 2 2 3" xfId="48005"/>
    <cellStyle name="Output 2 2 2 3" xfId="30077"/>
    <cellStyle name="Output 2 2 2 4" xfId="42057"/>
    <cellStyle name="Output 2 2 3" xfId="17420"/>
    <cellStyle name="Output 2 2 3 2" xfId="24048"/>
    <cellStyle name="Output 2 2 3 2 2" xfId="36027"/>
    <cellStyle name="Output 2 2 3 2 3" xfId="48006"/>
    <cellStyle name="Output 2 2 3 3" xfId="30078"/>
    <cellStyle name="Output 2 2 3 4" xfId="42058"/>
    <cellStyle name="Output 2 2 4" xfId="24046"/>
    <cellStyle name="Output 2 2 4 2" xfId="36025"/>
    <cellStyle name="Output 2 2 4 3" xfId="48004"/>
    <cellStyle name="Output 2 2 5" xfId="30076"/>
    <cellStyle name="Output 2 2 6" xfId="42056"/>
    <cellStyle name="Output 2 3" xfId="17421"/>
    <cellStyle name="Output 2 3 2" xfId="17422"/>
    <cellStyle name="Output 2 3 2 2" xfId="24050"/>
    <cellStyle name="Output 2 3 2 2 2" xfId="36029"/>
    <cellStyle name="Output 2 3 2 2 3" xfId="48008"/>
    <cellStyle name="Output 2 3 2 3" xfId="30080"/>
    <cellStyle name="Output 2 3 2 4" xfId="42060"/>
    <cellStyle name="Output 2 3 3" xfId="24049"/>
    <cellStyle name="Output 2 3 3 2" xfId="36028"/>
    <cellStyle name="Output 2 3 3 3" xfId="48007"/>
    <cellStyle name="Output 2 3 4" xfId="30079"/>
    <cellStyle name="Output 2 3 5" xfId="42059"/>
    <cellStyle name="Output 2 4" xfId="17423"/>
    <cellStyle name="Output 2 4 2" xfId="24051"/>
    <cellStyle name="Output 2 4 2 2" xfId="36030"/>
    <cellStyle name="Output 2 4 2 3" xfId="48009"/>
    <cellStyle name="Output 2 4 3" xfId="30081"/>
    <cellStyle name="Output 2 4 4" xfId="42061"/>
    <cellStyle name="Output 2 5" xfId="17424"/>
    <cellStyle name="Output 2 5 2" xfId="24052"/>
    <cellStyle name="Output 2 5 2 2" xfId="36031"/>
    <cellStyle name="Output 2 5 2 3" xfId="48010"/>
    <cellStyle name="Output 2 5 3" xfId="30082"/>
    <cellStyle name="Output 2 5 4" xfId="42062"/>
    <cellStyle name="Output 2 6" xfId="17425"/>
    <cellStyle name="Output 2 6 2" xfId="24053"/>
    <cellStyle name="Output 2 6 2 2" xfId="36032"/>
    <cellStyle name="Output 2 6 2 3" xfId="48011"/>
    <cellStyle name="Output 2 6 3" xfId="30083"/>
    <cellStyle name="Output 2 6 4" xfId="42063"/>
    <cellStyle name="Output 2 7" xfId="17426"/>
    <cellStyle name="Output 2 7 2" xfId="24054"/>
    <cellStyle name="Output 2 7 2 2" xfId="36033"/>
    <cellStyle name="Output 2 7 2 3" xfId="48012"/>
    <cellStyle name="Output 2 7 3" xfId="30084"/>
    <cellStyle name="Output 2 7 4" xfId="42064"/>
    <cellStyle name="Output 2 8" xfId="17427"/>
    <cellStyle name="Output 2 8 2" xfId="24055"/>
    <cellStyle name="Output 2 8 2 2" xfId="36034"/>
    <cellStyle name="Output 2 8 2 3" xfId="48013"/>
    <cellStyle name="Output 2 8 3" xfId="30085"/>
    <cellStyle name="Output 2 8 4" xfId="42065"/>
    <cellStyle name="Output 2 9" xfId="30075"/>
    <cellStyle name="Output 3" xfId="17428"/>
    <cellStyle name="Output 3 2" xfId="17429"/>
    <cellStyle name="Output 3 2 2" xfId="17430"/>
    <cellStyle name="Output 3 2 2 2" xfId="24058"/>
    <cellStyle name="Output 3 2 2 2 2" xfId="36037"/>
    <cellStyle name="Output 3 2 2 2 3" xfId="48016"/>
    <cellStyle name="Output 3 2 2 3" xfId="30088"/>
    <cellStyle name="Output 3 2 2 4" xfId="42068"/>
    <cellStyle name="Output 3 2 3" xfId="24057"/>
    <cellStyle name="Output 3 2 3 2" xfId="36036"/>
    <cellStyle name="Output 3 2 3 3" xfId="48015"/>
    <cellStyle name="Output 3 2 4" xfId="30087"/>
    <cellStyle name="Output 3 2 5" xfId="42067"/>
    <cellStyle name="Output 3 3" xfId="17431"/>
    <cellStyle name="Output 3 3 2" xfId="24059"/>
    <cellStyle name="Output 3 3 2 2" xfId="36038"/>
    <cellStyle name="Output 3 3 2 3" xfId="48017"/>
    <cellStyle name="Output 3 3 3" xfId="30089"/>
    <cellStyle name="Output 3 3 4" xfId="42069"/>
    <cellStyle name="Output 3 4" xfId="17432"/>
    <cellStyle name="Output 3 4 2" xfId="24060"/>
    <cellStyle name="Output 3 4 2 2" xfId="36039"/>
    <cellStyle name="Output 3 4 2 3" xfId="48018"/>
    <cellStyle name="Output 3 4 3" xfId="30090"/>
    <cellStyle name="Output 3 4 4" xfId="42070"/>
    <cellStyle name="Output 3 5" xfId="17433"/>
    <cellStyle name="Output 3 5 2" xfId="24061"/>
    <cellStyle name="Output 3 5 2 2" xfId="36040"/>
    <cellStyle name="Output 3 5 2 3" xfId="48019"/>
    <cellStyle name="Output 3 5 3" xfId="30091"/>
    <cellStyle name="Output 3 5 4" xfId="42071"/>
    <cellStyle name="Output 3 6" xfId="17434"/>
    <cellStyle name="Output 3 6 2" xfId="30092"/>
    <cellStyle name="Output 3 6 3" xfId="26433"/>
    <cellStyle name="Output 3 6 4" xfId="37586"/>
    <cellStyle name="Output 3 6 5" xfId="42072"/>
    <cellStyle name="Output 3 7" xfId="24056"/>
    <cellStyle name="Output 3 7 2" xfId="36035"/>
    <cellStyle name="Output 3 7 3" xfId="48014"/>
    <cellStyle name="Output 3 8" xfId="30086"/>
    <cellStyle name="Output 3 9" xfId="42066"/>
    <cellStyle name="Output 4" xfId="17435"/>
    <cellStyle name="Output 4 2" xfId="17436"/>
    <cellStyle name="Output 4 2 2" xfId="17437"/>
    <cellStyle name="Output 4 2 2 2" xfId="24064"/>
    <cellStyle name="Output 4 2 2 2 2" xfId="36043"/>
    <cellStyle name="Output 4 2 2 2 3" xfId="48022"/>
    <cellStyle name="Output 4 2 2 3" xfId="30095"/>
    <cellStyle name="Output 4 2 2 4" xfId="42075"/>
    <cellStyle name="Output 4 2 3" xfId="24063"/>
    <cellStyle name="Output 4 2 3 2" xfId="36042"/>
    <cellStyle name="Output 4 2 3 3" xfId="48021"/>
    <cellStyle name="Output 4 2 4" xfId="30094"/>
    <cellStyle name="Output 4 2 5" xfId="42074"/>
    <cellStyle name="Output 4 3" xfId="17438"/>
    <cellStyle name="Output 4 3 2" xfId="24065"/>
    <cellStyle name="Output 4 3 2 2" xfId="36044"/>
    <cellStyle name="Output 4 3 2 3" xfId="48023"/>
    <cellStyle name="Output 4 3 3" xfId="30096"/>
    <cellStyle name="Output 4 3 4" xfId="42076"/>
    <cellStyle name="Output 4 4" xfId="17439"/>
    <cellStyle name="Output 4 4 2" xfId="30097"/>
    <cellStyle name="Output 4 4 3" xfId="26434"/>
    <cellStyle name="Output 4 4 4" xfId="37555"/>
    <cellStyle name="Output 4 4 5" xfId="42077"/>
    <cellStyle name="Output 4 5" xfId="24062"/>
    <cellStyle name="Output 4 5 2" xfId="36041"/>
    <cellStyle name="Output 4 5 3" xfId="48020"/>
    <cellStyle name="Output 4 6" xfId="30093"/>
    <cellStyle name="Output 4 7" xfId="42073"/>
    <cellStyle name="Output 5" xfId="17440"/>
    <cellStyle name="Output 5 2" xfId="17441"/>
    <cellStyle name="Output 5 2 2" xfId="24067"/>
    <cellStyle name="Output 5 2 2 2" xfId="36046"/>
    <cellStyle name="Output 5 2 2 3" xfId="48025"/>
    <cellStyle name="Output 5 2 3" xfId="30099"/>
    <cellStyle name="Output 5 2 4" xfId="42079"/>
    <cellStyle name="Output 5 3" xfId="17442"/>
    <cellStyle name="Output 5 4" xfId="24066"/>
    <cellStyle name="Output 5 4 2" xfId="36045"/>
    <cellStyle name="Output 5 4 3" xfId="48024"/>
    <cellStyle name="Output 5 5" xfId="30098"/>
    <cellStyle name="Output 5 6" xfId="42078"/>
    <cellStyle name="Output 6" xfId="17443"/>
    <cellStyle name="Output 6 2" xfId="24068"/>
    <cellStyle name="Output 6 2 2" xfId="36047"/>
    <cellStyle name="Output 6 2 3" xfId="48026"/>
    <cellStyle name="Output 6 3" xfId="30100"/>
    <cellStyle name="Output 6 4" xfId="42080"/>
    <cellStyle name="Output 7" xfId="17444"/>
    <cellStyle name="Output 7 2" xfId="24069"/>
    <cellStyle name="Output 7 2 2" xfId="36048"/>
    <cellStyle name="Output 7 2 3" xfId="48027"/>
    <cellStyle name="Output 7 3" xfId="30101"/>
    <cellStyle name="Output 7 4" xfId="42081"/>
    <cellStyle name="Output 8" xfId="17445"/>
    <cellStyle name="Output 8 2" xfId="24070"/>
    <cellStyle name="Output 8 2 2" xfId="36049"/>
    <cellStyle name="Output 8 2 3" xfId="48028"/>
    <cellStyle name="Output 8 3" xfId="30102"/>
    <cellStyle name="Output 8 4" xfId="42082"/>
    <cellStyle name="Output 9" xfId="17446"/>
    <cellStyle name="Output 9 2" xfId="24071"/>
    <cellStyle name="Output 9 2 2" xfId="36050"/>
    <cellStyle name="Output 9 2 3" xfId="48029"/>
    <cellStyle name="Output 9 3" xfId="30103"/>
    <cellStyle name="Output 9 4" xfId="42083"/>
    <cellStyle name="pb_page_heading_LS" xfId="17447"/>
    <cellStyle name="Percen - Style1" xfId="17448"/>
    <cellStyle name="Percen - Style1 2" xfId="24072"/>
    <cellStyle name="Percen - Style1 2 2" xfId="36051"/>
    <cellStyle name="Percen - Style1 2 3" xfId="48030"/>
    <cellStyle name="Percen - Style1 3" xfId="30104"/>
    <cellStyle name="Percen - Style1 4" xfId="42084"/>
    <cellStyle name="Percen - Style2" xfId="17449"/>
    <cellStyle name="Percent (0)" xfId="17450"/>
    <cellStyle name="Percent (0) 2" xfId="24073"/>
    <cellStyle name="Percent (0) 2 2" xfId="36052"/>
    <cellStyle name="Percent (0) 2 3" xfId="48031"/>
    <cellStyle name="Percent (0) 3" xfId="30105"/>
    <cellStyle name="Percent (0) 4" xfId="42085"/>
    <cellStyle name="Percent (2)" xfId="17451"/>
    <cellStyle name="Percent (2) 2" xfId="24074"/>
    <cellStyle name="Percent (2) 2 2" xfId="36053"/>
    <cellStyle name="Percent (2) 2 3" xfId="48032"/>
    <cellStyle name="Percent (2) 3" xfId="30106"/>
    <cellStyle name="Percent (2) 4" xfId="42086"/>
    <cellStyle name="Percent .00" xfId="17452"/>
    <cellStyle name="Percent .00 2" xfId="17453"/>
    <cellStyle name="Percent .00 2 2" xfId="24076"/>
    <cellStyle name="Percent .00 2 2 2" xfId="36055"/>
    <cellStyle name="Percent .00 2 2 3" xfId="48034"/>
    <cellStyle name="Percent .00 2 3" xfId="30108"/>
    <cellStyle name="Percent .00 2 4" xfId="42088"/>
    <cellStyle name="Percent .00 3" xfId="17454"/>
    <cellStyle name="Percent .00 3 2" xfId="17455"/>
    <cellStyle name="Percent .00 3 2 2" xfId="24078"/>
    <cellStyle name="Percent .00 3 2 2 2" xfId="36057"/>
    <cellStyle name="Percent .00 3 2 2 3" xfId="48036"/>
    <cellStyle name="Percent .00 3 2 3" xfId="30110"/>
    <cellStyle name="Percent .00 3 2 4" xfId="42090"/>
    <cellStyle name="Percent .00 3 3" xfId="24077"/>
    <cellStyle name="Percent .00 3 3 2" xfId="36056"/>
    <cellStyle name="Percent .00 3 3 3" xfId="48035"/>
    <cellStyle name="Percent .00 3 4" xfId="30109"/>
    <cellStyle name="Percent .00 3 5" xfId="42089"/>
    <cellStyle name="Percent .00 4" xfId="17456"/>
    <cellStyle name="Percent .00 4 2" xfId="17457"/>
    <cellStyle name="Percent .00 4 2 2" xfId="24080"/>
    <cellStyle name="Percent .00 4 2 2 2" xfId="36059"/>
    <cellStyle name="Percent .00 4 2 2 3" xfId="48038"/>
    <cellStyle name="Percent .00 4 2 3" xfId="30112"/>
    <cellStyle name="Percent .00 4 2 4" xfId="42092"/>
    <cellStyle name="Percent .00 4 3" xfId="24079"/>
    <cellStyle name="Percent .00 4 3 2" xfId="36058"/>
    <cellStyle name="Percent .00 4 3 3" xfId="48037"/>
    <cellStyle name="Percent .00 4 4" xfId="30111"/>
    <cellStyle name="Percent .00 4 5" xfId="42091"/>
    <cellStyle name="Percent .00 5" xfId="17458"/>
    <cellStyle name="Percent .00 5 2" xfId="17459"/>
    <cellStyle name="Percent .00 5 2 2" xfId="24082"/>
    <cellStyle name="Percent .00 5 2 2 2" xfId="36061"/>
    <cellStyle name="Percent .00 5 2 2 3" xfId="48040"/>
    <cellStyle name="Percent .00 5 2 3" xfId="30114"/>
    <cellStyle name="Percent .00 5 2 4" xfId="42094"/>
    <cellStyle name="Percent .00 5 3" xfId="24081"/>
    <cellStyle name="Percent .00 5 3 2" xfId="36060"/>
    <cellStyle name="Percent .00 5 3 3" xfId="48039"/>
    <cellStyle name="Percent .00 5 4" xfId="30113"/>
    <cellStyle name="Percent .00 5 5" xfId="42093"/>
    <cellStyle name="Percent .00 6" xfId="24075"/>
    <cellStyle name="Percent .00 6 2" xfId="36054"/>
    <cellStyle name="Percent .00 6 3" xfId="48033"/>
    <cellStyle name="Percent .00 7" xfId="30107"/>
    <cellStyle name="Percent .00 8" xfId="42087"/>
    <cellStyle name="Percent .n" xfId="17460"/>
    <cellStyle name="Percent .n 2" xfId="24083"/>
    <cellStyle name="Percent .n 2 2" xfId="36062"/>
    <cellStyle name="Percent .n 2 3" xfId="48041"/>
    <cellStyle name="Percent .n 3" xfId="30115"/>
    <cellStyle name="Percent .n 4" xfId="42095"/>
    <cellStyle name="Percent [0%]" xfId="17461"/>
    <cellStyle name="Percent [0.00%]" xfId="17462"/>
    <cellStyle name="Percent [2]" xfId="17463"/>
    <cellStyle name="Percent [2] 10" xfId="17464"/>
    <cellStyle name="Percent [2] 10 2" xfId="24084"/>
    <cellStyle name="Percent [2] 10 2 2" xfId="36063"/>
    <cellStyle name="Percent [2] 10 2 3" xfId="48042"/>
    <cellStyle name="Percent [2] 10 3" xfId="30116"/>
    <cellStyle name="Percent [2] 10 4" xfId="42096"/>
    <cellStyle name="Percent [2] 11" xfId="17465"/>
    <cellStyle name="Percent [2] 11 2" xfId="24085"/>
    <cellStyle name="Percent [2] 11 2 2" xfId="36064"/>
    <cellStyle name="Percent [2] 11 2 3" xfId="48043"/>
    <cellStyle name="Percent [2] 11 3" xfId="30117"/>
    <cellStyle name="Percent [2] 11 4" xfId="42097"/>
    <cellStyle name="Percent [2] 12" xfId="17466"/>
    <cellStyle name="Percent [2] 12 2" xfId="24086"/>
    <cellStyle name="Percent [2] 12 2 2" xfId="36065"/>
    <cellStyle name="Percent [2] 12 2 3" xfId="48044"/>
    <cellStyle name="Percent [2] 12 3" xfId="30118"/>
    <cellStyle name="Percent [2] 12 4" xfId="42098"/>
    <cellStyle name="Percent [2] 13" xfId="17467"/>
    <cellStyle name="Percent [2] 13 2" xfId="24087"/>
    <cellStyle name="Percent [2] 13 2 2" xfId="36066"/>
    <cellStyle name="Percent [2] 13 2 3" xfId="48045"/>
    <cellStyle name="Percent [2] 13 3" xfId="30119"/>
    <cellStyle name="Percent [2] 13 4" xfId="42099"/>
    <cellStyle name="Percent [2] 14" xfId="17468"/>
    <cellStyle name="Percent [2] 14 2" xfId="24088"/>
    <cellStyle name="Percent [2] 14 2 2" xfId="36067"/>
    <cellStyle name="Percent [2] 14 2 3" xfId="48046"/>
    <cellStyle name="Percent [2] 14 3" xfId="30120"/>
    <cellStyle name="Percent [2] 14 4" xfId="42100"/>
    <cellStyle name="Percent [2] 15" xfId="17469"/>
    <cellStyle name="Percent [2] 15 2" xfId="24089"/>
    <cellStyle name="Percent [2] 15 2 2" xfId="36068"/>
    <cellStyle name="Percent [2] 15 2 3" xfId="48047"/>
    <cellStyle name="Percent [2] 15 3" xfId="30121"/>
    <cellStyle name="Percent [2] 15 4" xfId="42101"/>
    <cellStyle name="Percent [2] 16" xfId="17470"/>
    <cellStyle name="Percent [2] 16 2" xfId="24090"/>
    <cellStyle name="Percent [2] 16 2 2" xfId="36069"/>
    <cellStyle name="Percent [2] 16 2 3" xfId="48048"/>
    <cellStyle name="Percent [2] 16 3" xfId="30122"/>
    <cellStyle name="Percent [2] 16 4" xfId="42102"/>
    <cellStyle name="Percent [2] 17" xfId="17471"/>
    <cellStyle name="Percent [2] 17 2" xfId="24091"/>
    <cellStyle name="Percent [2] 17 2 2" xfId="36070"/>
    <cellStyle name="Percent [2] 17 2 3" xfId="48049"/>
    <cellStyle name="Percent [2] 17 3" xfId="30123"/>
    <cellStyle name="Percent [2] 17 4" xfId="42103"/>
    <cellStyle name="Percent [2] 18" xfId="17472"/>
    <cellStyle name="Percent [2] 18 2" xfId="24092"/>
    <cellStyle name="Percent [2] 18 2 2" xfId="36071"/>
    <cellStyle name="Percent [2] 18 2 3" xfId="48050"/>
    <cellStyle name="Percent [2] 18 3" xfId="30124"/>
    <cellStyle name="Percent [2] 18 4" xfId="42104"/>
    <cellStyle name="Percent [2] 19" xfId="17473"/>
    <cellStyle name="Percent [2] 19 2" xfId="24093"/>
    <cellStyle name="Percent [2] 19 2 2" xfId="36072"/>
    <cellStyle name="Percent [2] 19 2 3" xfId="48051"/>
    <cellStyle name="Percent [2] 19 3" xfId="30125"/>
    <cellStyle name="Percent [2] 19 4" xfId="42105"/>
    <cellStyle name="Percent [2] 2" xfId="17474"/>
    <cellStyle name="Percent [2] 2 2" xfId="24094"/>
    <cellStyle name="Percent [2] 2 2 2" xfId="36073"/>
    <cellStyle name="Percent [2] 2 2 3" xfId="48052"/>
    <cellStyle name="Percent [2] 2 3" xfId="30126"/>
    <cellStyle name="Percent [2] 2 4" xfId="42106"/>
    <cellStyle name="Percent [2] 20" xfId="17475"/>
    <cellStyle name="Percent [2] 20 2" xfId="24095"/>
    <cellStyle name="Percent [2] 20 2 2" xfId="36074"/>
    <cellStyle name="Percent [2] 20 2 3" xfId="48053"/>
    <cellStyle name="Percent [2] 20 3" xfId="30127"/>
    <cellStyle name="Percent [2] 20 4" xfId="42107"/>
    <cellStyle name="Percent [2] 21" xfId="17476"/>
    <cellStyle name="Percent [2] 21 2" xfId="24096"/>
    <cellStyle name="Percent [2] 21 2 2" xfId="36075"/>
    <cellStyle name="Percent [2] 21 2 3" xfId="48054"/>
    <cellStyle name="Percent [2] 21 3" xfId="30128"/>
    <cellStyle name="Percent [2] 21 4" xfId="42108"/>
    <cellStyle name="Percent [2] 22" xfId="17477"/>
    <cellStyle name="Percent [2] 22 2" xfId="24097"/>
    <cellStyle name="Percent [2] 22 2 2" xfId="36076"/>
    <cellStyle name="Percent [2] 22 2 3" xfId="48055"/>
    <cellStyle name="Percent [2] 22 3" xfId="30129"/>
    <cellStyle name="Percent [2] 22 4" xfId="42109"/>
    <cellStyle name="Percent [2] 23" xfId="17478"/>
    <cellStyle name="Percent [2] 23 2" xfId="24098"/>
    <cellStyle name="Percent [2] 23 2 2" xfId="36077"/>
    <cellStyle name="Percent [2] 23 2 3" xfId="48056"/>
    <cellStyle name="Percent [2] 23 3" xfId="30130"/>
    <cellStyle name="Percent [2] 23 4" xfId="42110"/>
    <cellStyle name="Percent [2] 24" xfId="17479"/>
    <cellStyle name="Percent [2] 24 2" xfId="24099"/>
    <cellStyle name="Percent [2] 24 2 2" xfId="36078"/>
    <cellStyle name="Percent [2] 24 2 3" xfId="48057"/>
    <cellStyle name="Percent [2] 24 3" xfId="30131"/>
    <cellStyle name="Percent [2] 24 4" xfId="42111"/>
    <cellStyle name="Percent [2] 25" xfId="17480"/>
    <cellStyle name="Percent [2] 25 2" xfId="24100"/>
    <cellStyle name="Percent [2] 25 2 2" xfId="36079"/>
    <cellStyle name="Percent [2] 25 2 3" xfId="48058"/>
    <cellStyle name="Percent [2] 25 3" xfId="30132"/>
    <cellStyle name="Percent [2] 25 4" xfId="42112"/>
    <cellStyle name="Percent [2] 26" xfId="17481"/>
    <cellStyle name="Percent [2] 26 2" xfId="24101"/>
    <cellStyle name="Percent [2] 26 2 2" xfId="36080"/>
    <cellStyle name="Percent [2] 26 2 3" xfId="48059"/>
    <cellStyle name="Percent [2] 26 3" xfId="30133"/>
    <cellStyle name="Percent [2] 26 4" xfId="42113"/>
    <cellStyle name="Percent [2] 27" xfId="17482"/>
    <cellStyle name="Percent [2] 27 2" xfId="24102"/>
    <cellStyle name="Percent [2] 27 2 2" xfId="36081"/>
    <cellStyle name="Percent [2] 27 2 3" xfId="48060"/>
    <cellStyle name="Percent [2] 27 3" xfId="30134"/>
    <cellStyle name="Percent [2] 27 4" xfId="42114"/>
    <cellStyle name="Percent [2] 28" xfId="17483"/>
    <cellStyle name="Percent [2] 28 2" xfId="24103"/>
    <cellStyle name="Percent [2] 28 2 2" xfId="36082"/>
    <cellStyle name="Percent [2] 28 2 3" xfId="48061"/>
    <cellStyle name="Percent [2] 28 3" xfId="30135"/>
    <cellStyle name="Percent [2] 28 4" xfId="42115"/>
    <cellStyle name="Percent [2] 29" xfId="17484"/>
    <cellStyle name="Percent [2] 29 2" xfId="24104"/>
    <cellStyle name="Percent [2] 29 2 2" xfId="36083"/>
    <cellStyle name="Percent [2] 29 2 3" xfId="48062"/>
    <cellStyle name="Percent [2] 29 3" xfId="30136"/>
    <cellStyle name="Percent [2] 29 4" xfId="42116"/>
    <cellStyle name="Percent [2] 3" xfId="17485"/>
    <cellStyle name="Percent [2] 3 2" xfId="17486"/>
    <cellStyle name="Percent [2] 3 2 2" xfId="24106"/>
    <cellStyle name="Percent [2] 3 2 2 2" xfId="36085"/>
    <cellStyle name="Percent [2] 3 2 2 3" xfId="48064"/>
    <cellStyle name="Percent [2] 3 2 3" xfId="30138"/>
    <cellStyle name="Percent [2] 3 2 4" xfId="42118"/>
    <cellStyle name="Percent [2] 3 3" xfId="24105"/>
    <cellStyle name="Percent [2] 3 3 2" xfId="36084"/>
    <cellStyle name="Percent [2] 3 3 3" xfId="48063"/>
    <cellStyle name="Percent [2] 3 4" xfId="30137"/>
    <cellStyle name="Percent [2] 3 5" xfId="42117"/>
    <cellStyle name="Percent [2] 30" xfId="17487"/>
    <cellStyle name="Percent [2] 30 2" xfId="24107"/>
    <cellStyle name="Percent [2] 30 2 2" xfId="36086"/>
    <cellStyle name="Percent [2] 30 2 3" xfId="48065"/>
    <cellStyle name="Percent [2] 30 3" xfId="30139"/>
    <cellStyle name="Percent [2] 30 4" xfId="42119"/>
    <cellStyle name="Percent [2] 31" xfId="17488"/>
    <cellStyle name="Percent [2] 31 2" xfId="24108"/>
    <cellStyle name="Percent [2] 31 2 2" xfId="36087"/>
    <cellStyle name="Percent [2] 31 2 3" xfId="48066"/>
    <cellStyle name="Percent [2] 31 3" xfId="30140"/>
    <cellStyle name="Percent [2] 31 4" xfId="42120"/>
    <cellStyle name="Percent [2] 32" xfId="17489"/>
    <cellStyle name="Percent [2] 32 2" xfId="17490"/>
    <cellStyle name="Percent [2] 32 2 2" xfId="24110"/>
    <cellStyle name="Percent [2] 32 2 2 2" xfId="36089"/>
    <cellStyle name="Percent [2] 32 2 2 3" xfId="48068"/>
    <cellStyle name="Percent [2] 32 2 3" xfId="30142"/>
    <cellStyle name="Percent [2] 32 2 4" xfId="42122"/>
    <cellStyle name="Percent [2] 32 3" xfId="17491"/>
    <cellStyle name="Percent [2] 32 3 2" xfId="24111"/>
    <cellStyle name="Percent [2] 32 3 2 2" xfId="36090"/>
    <cellStyle name="Percent [2] 32 3 2 3" xfId="48069"/>
    <cellStyle name="Percent [2] 32 3 3" xfId="30143"/>
    <cellStyle name="Percent [2] 32 3 4" xfId="42123"/>
    <cellStyle name="Percent [2] 32 4" xfId="24109"/>
    <cellStyle name="Percent [2] 32 4 2" xfId="36088"/>
    <cellStyle name="Percent [2] 32 4 3" xfId="48067"/>
    <cellStyle name="Percent [2] 32 5" xfId="30141"/>
    <cellStyle name="Percent [2] 32 6" xfId="42121"/>
    <cellStyle name="Percent [2] 33" xfId="17492"/>
    <cellStyle name="Percent [2] 33 2" xfId="24112"/>
    <cellStyle name="Percent [2] 33 2 2" xfId="36091"/>
    <cellStyle name="Percent [2] 33 2 3" xfId="48070"/>
    <cellStyle name="Percent [2] 33 3" xfId="30144"/>
    <cellStyle name="Percent [2] 33 4" xfId="42124"/>
    <cellStyle name="Percent [2] 34" xfId="17493"/>
    <cellStyle name="Percent [2] 34 2" xfId="24113"/>
    <cellStyle name="Percent [2] 34 2 2" xfId="36092"/>
    <cellStyle name="Percent [2] 34 2 3" xfId="48071"/>
    <cellStyle name="Percent [2] 34 3" xfId="30145"/>
    <cellStyle name="Percent [2] 34 4" xfId="42125"/>
    <cellStyle name="Percent [2] 35" xfId="17494"/>
    <cellStyle name="Percent [2] 35 2" xfId="24114"/>
    <cellStyle name="Percent [2] 35 2 2" xfId="36093"/>
    <cellStyle name="Percent [2] 35 2 3" xfId="48072"/>
    <cellStyle name="Percent [2] 35 3" xfId="30146"/>
    <cellStyle name="Percent [2] 35 4" xfId="42126"/>
    <cellStyle name="Percent [2] 4" xfId="17495"/>
    <cellStyle name="Percent [2] 4 2" xfId="17496"/>
    <cellStyle name="Percent [2] 4 2 2" xfId="24116"/>
    <cellStyle name="Percent [2] 4 2 2 2" xfId="36095"/>
    <cellStyle name="Percent [2] 4 2 2 3" xfId="48074"/>
    <cellStyle name="Percent [2] 4 2 3" xfId="30148"/>
    <cellStyle name="Percent [2] 4 2 4" xfId="42128"/>
    <cellStyle name="Percent [2] 4 3" xfId="24115"/>
    <cellStyle name="Percent [2] 4 3 2" xfId="36094"/>
    <cellStyle name="Percent [2] 4 3 3" xfId="48073"/>
    <cellStyle name="Percent [2] 4 4" xfId="30147"/>
    <cellStyle name="Percent [2] 4 5" xfId="42127"/>
    <cellStyle name="Percent [2] 5" xfId="17497"/>
    <cellStyle name="Percent [2] 5 2" xfId="17498"/>
    <cellStyle name="Percent [2] 5 2 2" xfId="24118"/>
    <cellStyle name="Percent [2] 5 2 2 2" xfId="36097"/>
    <cellStyle name="Percent [2] 5 2 2 3" xfId="48076"/>
    <cellStyle name="Percent [2] 5 2 3" xfId="30150"/>
    <cellStyle name="Percent [2] 5 2 4" xfId="42130"/>
    <cellStyle name="Percent [2] 5 3" xfId="24117"/>
    <cellStyle name="Percent [2] 5 3 2" xfId="36096"/>
    <cellStyle name="Percent [2] 5 3 3" xfId="48075"/>
    <cellStyle name="Percent [2] 5 4" xfId="30149"/>
    <cellStyle name="Percent [2] 5 5" xfId="42129"/>
    <cellStyle name="Percent [2] 6" xfId="17499"/>
    <cellStyle name="Percent [2] 6 2" xfId="24119"/>
    <cellStyle name="Percent [2] 6 2 2" xfId="36098"/>
    <cellStyle name="Percent [2] 6 2 3" xfId="48077"/>
    <cellStyle name="Percent [2] 6 3" xfId="30151"/>
    <cellStyle name="Percent [2] 6 4" xfId="42131"/>
    <cellStyle name="Percent [2] 7" xfId="17500"/>
    <cellStyle name="Percent [2] 7 2" xfId="24120"/>
    <cellStyle name="Percent [2] 7 2 2" xfId="36099"/>
    <cellStyle name="Percent [2] 7 2 3" xfId="48078"/>
    <cellStyle name="Percent [2] 7 3" xfId="30152"/>
    <cellStyle name="Percent [2] 7 4" xfId="42132"/>
    <cellStyle name="Percent [2] 8" xfId="17501"/>
    <cellStyle name="Percent [2] 8 2" xfId="17502"/>
    <cellStyle name="Percent [2] 8 2 2" xfId="24122"/>
    <cellStyle name="Percent [2] 8 2 2 2" xfId="36101"/>
    <cellStyle name="Percent [2] 8 2 2 3" xfId="48080"/>
    <cellStyle name="Percent [2] 8 2 3" xfId="30154"/>
    <cellStyle name="Percent [2] 8 2 4" xfId="42134"/>
    <cellStyle name="Percent [2] 8 3" xfId="24121"/>
    <cellStyle name="Percent [2] 8 3 2" xfId="36100"/>
    <cellStyle name="Percent [2] 8 3 3" xfId="48079"/>
    <cellStyle name="Percent [2] 8 4" xfId="30153"/>
    <cellStyle name="Percent [2] 8 5" xfId="42133"/>
    <cellStyle name="Percent [2] 9" xfId="17503"/>
    <cellStyle name="Percent [2] 9 2" xfId="24123"/>
    <cellStyle name="Percent [2] 9 2 2" xfId="36102"/>
    <cellStyle name="Percent [2] 9 2 3" xfId="48081"/>
    <cellStyle name="Percent [2] 9 3" xfId="30155"/>
    <cellStyle name="Percent [2] 9 4" xfId="42135"/>
    <cellStyle name="Percent [n" xfId="17504"/>
    <cellStyle name="Percent [n 2" xfId="24124"/>
    <cellStyle name="Percent [n 2 2" xfId="36103"/>
    <cellStyle name="Percent [n 2 3" xfId="48082"/>
    <cellStyle name="Percent [n 3" xfId="30156"/>
    <cellStyle name="Percent [n 4" xfId="42136"/>
    <cellStyle name="Percent 0%" xfId="17505"/>
    <cellStyle name="Percent 10" xfId="17506"/>
    <cellStyle name="Percent 10 2" xfId="17507"/>
    <cellStyle name="Percent 10 2 2" xfId="17508"/>
    <cellStyle name="Percent 10 2 2 2" xfId="17509"/>
    <cellStyle name="Percent 10 2 2 2 2" xfId="24127"/>
    <cellStyle name="Percent 10 2 2 2 2 2" xfId="36106"/>
    <cellStyle name="Percent 10 2 2 2 2 3" xfId="48085"/>
    <cellStyle name="Percent 10 2 2 2 3" xfId="30159"/>
    <cellStyle name="Percent 10 2 2 2 4" xfId="42139"/>
    <cellStyle name="Percent 10 2 2 3" xfId="24126"/>
    <cellStyle name="Percent 10 2 2 3 2" xfId="36105"/>
    <cellStyle name="Percent 10 2 2 3 3" xfId="48084"/>
    <cellStyle name="Percent 10 2 2 4" xfId="30158"/>
    <cellStyle name="Percent 10 2 2 5" xfId="42138"/>
    <cellStyle name="Percent 10 2 3" xfId="17510"/>
    <cellStyle name="Percent 10 2 3 2" xfId="24128"/>
    <cellStyle name="Percent 10 2 3 2 2" xfId="36107"/>
    <cellStyle name="Percent 10 2 3 2 3" xfId="48086"/>
    <cellStyle name="Percent 10 2 3 3" xfId="30160"/>
    <cellStyle name="Percent 10 2 3 4" xfId="42140"/>
    <cellStyle name="Percent 10 2 4" xfId="17511"/>
    <cellStyle name="Percent 10 2 4 2" xfId="24129"/>
    <cellStyle name="Percent 10 2 4 2 2" xfId="36108"/>
    <cellStyle name="Percent 10 2 4 2 3" xfId="48087"/>
    <cellStyle name="Percent 10 2 4 3" xfId="30161"/>
    <cellStyle name="Percent 10 2 4 4" xfId="42141"/>
    <cellStyle name="Percent 10 2 5" xfId="24125"/>
    <cellStyle name="Percent 10 2 5 2" xfId="36104"/>
    <cellStyle name="Percent 10 2 5 3" xfId="48083"/>
    <cellStyle name="Percent 10 2 6" xfId="30157"/>
    <cellStyle name="Percent 10 2 7" xfId="42137"/>
    <cellStyle name="Percent 10 3" xfId="17512"/>
    <cellStyle name="Percent 10 3 2" xfId="17513"/>
    <cellStyle name="Percent 10 3 2 2" xfId="24131"/>
    <cellStyle name="Percent 10 3 2 2 2" xfId="36110"/>
    <cellStyle name="Percent 10 3 2 2 3" xfId="48089"/>
    <cellStyle name="Percent 10 3 2 3" xfId="30163"/>
    <cellStyle name="Percent 10 3 2 4" xfId="42143"/>
    <cellStyle name="Percent 10 3 3" xfId="17514"/>
    <cellStyle name="Percent 10 3 3 2" xfId="24132"/>
    <cellStyle name="Percent 10 3 3 2 2" xfId="36111"/>
    <cellStyle name="Percent 10 3 3 2 3" xfId="48090"/>
    <cellStyle name="Percent 10 3 3 3" xfId="30164"/>
    <cellStyle name="Percent 10 3 3 4" xfId="42144"/>
    <cellStyle name="Percent 10 3 4" xfId="24130"/>
    <cellStyle name="Percent 10 3 4 2" xfId="36109"/>
    <cellStyle name="Percent 10 3 4 3" xfId="48088"/>
    <cellStyle name="Percent 10 3 5" xfId="30162"/>
    <cellStyle name="Percent 10 3 6" xfId="42142"/>
    <cellStyle name="Percent 10 4" xfId="17515"/>
    <cellStyle name="Percent 10 4 2" xfId="24133"/>
    <cellStyle name="Percent 10 4 2 2" xfId="36112"/>
    <cellStyle name="Percent 10 4 2 3" xfId="48091"/>
    <cellStyle name="Percent 10 4 3" xfId="30165"/>
    <cellStyle name="Percent 10 4 4" xfId="42145"/>
    <cellStyle name="Percent 10 5" xfId="17516"/>
    <cellStyle name="Percent 10 5 2" xfId="24134"/>
    <cellStyle name="Percent 10 5 2 2" xfId="36113"/>
    <cellStyle name="Percent 10 5 2 3" xfId="48092"/>
    <cellStyle name="Percent 10 5 3" xfId="30166"/>
    <cellStyle name="Percent 10 5 4" xfId="42146"/>
    <cellStyle name="Percent 10 6" xfId="17517"/>
    <cellStyle name="Percent 10 6 2" xfId="24135"/>
    <cellStyle name="Percent 10 6 2 2" xfId="36114"/>
    <cellStyle name="Percent 10 6 2 3" xfId="48093"/>
    <cellStyle name="Percent 10 6 3" xfId="30167"/>
    <cellStyle name="Percent 10 6 4" xfId="42147"/>
    <cellStyle name="Percent 10 7" xfId="17518"/>
    <cellStyle name="Percent 10 7 2" xfId="24136"/>
    <cellStyle name="Percent 10 7 2 2" xfId="36115"/>
    <cellStyle name="Percent 10 7 2 3" xfId="48094"/>
    <cellStyle name="Percent 10 7 3" xfId="30168"/>
    <cellStyle name="Percent 10 7 4" xfId="42148"/>
    <cellStyle name="Percent 10 8" xfId="17519"/>
    <cellStyle name="Percent 10 8 2" xfId="24137"/>
    <cellStyle name="Percent 10 8 2 2" xfId="36116"/>
    <cellStyle name="Percent 10 8 2 3" xfId="48095"/>
    <cellStyle name="Percent 10 8 3" xfId="30169"/>
    <cellStyle name="Percent 10 8 4" xfId="42149"/>
    <cellStyle name="Percent 100" xfId="17520"/>
    <cellStyle name="Percent 100 2" xfId="24138"/>
    <cellStyle name="Percent 100 2 2" xfId="36117"/>
    <cellStyle name="Percent 100 2 3" xfId="48096"/>
    <cellStyle name="Percent 100 3" xfId="30170"/>
    <cellStyle name="Percent 100 4" xfId="42150"/>
    <cellStyle name="Percent 101" xfId="17521"/>
    <cellStyle name="Percent 101 2" xfId="24139"/>
    <cellStyle name="Percent 101 2 2" xfId="36118"/>
    <cellStyle name="Percent 101 2 3" xfId="48097"/>
    <cellStyle name="Percent 101 3" xfId="30171"/>
    <cellStyle name="Percent 101 4" xfId="42151"/>
    <cellStyle name="Percent 102" xfId="17522"/>
    <cellStyle name="Percent 102 2" xfId="24140"/>
    <cellStyle name="Percent 102 2 2" xfId="36119"/>
    <cellStyle name="Percent 102 2 3" xfId="48098"/>
    <cellStyle name="Percent 102 3" xfId="30172"/>
    <cellStyle name="Percent 102 4" xfId="42152"/>
    <cellStyle name="Percent 103" xfId="17523"/>
    <cellStyle name="Percent 103 2" xfId="24141"/>
    <cellStyle name="Percent 103 2 2" xfId="36120"/>
    <cellStyle name="Percent 103 2 3" xfId="48099"/>
    <cellStyle name="Percent 103 3" xfId="30173"/>
    <cellStyle name="Percent 103 4" xfId="42153"/>
    <cellStyle name="Percent 104" xfId="17524"/>
    <cellStyle name="Percent 104 2" xfId="24142"/>
    <cellStyle name="Percent 104 2 2" xfId="36121"/>
    <cellStyle name="Percent 104 2 3" xfId="48100"/>
    <cellStyle name="Percent 104 3" xfId="30174"/>
    <cellStyle name="Percent 104 4" xfId="42154"/>
    <cellStyle name="Percent 105" xfId="17525"/>
    <cellStyle name="Percent 105 2" xfId="24143"/>
    <cellStyle name="Percent 105 2 2" xfId="36122"/>
    <cellStyle name="Percent 105 2 3" xfId="48101"/>
    <cellStyle name="Percent 105 3" xfId="30175"/>
    <cellStyle name="Percent 105 4" xfId="42155"/>
    <cellStyle name="Percent 106" xfId="17526"/>
    <cellStyle name="Percent 106 2" xfId="24144"/>
    <cellStyle name="Percent 106 2 2" xfId="36123"/>
    <cellStyle name="Percent 106 2 3" xfId="48102"/>
    <cellStyle name="Percent 106 3" xfId="30176"/>
    <cellStyle name="Percent 106 4" xfId="42156"/>
    <cellStyle name="Percent 107" xfId="17527"/>
    <cellStyle name="Percent 107 2" xfId="24145"/>
    <cellStyle name="Percent 107 2 2" xfId="36124"/>
    <cellStyle name="Percent 107 2 3" xfId="48103"/>
    <cellStyle name="Percent 107 3" xfId="30177"/>
    <cellStyle name="Percent 107 4" xfId="42157"/>
    <cellStyle name="Percent 108" xfId="17528"/>
    <cellStyle name="Percent 108 2" xfId="24146"/>
    <cellStyle name="Percent 108 2 2" xfId="36125"/>
    <cellStyle name="Percent 108 2 3" xfId="48104"/>
    <cellStyle name="Percent 108 3" xfId="30178"/>
    <cellStyle name="Percent 108 4" xfId="42158"/>
    <cellStyle name="Percent 109" xfId="17529"/>
    <cellStyle name="Percent 109 2" xfId="24147"/>
    <cellStyle name="Percent 109 2 2" xfId="36126"/>
    <cellStyle name="Percent 109 2 3" xfId="48105"/>
    <cellStyle name="Percent 109 3" xfId="30179"/>
    <cellStyle name="Percent 109 4" xfId="42159"/>
    <cellStyle name="Percent 11" xfId="17530"/>
    <cellStyle name="Percent 11 2" xfId="17531"/>
    <cellStyle name="Percent 11 2 2" xfId="17532"/>
    <cellStyle name="Percent 11 2 2 2" xfId="17533"/>
    <cellStyle name="Percent 11 2 2 2 2" xfId="24150"/>
    <cellStyle name="Percent 11 2 2 2 2 2" xfId="36129"/>
    <cellStyle name="Percent 11 2 2 2 2 3" xfId="48108"/>
    <cellStyle name="Percent 11 2 2 2 3" xfId="30182"/>
    <cellStyle name="Percent 11 2 2 2 4" xfId="42162"/>
    <cellStyle name="Percent 11 2 2 3" xfId="24149"/>
    <cellStyle name="Percent 11 2 2 3 2" xfId="36128"/>
    <cellStyle name="Percent 11 2 2 3 3" xfId="48107"/>
    <cellStyle name="Percent 11 2 2 4" xfId="30181"/>
    <cellStyle name="Percent 11 2 2 5" xfId="42161"/>
    <cellStyle name="Percent 11 2 3" xfId="17534"/>
    <cellStyle name="Percent 11 2 3 2" xfId="24151"/>
    <cellStyle name="Percent 11 2 3 2 2" xfId="36130"/>
    <cellStyle name="Percent 11 2 3 2 3" xfId="48109"/>
    <cellStyle name="Percent 11 2 3 3" xfId="30183"/>
    <cellStyle name="Percent 11 2 3 4" xfId="42163"/>
    <cellStyle name="Percent 11 2 4" xfId="17535"/>
    <cellStyle name="Percent 11 2 4 2" xfId="24152"/>
    <cellStyle name="Percent 11 2 4 2 2" xfId="36131"/>
    <cellStyle name="Percent 11 2 4 2 3" xfId="48110"/>
    <cellStyle name="Percent 11 2 4 3" xfId="30184"/>
    <cellStyle name="Percent 11 2 4 4" xfId="42164"/>
    <cellStyle name="Percent 11 2 5" xfId="17536"/>
    <cellStyle name="Percent 11 2 5 2" xfId="24153"/>
    <cellStyle name="Percent 11 2 5 2 2" xfId="36132"/>
    <cellStyle name="Percent 11 2 5 2 3" xfId="48111"/>
    <cellStyle name="Percent 11 2 5 3" xfId="30185"/>
    <cellStyle name="Percent 11 2 5 4" xfId="42165"/>
    <cellStyle name="Percent 11 2 6" xfId="24148"/>
    <cellStyle name="Percent 11 2 6 2" xfId="36127"/>
    <cellStyle name="Percent 11 2 6 3" xfId="48106"/>
    <cellStyle name="Percent 11 2 7" xfId="30180"/>
    <cellStyle name="Percent 11 2 8" xfId="42160"/>
    <cellStyle name="Percent 11 3" xfId="17537"/>
    <cellStyle name="Percent 11 3 2" xfId="17538"/>
    <cellStyle name="Percent 11 3 2 2" xfId="24155"/>
    <cellStyle name="Percent 11 3 2 2 2" xfId="36134"/>
    <cellStyle name="Percent 11 3 2 2 3" xfId="48113"/>
    <cellStyle name="Percent 11 3 2 3" xfId="30187"/>
    <cellStyle name="Percent 11 3 2 4" xfId="42167"/>
    <cellStyle name="Percent 11 3 3" xfId="24154"/>
    <cellStyle name="Percent 11 3 3 2" xfId="36133"/>
    <cellStyle name="Percent 11 3 3 3" xfId="48112"/>
    <cellStyle name="Percent 11 3 4" xfId="30186"/>
    <cellStyle name="Percent 11 3 5" xfId="42166"/>
    <cellStyle name="Percent 11 4" xfId="17539"/>
    <cellStyle name="Percent 11 4 2" xfId="17540"/>
    <cellStyle name="Percent 11 4 2 2" xfId="24157"/>
    <cellStyle name="Percent 11 4 2 2 2" xfId="36136"/>
    <cellStyle name="Percent 11 4 2 2 3" xfId="48115"/>
    <cellStyle name="Percent 11 4 2 3" xfId="30189"/>
    <cellStyle name="Percent 11 4 2 4" xfId="42169"/>
    <cellStyle name="Percent 11 4 3" xfId="24156"/>
    <cellStyle name="Percent 11 4 3 2" xfId="36135"/>
    <cellStyle name="Percent 11 4 3 3" xfId="48114"/>
    <cellStyle name="Percent 11 4 4" xfId="30188"/>
    <cellStyle name="Percent 11 4 5" xfId="42168"/>
    <cellStyle name="Percent 11 5" xfId="17541"/>
    <cellStyle name="Percent 11 5 2" xfId="24158"/>
    <cellStyle name="Percent 11 5 2 2" xfId="36137"/>
    <cellStyle name="Percent 11 5 2 3" xfId="48116"/>
    <cellStyle name="Percent 11 5 3" xfId="30190"/>
    <cellStyle name="Percent 11 5 4" xfId="42170"/>
    <cellStyle name="Percent 11 6" xfId="17542"/>
    <cellStyle name="Percent 11 6 2" xfId="24159"/>
    <cellStyle name="Percent 11 6 2 2" xfId="36138"/>
    <cellStyle name="Percent 11 6 2 3" xfId="48117"/>
    <cellStyle name="Percent 11 6 3" xfId="30191"/>
    <cellStyle name="Percent 11 6 4" xfId="42171"/>
    <cellStyle name="Percent 11 7" xfId="17543"/>
    <cellStyle name="Percent 11 7 2" xfId="24160"/>
    <cellStyle name="Percent 11 7 2 2" xfId="36139"/>
    <cellStyle name="Percent 11 7 2 3" xfId="48118"/>
    <cellStyle name="Percent 11 7 3" xfId="30192"/>
    <cellStyle name="Percent 11 7 4" xfId="42172"/>
    <cellStyle name="Percent 11 8" xfId="17544"/>
    <cellStyle name="Percent 11 8 2" xfId="24161"/>
    <cellStyle name="Percent 11 8 2 2" xfId="36140"/>
    <cellStyle name="Percent 11 8 2 3" xfId="48119"/>
    <cellStyle name="Percent 11 8 3" xfId="30193"/>
    <cellStyle name="Percent 11 8 4" xfId="42173"/>
    <cellStyle name="Percent 110" xfId="17545"/>
    <cellStyle name="Percent 110 2" xfId="24162"/>
    <cellStyle name="Percent 110 2 2" xfId="36141"/>
    <cellStyle name="Percent 110 2 3" xfId="48120"/>
    <cellStyle name="Percent 110 3" xfId="30194"/>
    <cellStyle name="Percent 110 4" xfId="42174"/>
    <cellStyle name="Percent 111" xfId="17546"/>
    <cellStyle name="Percent 111 2" xfId="24163"/>
    <cellStyle name="Percent 111 2 2" xfId="36142"/>
    <cellStyle name="Percent 111 2 3" xfId="48121"/>
    <cellStyle name="Percent 111 3" xfId="30195"/>
    <cellStyle name="Percent 111 4" xfId="42175"/>
    <cellStyle name="Percent 112" xfId="17547"/>
    <cellStyle name="Percent 112 2" xfId="24164"/>
    <cellStyle name="Percent 112 2 2" xfId="36143"/>
    <cellStyle name="Percent 112 2 3" xfId="48122"/>
    <cellStyle name="Percent 112 3" xfId="30196"/>
    <cellStyle name="Percent 112 4" xfId="42176"/>
    <cellStyle name="Percent 113" xfId="17548"/>
    <cellStyle name="Percent 113 2" xfId="24165"/>
    <cellStyle name="Percent 113 2 2" xfId="36144"/>
    <cellStyle name="Percent 113 2 3" xfId="48123"/>
    <cellStyle name="Percent 113 3" xfId="30197"/>
    <cellStyle name="Percent 113 4" xfId="42177"/>
    <cellStyle name="Percent 114" xfId="17549"/>
    <cellStyle name="Percent 114 2" xfId="24166"/>
    <cellStyle name="Percent 114 2 2" xfId="36145"/>
    <cellStyle name="Percent 114 2 3" xfId="48124"/>
    <cellStyle name="Percent 114 3" xfId="30198"/>
    <cellStyle name="Percent 114 4" xfId="42178"/>
    <cellStyle name="Percent 115" xfId="17550"/>
    <cellStyle name="Percent 115 2" xfId="24167"/>
    <cellStyle name="Percent 115 2 2" xfId="36146"/>
    <cellStyle name="Percent 115 2 3" xfId="48125"/>
    <cellStyle name="Percent 115 3" xfId="30199"/>
    <cellStyle name="Percent 115 4" xfId="42179"/>
    <cellStyle name="Percent 116" xfId="17551"/>
    <cellStyle name="Percent 116 2" xfId="24168"/>
    <cellStyle name="Percent 116 2 2" xfId="36147"/>
    <cellStyle name="Percent 116 2 3" xfId="48126"/>
    <cellStyle name="Percent 116 3" xfId="30200"/>
    <cellStyle name="Percent 116 4" xfId="42180"/>
    <cellStyle name="Percent 117" xfId="17552"/>
    <cellStyle name="Percent 117 2" xfId="24169"/>
    <cellStyle name="Percent 117 2 2" xfId="36148"/>
    <cellStyle name="Percent 117 2 3" xfId="48127"/>
    <cellStyle name="Percent 117 3" xfId="30201"/>
    <cellStyle name="Percent 117 4" xfId="42181"/>
    <cellStyle name="Percent 118" xfId="17553"/>
    <cellStyle name="Percent 118 2" xfId="24170"/>
    <cellStyle name="Percent 118 2 2" xfId="36149"/>
    <cellStyle name="Percent 118 2 3" xfId="48128"/>
    <cellStyle name="Percent 118 3" xfId="30202"/>
    <cellStyle name="Percent 118 4" xfId="42182"/>
    <cellStyle name="Percent 119" xfId="17554"/>
    <cellStyle name="Percent 119 2" xfId="24171"/>
    <cellStyle name="Percent 119 2 2" xfId="36150"/>
    <cellStyle name="Percent 119 2 3" xfId="48129"/>
    <cellStyle name="Percent 119 3" xfId="30203"/>
    <cellStyle name="Percent 119 4" xfId="42183"/>
    <cellStyle name="Percent 12" xfId="17555"/>
    <cellStyle name="Percent 12 2" xfId="17556"/>
    <cellStyle name="Percent 12 2 2" xfId="17557"/>
    <cellStyle name="Percent 12 2 2 2" xfId="24173"/>
    <cellStyle name="Percent 12 2 2 2 2" xfId="36152"/>
    <cellStyle name="Percent 12 2 2 2 3" xfId="48131"/>
    <cellStyle name="Percent 12 2 2 3" xfId="30205"/>
    <cellStyle name="Percent 12 2 2 4" xfId="42185"/>
    <cellStyle name="Percent 12 2 3" xfId="17558"/>
    <cellStyle name="Percent 12 2 3 2" xfId="24174"/>
    <cellStyle name="Percent 12 2 3 2 2" xfId="36153"/>
    <cellStyle name="Percent 12 2 3 2 3" xfId="48132"/>
    <cellStyle name="Percent 12 2 3 3" xfId="30206"/>
    <cellStyle name="Percent 12 2 3 4" xfId="42186"/>
    <cellStyle name="Percent 12 2 4" xfId="24172"/>
    <cellStyle name="Percent 12 2 4 2" xfId="36151"/>
    <cellStyle name="Percent 12 2 4 3" xfId="48130"/>
    <cellStyle name="Percent 12 2 5" xfId="30204"/>
    <cellStyle name="Percent 12 2 6" xfId="42184"/>
    <cellStyle name="Percent 12 3" xfId="17559"/>
    <cellStyle name="Percent 12 3 2" xfId="17560"/>
    <cellStyle name="Percent 12 3 2 2" xfId="24176"/>
    <cellStyle name="Percent 12 3 2 2 2" xfId="36155"/>
    <cellStyle name="Percent 12 3 2 2 3" xfId="48134"/>
    <cellStyle name="Percent 12 3 2 3" xfId="30208"/>
    <cellStyle name="Percent 12 3 2 4" xfId="42188"/>
    <cellStyle name="Percent 12 3 3" xfId="24175"/>
    <cellStyle name="Percent 12 3 3 2" xfId="36154"/>
    <cellStyle name="Percent 12 3 3 3" xfId="48133"/>
    <cellStyle name="Percent 12 3 4" xfId="30207"/>
    <cellStyle name="Percent 12 3 5" xfId="42187"/>
    <cellStyle name="Percent 12 4" xfId="17561"/>
    <cellStyle name="Percent 12 4 2" xfId="17562"/>
    <cellStyle name="Percent 12 4 2 2" xfId="24178"/>
    <cellStyle name="Percent 12 4 2 2 2" xfId="36157"/>
    <cellStyle name="Percent 12 4 2 2 3" xfId="48136"/>
    <cellStyle name="Percent 12 4 2 3" xfId="30210"/>
    <cellStyle name="Percent 12 4 2 4" xfId="42190"/>
    <cellStyle name="Percent 12 4 3" xfId="24177"/>
    <cellStyle name="Percent 12 4 3 2" xfId="36156"/>
    <cellStyle name="Percent 12 4 3 3" xfId="48135"/>
    <cellStyle name="Percent 12 4 4" xfId="30209"/>
    <cellStyle name="Percent 12 4 5" xfId="42189"/>
    <cellStyle name="Percent 12 5" xfId="17563"/>
    <cellStyle name="Percent 12 5 2" xfId="24179"/>
    <cellStyle name="Percent 12 5 2 2" xfId="36158"/>
    <cellStyle name="Percent 12 5 2 3" xfId="48137"/>
    <cellStyle name="Percent 12 5 3" xfId="30211"/>
    <cellStyle name="Percent 12 5 4" xfId="42191"/>
    <cellStyle name="Percent 12 6" xfId="17564"/>
    <cellStyle name="Percent 12 6 2" xfId="24180"/>
    <cellStyle name="Percent 12 6 2 2" xfId="36159"/>
    <cellStyle name="Percent 12 6 2 3" xfId="48138"/>
    <cellStyle name="Percent 12 6 3" xfId="30212"/>
    <cellStyle name="Percent 12 6 4" xfId="42192"/>
    <cellStyle name="Percent 12 7" xfId="17565"/>
    <cellStyle name="Percent 12 7 2" xfId="24181"/>
    <cellStyle name="Percent 12 7 2 2" xfId="36160"/>
    <cellStyle name="Percent 12 7 2 3" xfId="48139"/>
    <cellStyle name="Percent 12 7 3" xfId="30213"/>
    <cellStyle name="Percent 12 7 4" xfId="42193"/>
    <cellStyle name="Percent 12 8" xfId="17566"/>
    <cellStyle name="Percent 12 8 2" xfId="24182"/>
    <cellStyle name="Percent 12 8 2 2" xfId="36161"/>
    <cellStyle name="Percent 12 8 2 3" xfId="48140"/>
    <cellStyle name="Percent 12 8 3" xfId="30214"/>
    <cellStyle name="Percent 12 8 4" xfId="42194"/>
    <cellStyle name="Percent 120" xfId="17567"/>
    <cellStyle name="Percent 120 2" xfId="24183"/>
    <cellStyle name="Percent 120 2 2" xfId="36162"/>
    <cellStyle name="Percent 120 2 3" xfId="48141"/>
    <cellStyle name="Percent 120 3" xfId="30215"/>
    <cellStyle name="Percent 120 4" xfId="42195"/>
    <cellStyle name="Percent 121" xfId="17568"/>
    <cellStyle name="Percent 121 2" xfId="24184"/>
    <cellStyle name="Percent 121 2 2" xfId="36163"/>
    <cellStyle name="Percent 121 2 3" xfId="48142"/>
    <cellStyle name="Percent 121 3" xfId="30216"/>
    <cellStyle name="Percent 121 4" xfId="42196"/>
    <cellStyle name="Percent 122" xfId="17569"/>
    <cellStyle name="Percent 122 2" xfId="24185"/>
    <cellStyle name="Percent 122 2 2" xfId="36164"/>
    <cellStyle name="Percent 122 2 3" xfId="48143"/>
    <cellStyle name="Percent 122 3" xfId="30217"/>
    <cellStyle name="Percent 122 4" xfId="42197"/>
    <cellStyle name="Percent 123" xfId="17570"/>
    <cellStyle name="Percent 123 2" xfId="24186"/>
    <cellStyle name="Percent 123 2 2" xfId="36165"/>
    <cellStyle name="Percent 123 2 3" xfId="48144"/>
    <cellStyle name="Percent 123 3" xfId="30218"/>
    <cellStyle name="Percent 123 4" xfId="42198"/>
    <cellStyle name="Percent 124" xfId="17571"/>
    <cellStyle name="Percent 124 2" xfId="24187"/>
    <cellStyle name="Percent 124 2 2" xfId="36166"/>
    <cellStyle name="Percent 124 2 3" xfId="48145"/>
    <cellStyle name="Percent 124 3" xfId="30219"/>
    <cellStyle name="Percent 124 4" xfId="42199"/>
    <cellStyle name="Percent 125" xfId="17572"/>
    <cellStyle name="Percent 125 2" xfId="24188"/>
    <cellStyle name="Percent 125 2 2" xfId="36167"/>
    <cellStyle name="Percent 125 2 3" xfId="48146"/>
    <cellStyle name="Percent 125 3" xfId="30220"/>
    <cellStyle name="Percent 125 4" xfId="42200"/>
    <cellStyle name="Percent 126" xfId="17573"/>
    <cellStyle name="Percent 126 2" xfId="24189"/>
    <cellStyle name="Percent 126 2 2" xfId="36168"/>
    <cellStyle name="Percent 126 2 3" xfId="48147"/>
    <cellStyle name="Percent 126 3" xfId="30221"/>
    <cellStyle name="Percent 126 4" xfId="42201"/>
    <cellStyle name="Percent 127" xfId="17574"/>
    <cellStyle name="Percent 127 2" xfId="24190"/>
    <cellStyle name="Percent 127 2 2" xfId="36169"/>
    <cellStyle name="Percent 127 2 3" xfId="48148"/>
    <cellStyle name="Percent 127 3" xfId="30222"/>
    <cellStyle name="Percent 127 4" xfId="42202"/>
    <cellStyle name="Percent 128" xfId="17575"/>
    <cellStyle name="Percent 128 2" xfId="24191"/>
    <cellStyle name="Percent 128 2 2" xfId="36170"/>
    <cellStyle name="Percent 128 2 3" xfId="48149"/>
    <cellStyle name="Percent 128 3" xfId="30223"/>
    <cellStyle name="Percent 128 4" xfId="42203"/>
    <cellStyle name="Percent 129" xfId="17576"/>
    <cellStyle name="Percent 129 2" xfId="24192"/>
    <cellStyle name="Percent 129 2 2" xfId="36171"/>
    <cellStyle name="Percent 129 2 3" xfId="48150"/>
    <cellStyle name="Percent 129 3" xfId="30224"/>
    <cellStyle name="Percent 129 4" xfId="42204"/>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6 2 2" xfId="36172"/>
    <cellStyle name="Percent 13 16 2 3" xfId="48151"/>
    <cellStyle name="Percent 13 16 3" xfId="30225"/>
    <cellStyle name="Percent 13 16 4" xfId="42205"/>
    <cellStyle name="Percent 13 17" xfId="17585"/>
    <cellStyle name="Percent 13 17 2" xfId="24194"/>
    <cellStyle name="Percent 13 17 2 2" xfId="36173"/>
    <cellStyle name="Percent 13 17 2 3" xfId="48152"/>
    <cellStyle name="Percent 13 17 3" xfId="30226"/>
    <cellStyle name="Percent 13 17 4" xfId="42206"/>
    <cellStyle name="Percent 13 18" xfId="17586"/>
    <cellStyle name="Percent 13 2" xfId="17587"/>
    <cellStyle name="Percent 13 2 2" xfId="17588"/>
    <cellStyle name="Percent 13 2 2 2" xfId="24195"/>
    <cellStyle name="Percent 13 2 2 2 2" xfId="36174"/>
    <cellStyle name="Percent 13 2 2 2 3" xfId="48153"/>
    <cellStyle name="Percent 13 2 2 3" xfId="30227"/>
    <cellStyle name="Percent 13 2 2 4" xfId="42207"/>
    <cellStyle name="Percent 13 2 3" xfId="17589"/>
    <cellStyle name="Percent 13 2 3 2" xfId="24196"/>
    <cellStyle name="Percent 13 2 3 2 2" xfId="36175"/>
    <cellStyle name="Percent 13 2 3 2 3" xfId="48154"/>
    <cellStyle name="Percent 13 2 3 3" xfId="30228"/>
    <cellStyle name="Percent 13 2 3 4" xfId="42208"/>
    <cellStyle name="Percent 13 2 4" xfId="17590"/>
    <cellStyle name="Percent 13 2 4 2" xfId="24197"/>
    <cellStyle name="Percent 13 2 4 2 2" xfId="36176"/>
    <cellStyle name="Percent 13 2 4 2 3" xfId="48155"/>
    <cellStyle name="Percent 13 2 4 3" xfId="30229"/>
    <cellStyle name="Percent 13 2 4 4" xfId="42209"/>
    <cellStyle name="Percent 13 3" xfId="17591"/>
    <cellStyle name="Percent 13 3 2" xfId="17592"/>
    <cellStyle name="Percent 13 3 2 2" xfId="24198"/>
    <cellStyle name="Percent 13 3 2 2 2" xfId="36177"/>
    <cellStyle name="Percent 13 3 2 2 3" xfId="48156"/>
    <cellStyle name="Percent 13 3 2 3" xfId="30230"/>
    <cellStyle name="Percent 13 3 2 4" xfId="42210"/>
    <cellStyle name="Percent 13 3 3" xfId="17593"/>
    <cellStyle name="Percent 13 3 3 2" xfId="24199"/>
    <cellStyle name="Percent 13 3 3 2 2" xfId="36178"/>
    <cellStyle name="Percent 13 3 3 2 3" xfId="48157"/>
    <cellStyle name="Percent 13 3 3 3" xfId="30231"/>
    <cellStyle name="Percent 13 3 3 4" xfId="42211"/>
    <cellStyle name="Percent 13 4" xfId="17594"/>
    <cellStyle name="Percent 13 4 2" xfId="17595"/>
    <cellStyle name="Percent 13 4 2 2" xfId="24200"/>
    <cellStyle name="Percent 13 4 2 2 2" xfId="36179"/>
    <cellStyle name="Percent 13 4 2 2 3" xfId="48158"/>
    <cellStyle name="Percent 13 4 2 3" xfId="30232"/>
    <cellStyle name="Percent 13 4 2 4" xfId="42212"/>
    <cellStyle name="Percent 13 4 3" xfId="17596"/>
    <cellStyle name="Percent 13 4 3 2" xfId="24201"/>
    <cellStyle name="Percent 13 4 3 2 2" xfId="36180"/>
    <cellStyle name="Percent 13 4 3 2 3" xfId="48159"/>
    <cellStyle name="Percent 13 4 3 3" xfId="30233"/>
    <cellStyle name="Percent 13 4 3 4" xfId="42213"/>
    <cellStyle name="Percent 13 5" xfId="17597"/>
    <cellStyle name="Percent 13 5 2" xfId="17598"/>
    <cellStyle name="Percent 13 5 2 2" xfId="24202"/>
    <cellStyle name="Percent 13 5 2 2 2" xfId="36181"/>
    <cellStyle name="Percent 13 5 2 2 3" xfId="48160"/>
    <cellStyle name="Percent 13 5 2 3" xfId="30234"/>
    <cellStyle name="Percent 13 5 2 4" xfId="42214"/>
    <cellStyle name="Percent 13 5 3" xfId="17599"/>
    <cellStyle name="Percent 13 5 3 2" xfId="24203"/>
    <cellStyle name="Percent 13 5 3 2 2" xfId="36182"/>
    <cellStyle name="Percent 13 5 3 2 3" xfId="48161"/>
    <cellStyle name="Percent 13 5 3 3" xfId="30235"/>
    <cellStyle name="Percent 13 5 3 4" xfId="42215"/>
    <cellStyle name="Percent 13 6" xfId="17600"/>
    <cellStyle name="Percent 13 6 2" xfId="17601"/>
    <cellStyle name="Percent 13 6 2 2" xfId="24204"/>
    <cellStyle name="Percent 13 6 2 2 2" xfId="36183"/>
    <cellStyle name="Percent 13 6 2 2 3" xfId="48162"/>
    <cellStyle name="Percent 13 6 2 3" xfId="30236"/>
    <cellStyle name="Percent 13 6 2 4" xfId="42216"/>
    <cellStyle name="Percent 13 6 3" xfId="17602"/>
    <cellStyle name="Percent 13 6 3 2" xfId="24205"/>
    <cellStyle name="Percent 13 6 3 2 2" xfId="36184"/>
    <cellStyle name="Percent 13 6 3 2 3" xfId="48163"/>
    <cellStyle name="Percent 13 6 3 3" xfId="30237"/>
    <cellStyle name="Percent 13 6 3 4" xfId="42217"/>
    <cellStyle name="Percent 13 7" xfId="17603"/>
    <cellStyle name="Percent 13 8" xfId="17604"/>
    <cellStyle name="Percent 13 9" xfId="17605"/>
    <cellStyle name="Percent 130" xfId="17606"/>
    <cellStyle name="Percent 130 2" xfId="24206"/>
    <cellStyle name="Percent 130 2 2" xfId="36185"/>
    <cellStyle name="Percent 130 2 3" xfId="48164"/>
    <cellStyle name="Percent 130 3" xfId="30238"/>
    <cellStyle name="Percent 130 4" xfId="42218"/>
    <cellStyle name="Percent 131" xfId="17607"/>
    <cellStyle name="Percent 131 2" xfId="24207"/>
    <cellStyle name="Percent 131 2 2" xfId="36186"/>
    <cellStyle name="Percent 131 2 3" xfId="48165"/>
    <cellStyle name="Percent 131 3" xfId="30239"/>
    <cellStyle name="Percent 131 4" xfId="42219"/>
    <cellStyle name="Percent 132" xfId="17608"/>
    <cellStyle name="Percent 132 2" xfId="24208"/>
    <cellStyle name="Percent 132 2 2" xfId="36187"/>
    <cellStyle name="Percent 132 2 3" xfId="48166"/>
    <cellStyle name="Percent 132 3" xfId="30240"/>
    <cellStyle name="Percent 132 4" xfId="42220"/>
    <cellStyle name="Percent 133" xfId="17609"/>
    <cellStyle name="Percent 133 2" xfId="24209"/>
    <cellStyle name="Percent 133 2 2" xfId="36188"/>
    <cellStyle name="Percent 133 2 3" xfId="48167"/>
    <cellStyle name="Percent 133 3" xfId="30241"/>
    <cellStyle name="Percent 133 4" xfId="42221"/>
    <cellStyle name="Percent 134" xfId="17610"/>
    <cellStyle name="Percent 134 2" xfId="24210"/>
    <cellStyle name="Percent 134 2 2" xfId="36189"/>
    <cellStyle name="Percent 134 2 3" xfId="48168"/>
    <cellStyle name="Percent 134 3" xfId="30242"/>
    <cellStyle name="Percent 134 4" xfId="42222"/>
    <cellStyle name="Percent 135" xfId="17611"/>
    <cellStyle name="Percent 135 2" xfId="24211"/>
    <cellStyle name="Percent 135 2 2" xfId="36190"/>
    <cellStyle name="Percent 135 2 3" xfId="48169"/>
    <cellStyle name="Percent 135 3" xfId="30243"/>
    <cellStyle name="Percent 135 4" xfId="42223"/>
    <cellStyle name="Percent 136" xfId="17612"/>
    <cellStyle name="Percent 136 2" xfId="24212"/>
    <cellStyle name="Percent 136 2 2" xfId="36191"/>
    <cellStyle name="Percent 136 2 3" xfId="48170"/>
    <cellStyle name="Percent 136 3" xfId="30244"/>
    <cellStyle name="Percent 136 4" xfId="42224"/>
    <cellStyle name="Percent 137" xfId="17613"/>
    <cellStyle name="Percent 137 2" xfId="24213"/>
    <cellStyle name="Percent 137 2 2" xfId="36192"/>
    <cellStyle name="Percent 137 2 3" xfId="48171"/>
    <cellStyle name="Percent 137 3" xfId="30245"/>
    <cellStyle name="Percent 137 4" xfId="42225"/>
    <cellStyle name="Percent 138" xfId="17614"/>
    <cellStyle name="Percent 138 2" xfId="24214"/>
    <cellStyle name="Percent 138 2 2" xfId="36193"/>
    <cellStyle name="Percent 138 2 3" xfId="48172"/>
    <cellStyle name="Percent 138 3" xfId="30246"/>
    <cellStyle name="Percent 138 4" xfId="42226"/>
    <cellStyle name="Percent 139" xfId="17615"/>
    <cellStyle name="Percent 139 2" xfId="24215"/>
    <cellStyle name="Percent 139 2 2" xfId="36194"/>
    <cellStyle name="Percent 139 2 3" xfId="48173"/>
    <cellStyle name="Percent 139 3" xfId="30247"/>
    <cellStyle name="Percent 139 4" xfId="42227"/>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6 2 2" xfId="36195"/>
    <cellStyle name="Percent 14 16 2 3" xfId="48174"/>
    <cellStyle name="Percent 14 16 3" xfId="30248"/>
    <cellStyle name="Percent 14 16 4" xfId="42228"/>
    <cellStyle name="Percent 14 17" xfId="17624"/>
    <cellStyle name="Percent 14 17 2" xfId="24217"/>
    <cellStyle name="Percent 14 17 2 2" xfId="36196"/>
    <cellStyle name="Percent 14 17 2 3" xfId="48175"/>
    <cellStyle name="Percent 14 17 3" xfId="30249"/>
    <cellStyle name="Percent 14 17 4" xfId="42229"/>
    <cellStyle name="Percent 14 18" xfId="17625"/>
    <cellStyle name="Percent 14 2" xfId="17626"/>
    <cellStyle name="Percent 14 2 2" xfId="17627"/>
    <cellStyle name="Percent 14 2 2 2" xfId="24218"/>
    <cellStyle name="Percent 14 2 2 2 2" xfId="36197"/>
    <cellStyle name="Percent 14 2 2 2 3" xfId="48176"/>
    <cellStyle name="Percent 14 2 2 3" xfId="30250"/>
    <cellStyle name="Percent 14 2 2 4" xfId="42230"/>
    <cellStyle name="Percent 14 2 3" xfId="17628"/>
    <cellStyle name="Percent 14 2 3 2" xfId="24219"/>
    <cellStyle name="Percent 14 2 3 2 2" xfId="36198"/>
    <cellStyle name="Percent 14 2 3 2 3" xfId="48177"/>
    <cellStyle name="Percent 14 2 3 3" xfId="30251"/>
    <cellStyle name="Percent 14 2 3 4" xfId="42231"/>
    <cellStyle name="Percent 14 2 4" xfId="17629"/>
    <cellStyle name="Percent 14 2 4 2" xfId="24220"/>
    <cellStyle name="Percent 14 2 4 2 2" xfId="36199"/>
    <cellStyle name="Percent 14 2 4 2 3" xfId="48178"/>
    <cellStyle name="Percent 14 2 4 3" xfId="30252"/>
    <cellStyle name="Percent 14 2 4 4" xfId="42232"/>
    <cellStyle name="Percent 14 3" xfId="17630"/>
    <cellStyle name="Percent 14 3 2" xfId="17631"/>
    <cellStyle name="Percent 14 3 2 2" xfId="24221"/>
    <cellStyle name="Percent 14 3 2 2 2" xfId="36200"/>
    <cellStyle name="Percent 14 3 2 2 3" xfId="48179"/>
    <cellStyle name="Percent 14 3 2 3" xfId="30253"/>
    <cellStyle name="Percent 14 3 2 4" xfId="42233"/>
    <cellStyle name="Percent 14 3 3" xfId="17632"/>
    <cellStyle name="Percent 14 3 3 2" xfId="24222"/>
    <cellStyle name="Percent 14 3 3 2 2" xfId="36201"/>
    <cellStyle name="Percent 14 3 3 2 3" xfId="48180"/>
    <cellStyle name="Percent 14 3 3 3" xfId="30254"/>
    <cellStyle name="Percent 14 3 3 4" xfId="42234"/>
    <cellStyle name="Percent 14 4" xfId="17633"/>
    <cellStyle name="Percent 14 4 2" xfId="17634"/>
    <cellStyle name="Percent 14 4 2 2" xfId="24223"/>
    <cellStyle name="Percent 14 4 2 2 2" xfId="36202"/>
    <cellStyle name="Percent 14 4 2 2 3" xfId="48181"/>
    <cellStyle name="Percent 14 4 2 3" xfId="30255"/>
    <cellStyle name="Percent 14 4 2 4" xfId="42235"/>
    <cellStyle name="Percent 14 4 3" xfId="17635"/>
    <cellStyle name="Percent 14 4 3 2" xfId="24224"/>
    <cellStyle name="Percent 14 4 3 2 2" xfId="36203"/>
    <cellStyle name="Percent 14 4 3 2 3" xfId="48182"/>
    <cellStyle name="Percent 14 4 3 3" xfId="30256"/>
    <cellStyle name="Percent 14 4 3 4" xfId="42236"/>
    <cellStyle name="Percent 14 5" xfId="17636"/>
    <cellStyle name="Percent 14 5 2" xfId="17637"/>
    <cellStyle name="Percent 14 5 2 2" xfId="24225"/>
    <cellStyle name="Percent 14 5 2 2 2" xfId="36204"/>
    <cellStyle name="Percent 14 5 2 2 3" xfId="48183"/>
    <cellStyle name="Percent 14 5 2 3" xfId="30257"/>
    <cellStyle name="Percent 14 5 2 4" xfId="42237"/>
    <cellStyle name="Percent 14 5 3" xfId="17638"/>
    <cellStyle name="Percent 14 5 3 2" xfId="24226"/>
    <cellStyle name="Percent 14 5 3 2 2" xfId="36205"/>
    <cellStyle name="Percent 14 5 3 2 3" xfId="48184"/>
    <cellStyle name="Percent 14 5 3 3" xfId="30258"/>
    <cellStyle name="Percent 14 5 3 4" xfId="42238"/>
    <cellStyle name="Percent 14 6" xfId="17639"/>
    <cellStyle name="Percent 14 6 2" xfId="17640"/>
    <cellStyle name="Percent 14 6 2 2" xfId="24227"/>
    <cellStyle name="Percent 14 6 2 2 2" xfId="36206"/>
    <cellStyle name="Percent 14 6 2 2 3" xfId="48185"/>
    <cellStyle name="Percent 14 6 2 3" xfId="30259"/>
    <cellStyle name="Percent 14 6 2 4" xfId="42239"/>
    <cellStyle name="Percent 14 6 3" xfId="17641"/>
    <cellStyle name="Percent 14 6 3 2" xfId="24228"/>
    <cellStyle name="Percent 14 6 3 2 2" xfId="36207"/>
    <cellStyle name="Percent 14 6 3 2 3" xfId="48186"/>
    <cellStyle name="Percent 14 6 3 3" xfId="30260"/>
    <cellStyle name="Percent 14 6 3 4" xfId="42240"/>
    <cellStyle name="Percent 14 7" xfId="17642"/>
    <cellStyle name="Percent 14 8" xfId="17643"/>
    <cellStyle name="Percent 14 9" xfId="17644"/>
    <cellStyle name="Percent 140" xfId="17645"/>
    <cellStyle name="Percent 140 2" xfId="24229"/>
    <cellStyle name="Percent 140 2 2" xfId="36208"/>
    <cellStyle name="Percent 140 2 3" xfId="48187"/>
    <cellStyle name="Percent 140 3" xfId="30261"/>
    <cellStyle name="Percent 140 4" xfId="42241"/>
    <cellStyle name="Percent 141" xfId="17646"/>
    <cellStyle name="Percent 141 2" xfId="24230"/>
    <cellStyle name="Percent 141 2 2" xfId="36209"/>
    <cellStyle name="Percent 141 2 3" xfId="48188"/>
    <cellStyle name="Percent 141 3" xfId="30262"/>
    <cellStyle name="Percent 141 4" xfId="42242"/>
    <cellStyle name="Percent 142" xfId="17647"/>
    <cellStyle name="Percent 142 2" xfId="24231"/>
    <cellStyle name="Percent 142 2 2" xfId="36210"/>
    <cellStyle name="Percent 142 2 3" xfId="48189"/>
    <cellStyle name="Percent 142 3" xfId="30263"/>
    <cellStyle name="Percent 142 4" xfId="42243"/>
    <cellStyle name="Percent 143" xfId="17648"/>
    <cellStyle name="Percent 143 2" xfId="24232"/>
    <cellStyle name="Percent 143 2 2" xfId="36211"/>
    <cellStyle name="Percent 143 2 3" xfId="48190"/>
    <cellStyle name="Percent 143 3" xfId="30264"/>
    <cellStyle name="Percent 143 4" xfId="42244"/>
    <cellStyle name="Percent 144" xfId="17649"/>
    <cellStyle name="Percent 144 2" xfId="24233"/>
    <cellStyle name="Percent 144 2 2" xfId="36212"/>
    <cellStyle name="Percent 144 2 3" xfId="48191"/>
    <cellStyle name="Percent 144 3" xfId="30265"/>
    <cellStyle name="Percent 144 4" xfId="42245"/>
    <cellStyle name="Percent 145" xfId="17650"/>
    <cellStyle name="Percent 145 2" xfId="24234"/>
    <cellStyle name="Percent 145 2 2" xfId="36213"/>
    <cellStyle name="Percent 145 2 3" xfId="48192"/>
    <cellStyle name="Percent 145 3" xfId="30266"/>
    <cellStyle name="Percent 145 4" xfId="42246"/>
    <cellStyle name="Percent 146" xfId="17651"/>
    <cellStyle name="Percent 146 2" xfId="24235"/>
    <cellStyle name="Percent 146 2 2" xfId="36214"/>
    <cellStyle name="Percent 146 2 3" xfId="48193"/>
    <cellStyle name="Percent 146 3" xfId="30267"/>
    <cellStyle name="Percent 146 4" xfId="42247"/>
    <cellStyle name="Percent 147" xfId="17652"/>
    <cellStyle name="Percent 147 2" xfId="24236"/>
    <cellStyle name="Percent 147 2 2" xfId="36215"/>
    <cellStyle name="Percent 147 2 3" xfId="48194"/>
    <cellStyle name="Percent 147 3" xfId="30268"/>
    <cellStyle name="Percent 147 4" xfId="42248"/>
    <cellStyle name="Percent 148" xfId="17653"/>
    <cellStyle name="Percent 148 2" xfId="24237"/>
    <cellStyle name="Percent 148 2 2" xfId="36216"/>
    <cellStyle name="Percent 148 2 3" xfId="48195"/>
    <cellStyle name="Percent 148 3" xfId="30269"/>
    <cellStyle name="Percent 148 4" xfId="42249"/>
    <cellStyle name="Percent 149" xfId="17654"/>
    <cellStyle name="Percent 149 2" xfId="17655"/>
    <cellStyle name="Percent 149 2 2" xfId="24239"/>
    <cellStyle name="Percent 149 2 2 2" xfId="36218"/>
    <cellStyle name="Percent 149 2 2 3" xfId="48197"/>
    <cellStyle name="Percent 149 2 3" xfId="30271"/>
    <cellStyle name="Percent 149 2 4" xfId="42251"/>
    <cellStyle name="Percent 149 3" xfId="24238"/>
    <cellStyle name="Percent 149 3 2" xfId="36217"/>
    <cellStyle name="Percent 149 3 3" xfId="48196"/>
    <cellStyle name="Percent 149 4" xfId="30270"/>
    <cellStyle name="Percent 149 5" xfId="42250"/>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6 2 2" xfId="36219"/>
    <cellStyle name="Percent 15 16 2 3" xfId="48198"/>
    <cellStyle name="Percent 15 16 3" xfId="30272"/>
    <cellStyle name="Percent 15 16 4" xfId="42252"/>
    <cellStyle name="Percent 15 17" xfId="17664"/>
    <cellStyle name="Percent 15 17 2" xfId="24241"/>
    <cellStyle name="Percent 15 17 2 2" xfId="36220"/>
    <cellStyle name="Percent 15 17 2 3" xfId="48199"/>
    <cellStyle name="Percent 15 17 3" xfId="30273"/>
    <cellStyle name="Percent 15 17 4" xfId="42253"/>
    <cellStyle name="Percent 15 18" xfId="17665"/>
    <cellStyle name="Percent 15 2" xfId="17666"/>
    <cellStyle name="Percent 15 2 2" xfId="17667"/>
    <cellStyle name="Percent 15 2 2 2" xfId="24242"/>
    <cellStyle name="Percent 15 2 2 2 2" xfId="36221"/>
    <cellStyle name="Percent 15 2 2 2 3" xfId="48200"/>
    <cellStyle name="Percent 15 2 2 3" xfId="30274"/>
    <cellStyle name="Percent 15 2 2 4" xfId="42254"/>
    <cellStyle name="Percent 15 2 3" xfId="17668"/>
    <cellStyle name="Percent 15 2 3 2" xfId="24243"/>
    <cellStyle name="Percent 15 2 3 2 2" xfId="36222"/>
    <cellStyle name="Percent 15 2 3 2 3" xfId="48201"/>
    <cellStyle name="Percent 15 2 3 3" xfId="30275"/>
    <cellStyle name="Percent 15 2 3 4" xfId="42255"/>
    <cellStyle name="Percent 15 2 4" xfId="17669"/>
    <cellStyle name="Percent 15 2 4 2" xfId="24244"/>
    <cellStyle name="Percent 15 2 4 2 2" xfId="36223"/>
    <cellStyle name="Percent 15 2 4 2 3" xfId="48202"/>
    <cellStyle name="Percent 15 2 4 3" xfId="30276"/>
    <cellStyle name="Percent 15 2 4 4" xfId="42256"/>
    <cellStyle name="Percent 15 2 5" xfId="17670"/>
    <cellStyle name="Percent 15 2 5 2" xfId="24245"/>
    <cellStyle name="Percent 15 2 5 2 2" xfId="36224"/>
    <cellStyle name="Percent 15 2 5 2 3" xfId="48203"/>
    <cellStyle name="Percent 15 2 5 3" xfId="30277"/>
    <cellStyle name="Percent 15 2 5 4" xfId="42257"/>
    <cellStyle name="Percent 15 2 6" xfId="17671"/>
    <cellStyle name="Percent 15 2 6 2" xfId="24246"/>
    <cellStyle name="Percent 15 2 6 2 2" xfId="36225"/>
    <cellStyle name="Percent 15 2 6 2 3" xfId="48204"/>
    <cellStyle name="Percent 15 2 6 3" xfId="30278"/>
    <cellStyle name="Percent 15 2 6 4" xfId="42258"/>
    <cellStyle name="Percent 15 2 7" xfId="17672"/>
    <cellStyle name="Percent 15 2 7 2" xfId="24247"/>
    <cellStyle name="Percent 15 2 7 2 2" xfId="36226"/>
    <cellStyle name="Percent 15 2 7 2 3" xfId="48205"/>
    <cellStyle name="Percent 15 2 7 3" xfId="30279"/>
    <cellStyle name="Percent 15 2 7 4" xfId="42259"/>
    <cellStyle name="Percent 15 3" xfId="17673"/>
    <cellStyle name="Percent 15 3 2" xfId="17674"/>
    <cellStyle name="Percent 15 3 2 2" xfId="24248"/>
    <cellStyle name="Percent 15 3 2 2 2" xfId="36227"/>
    <cellStyle name="Percent 15 3 2 2 3" xfId="48206"/>
    <cellStyle name="Percent 15 3 2 3" xfId="30280"/>
    <cellStyle name="Percent 15 3 2 4" xfId="42260"/>
    <cellStyle name="Percent 15 3 3" xfId="17675"/>
    <cellStyle name="Percent 15 3 3 2" xfId="24249"/>
    <cellStyle name="Percent 15 3 3 2 2" xfId="36228"/>
    <cellStyle name="Percent 15 3 3 2 3" xfId="48207"/>
    <cellStyle name="Percent 15 3 3 3" xfId="30281"/>
    <cellStyle name="Percent 15 3 3 4" xfId="42261"/>
    <cellStyle name="Percent 15 4" xfId="17676"/>
    <cellStyle name="Percent 15 4 2" xfId="17677"/>
    <cellStyle name="Percent 15 4 2 2" xfId="24250"/>
    <cellStyle name="Percent 15 4 2 2 2" xfId="36229"/>
    <cellStyle name="Percent 15 4 2 2 3" xfId="48208"/>
    <cellStyle name="Percent 15 4 2 3" xfId="30282"/>
    <cellStyle name="Percent 15 4 2 4" xfId="42262"/>
    <cellStyle name="Percent 15 4 3" xfId="17678"/>
    <cellStyle name="Percent 15 4 3 2" xfId="24251"/>
    <cellStyle name="Percent 15 4 3 2 2" xfId="36230"/>
    <cellStyle name="Percent 15 4 3 2 3" xfId="48209"/>
    <cellStyle name="Percent 15 4 3 3" xfId="30283"/>
    <cellStyle name="Percent 15 4 3 4" xfId="42263"/>
    <cellStyle name="Percent 15 5" xfId="17679"/>
    <cellStyle name="Percent 15 5 2" xfId="17680"/>
    <cellStyle name="Percent 15 5 2 2" xfId="24252"/>
    <cellStyle name="Percent 15 5 2 2 2" xfId="36231"/>
    <cellStyle name="Percent 15 5 2 2 3" xfId="48210"/>
    <cellStyle name="Percent 15 5 2 3" xfId="30284"/>
    <cellStyle name="Percent 15 5 2 4" xfId="42264"/>
    <cellStyle name="Percent 15 5 3" xfId="17681"/>
    <cellStyle name="Percent 15 5 3 2" xfId="24253"/>
    <cellStyle name="Percent 15 5 3 2 2" xfId="36232"/>
    <cellStyle name="Percent 15 5 3 2 3" xfId="48211"/>
    <cellStyle name="Percent 15 5 3 3" xfId="30285"/>
    <cellStyle name="Percent 15 5 3 4" xfId="42265"/>
    <cellStyle name="Percent 15 6" xfId="17682"/>
    <cellStyle name="Percent 15 6 2" xfId="17683"/>
    <cellStyle name="Percent 15 6 2 2" xfId="24254"/>
    <cellStyle name="Percent 15 6 2 2 2" xfId="36233"/>
    <cellStyle name="Percent 15 6 2 2 3" xfId="48212"/>
    <cellStyle name="Percent 15 6 2 3" xfId="30286"/>
    <cellStyle name="Percent 15 6 2 4" xfId="42266"/>
    <cellStyle name="Percent 15 6 3" xfId="17684"/>
    <cellStyle name="Percent 15 6 3 2" xfId="24255"/>
    <cellStyle name="Percent 15 6 3 2 2" xfId="36234"/>
    <cellStyle name="Percent 15 6 3 2 3" xfId="48213"/>
    <cellStyle name="Percent 15 6 3 3" xfId="30287"/>
    <cellStyle name="Percent 15 6 3 4" xfId="42267"/>
    <cellStyle name="Percent 15 7" xfId="17685"/>
    <cellStyle name="Percent 15 7 2" xfId="17686"/>
    <cellStyle name="Percent 15 7 2 2" xfId="24256"/>
    <cellStyle name="Percent 15 7 2 2 2" xfId="36235"/>
    <cellStyle name="Percent 15 7 2 2 3" xfId="48214"/>
    <cellStyle name="Percent 15 7 2 3" xfId="30288"/>
    <cellStyle name="Percent 15 7 2 4" xfId="42268"/>
    <cellStyle name="Percent 15 7 3" xfId="17687"/>
    <cellStyle name="Percent 15 7 3 2" xfId="24257"/>
    <cellStyle name="Percent 15 7 3 2 2" xfId="36236"/>
    <cellStyle name="Percent 15 7 3 2 3" xfId="48215"/>
    <cellStyle name="Percent 15 7 3 3" xfId="30289"/>
    <cellStyle name="Percent 15 7 3 4" xfId="42269"/>
    <cellStyle name="Percent 15 8" xfId="17688"/>
    <cellStyle name="Percent 15 8 2" xfId="17689"/>
    <cellStyle name="Percent 15 8 2 2" xfId="24258"/>
    <cellStyle name="Percent 15 8 2 2 2" xfId="36237"/>
    <cellStyle name="Percent 15 8 2 2 3" xfId="48216"/>
    <cellStyle name="Percent 15 8 2 3" xfId="30290"/>
    <cellStyle name="Percent 15 8 2 4" xfId="42270"/>
    <cellStyle name="Percent 15 8 3" xfId="17690"/>
    <cellStyle name="Percent 15 8 3 2" xfId="24259"/>
    <cellStyle name="Percent 15 8 3 2 2" xfId="36238"/>
    <cellStyle name="Percent 15 8 3 2 3" xfId="48217"/>
    <cellStyle name="Percent 15 8 3 3" xfId="30291"/>
    <cellStyle name="Percent 15 8 3 4" xfId="42271"/>
    <cellStyle name="Percent 15 9" xfId="17691"/>
    <cellStyle name="Percent 150" xfId="17692"/>
    <cellStyle name="Percent 150 2" xfId="17693"/>
    <cellStyle name="Percent 150 2 2" xfId="24261"/>
    <cellStyle name="Percent 150 2 2 2" xfId="36240"/>
    <cellStyle name="Percent 150 2 2 3" xfId="48219"/>
    <cellStyle name="Percent 150 2 3" xfId="30293"/>
    <cellStyle name="Percent 150 2 4" xfId="42273"/>
    <cellStyle name="Percent 150 3" xfId="24260"/>
    <cellStyle name="Percent 150 3 2" xfId="36239"/>
    <cellStyle name="Percent 150 3 3" xfId="48218"/>
    <cellStyle name="Percent 150 4" xfId="30292"/>
    <cellStyle name="Percent 150 5" xfId="42272"/>
    <cellStyle name="Percent 151" xfId="17694"/>
    <cellStyle name="Percent 151 2" xfId="24262"/>
    <cellStyle name="Percent 151 2 2" xfId="36241"/>
    <cellStyle name="Percent 151 2 3" xfId="48220"/>
    <cellStyle name="Percent 151 3" xfId="30294"/>
    <cellStyle name="Percent 151 4" xfId="42274"/>
    <cellStyle name="Percent 152" xfId="17695"/>
    <cellStyle name="Percent 152 2" xfId="24263"/>
    <cellStyle name="Percent 152 2 2" xfId="36242"/>
    <cellStyle name="Percent 152 2 3" xfId="48221"/>
    <cellStyle name="Percent 152 3" xfId="30295"/>
    <cellStyle name="Percent 152 4" xfId="42275"/>
    <cellStyle name="Percent 153" xfId="17696"/>
    <cellStyle name="Percent 153 2" xfId="17697"/>
    <cellStyle name="Percent 153 2 2" xfId="24265"/>
    <cellStyle name="Percent 153 2 2 2" xfId="36244"/>
    <cellStyle name="Percent 153 2 2 3" xfId="48223"/>
    <cellStyle name="Percent 153 2 3" xfId="30297"/>
    <cellStyle name="Percent 153 2 4" xfId="42277"/>
    <cellStyle name="Percent 153 3" xfId="17698"/>
    <cellStyle name="Percent 153 3 2" xfId="24266"/>
    <cellStyle name="Percent 153 3 2 2" xfId="36245"/>
    <cellStyle name="Percent 153 3 2 3" xfId="48224"/>
    <cellStyle name="Percent 153 3 3" xfId="30298"/>
    <cellStyle name="Percent 153 3 4" xfId="42278"/>
    <cellStyle name="Percent 153 4" xfId="24264"/>
    <cellStyle name="Percent 153 4 2" xfId="36243"/>
    <cellStyle name="Percent 153 4 3" xfId="48222"/>
    <cellStyle name="Percent 153 5" xfId="30296"/>
    <cellStyle name="Percent 153 6" xfId="42276"/>
    <cellStyle name="Percent 154" xfId="17699"/>
    <cellStyle name="Percent 154 2" xfId="17700"/>
    <cellStyle name="Percent 154 2 2" xfId="24268"/>
    <cellStyle name="Percent 154 2 2 2" xfId="36247"/>
    <cellStyle name="Percent 154 2 2 3" xfId="48226"/>
    <cellStyle name="Percent 154 2 3" xfId="30300"/>
    <cellStyle name="Percent 154 2 4" xfId="42280"/>
    <cellStyle name="Percent 154 3" xfId="17701"/>
    <cellStyle name="Percent 154 3 2" xfId="24269"/>
    <cellStyle name="Percent 154 3 2 2" xfId="36248"/>
    <cellStyle name="Percent 154 3 2 3" xfId="48227"/>
    <cellStyle name="Percent 154 3 3" xfId="30301"/>
    <cellStyle name="Percent 154 3 4" xfId="42281"/>
    <cellStyle name="Percent 154 4" xfId="24267"/>
    <cellStyle name="Percent 154 4 2" xfId="36246"/>
    <cellStyle name="Percent 154 4 3" xfId="48225"/>
    <cellStyle name="Percent 154 5" xfId="30299"/>
    <cellStyle name="Percent 154 6" xfId="42279"/>
    <cellStyle name="Percent 155" xfId="17702"/>
    <cellStyle name="Percent 155 2" xfId="24270"/>
    <cellStyle name="Percent 155 2 2" xfId="36249"/>
    <cellStyle name="Percent 155 2 3" xfId="48228"/>
    <cellStyle name="Percent 155 3" xfId="30302"/>
    <cellStyle name="Percent 155 4" xfId="42282"/>
    <cellStyle name="Percent 156" xfId="17703"/>
    <cellStyle name="Percent 156 2" xfId="24271"/>
    <cellStyle name="Percent 156 2 2" xfId="36250"/>
    <cellStyle name="Percent 156 2 3" xfId="48229"/>
    <cellStyle name="Percent 156 3" xfId="30303"/>
    <cellStyle name="Percent 156 4" xfId="42283"/>
    <cellStyle name="Percent 157" xfId="17704"/>
    <cellStyle name="Percent 157 2" xfId="24272"/>
    <cellStyle name="Percent 157 2 2" xfId="36251"/>
    <cellStyle name="Percent 157 2 3" xfId="48230"/>
    <cellStyle name="Percent 157 3" xfId="30304"/>
    <cellStyle name="Percent 157 4" xfId="42284"/>
    <cellStyle name="Percent 158" xfId="17705"/>
    <cellStyle name="Percent 158 2" xfId="24273"/>
    <cellStyle name="Percent 158 2 2" xfId="36252"/>
    <cellStyle name="Percent 158 2 3" xfId="48231"/>
    <cellStyle name="Percent 158 3" xfId="30305"/>
    <cellStyle name="Percent 158 4" xfId="42285"/>
    <cellStyle name="Percent 159" xfId="17706"/>
    <cellStyle name="Percent 159 2" xfId="24274"/>
    <cellStyle name="Percent 159 2 2" xfId="36253"/>
    <cellStyle name="Percent 159 2 3" xfId="48232"/>
    <cellStyle name="Percent 159 3" xfId="30306"/>
    <cellStyle name="Percent 159 4" xfId="42286"/>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6 2 2" xfId="36254"/>
    <cellStyle name="Percent 16 16 2 3" xfId="48233"/>
    <cellStyle name="Percent 16 16 3" xfId="30307"/>
    <cellStyle name="Percent 16 16 4" xfId="42287"/>
    <cellStyle name="Percent 16 17" xfId="17715"/>
    <cellStyle name="Percent 16 17 2" xfId="24276"/>
    <cellStyle name="Percent 16 17 2 2" xfId="36255"/>
    <cellStyle name="Percent 16 17 2 3" xfId="48234"/>
    <cellStyle name="Percent 16 17 3" xfId="30308"/>
    <cellStyle name="Percent 16 17 4" xfId="42288"/>
    <cellStyle name="Percent 16 18" xfId="17716"/>
    <cellStyle name="Percent 16 2" xfId="17717"/>
    <cellStyle name="Percent 16 2 2" xfId="17718"/>
    <cellStyle name="Percent 16 2 2 2" xfId="24277"/>
    <cellStyle name="Percent 16 2 2 2 2" xfId="36256"/>
    <cellStyle name="Percent 16 2 2 2 3" xfId="48235"/>
    <cellStyle name="Percent 16 2 2 3" xfId="30309"/>
    <cellStyle name="Percent 16 2 2 4" xfId="42289"/>
    <cellStyle name="Percent 16 2 3" xfId="17719"/>
    <cellStyle name="Percent 16 2 3 2" xfId="24278"/>
    <cellStyle name="Percent 16 2 3 2 2" xfId="36257"/>
    <cellStyle name="Percent 16 2 3 2 3" xfId="48236"/>
    <cellStyle name="Percent 16 2 3 3" xfId="30310"/>
    <cellStyle name="Percent 16 2 3 4" xfId="42290"/>
    <cellStyle name="Percent 16 2 4" xfId="17720"/>
    <cellStyle name="Percent 16 2 4 2" xfId="24279"/>
    <cellStyle name="Percent 16 2 4 2 2" xfId="36258"/>
    <cellStyle name="Percent 16 2 4 2 3" xfId="48237"/>
    <cellStyle name="Percent 16 2 4 3" xfId="30311"/>
    <cellStyle name="Percent 16 2 4 4" xfId="42291"/>
    <cellStyle name="Percent 16 2 5" xfId="17721"/>
    <cellStyle name="Percent 16 2 5 2" xfId="24280"/>
    <cellStyle name="Percent 16 2 5 2 2" xfId="36259"/>
    <cellStyle name="Percent 16 2 5 2 3" xfId="48238"/>
    <cellStyle name="Percent 16 2 5 3" xfId="30312"/>
    <cellStyle name="Percent 16 2 5 4" xfId="42292"/>
    <cellStyle name="Percent 16 2 6" xfId="17722"/>
    <cellStyle name="Percent 16 2 6 2" xfId="24281"/>
    <cellStyle name="Percent 16 2 6 2 2" xfId="36260"/>
    <cellStyle name="Percent 16 2 6 2 3" xfId="48239"/>
    <cellStyle name="Percent 16 2 6 3" xfId="30313"/>
    <cellStyle name="Percent 16 2 6 4" xfId="42293"/>
    <cellStyle name="Percent 16 3" xfId="17723"/>
    <cellStyle name="Percent 16 3 2" xfId="17724"/>
    <cellStyle name="Percent 16 3 2 2" xfId="24282"/>
    <cellStyle name="Percent 16 3 2 2 2" xfId="36261"/>
    <cellStyle name="Percent 16 3 2 2 3" xfId="48240"/>
    <cellStyle name="Percent 16 3 2 3" xfId="30314"/>
    <cellStyle name="Percent 16 3 2 4" xfId="42294"/>
    <cellStyle name="Percent 16 3 3" xfId="17725"/>
    <cellStyle name="Percent 16 3 3 2" xfId="24283"/>
    <cellStyle name="Percent 16 3 3 2 2" xfId="36262"/>
    <cellStyle name="Percent 16 3 3 2 3" xfId="48241"/>
    <cellStyle name="Percent 16 3 3 3" xfId="30315"/>
    <cellStyle name="Percent 16 3 3 4" xfId="42295"/>
    <cellStyle name="Percent 16 4" xfId="17726"/>
    <cellStyle name="Percent 16 4 2" xfId="17727"/>
    <cellStyle name="Percent 16 4 2 2" xfId="24284"/>
    <cellStyle name="Percent 16 4 2 2 2" xfId="36263"/>
    <cellStyle name="Percent 16 4 2 2 3" xfId="48242"/>
    <cellStyle name="Percent 16 4 2 3" xfId="30316"/>
    <cellStyle name="Percent 16 4 2 4" xfId="42296"/>
    <cellStyle name="Percent 16 4 3" xfId="17728"/>
    <cellStyle name="Percent 16 4 3 2" xfId="24285"/>
    <cellStyle name="Percent 16 4 3 2 2" xfId="36264"/>
    <cellStyle name="Percent 16 4 3 2 3" xfId="48243"/>
    <cellStyle name="Percent 16 4 3 3" xfId="30317"/>
    <cellStyle name="Percent 16 4 3 4" xfId="42297"/>
    <cellStyle name="Percent 16 5" xfId="17729"/>
    <cellStyle name="Percent 16 5 2" xfId="17730"/>
    <cellStyle name="Percent 16 5 2 2" xfId="24286"/>
    <cellStyle name="Percent 16 5 2 2 2" xfId="36265"/>
    <cellStyle name="Percent 16 5 2 2 3" xfId="48244"/>
    <cellStyle name="Percent 16 5 2 3" xfId="30318"/>
    <cellStyle name="Percent 16 5 2 4" xfId="42298"/>
    <cellStyle name="Percent 16 5 3" xfId="17731"/>
    <cellStyle name="Percent 16 5 3 2" xfId="24287"/>
    <cellStyle name="Percent 16 5 3 2 2" xfId="36266"/>
    <cellStyle name="Percent 16 5 3 2 3" xfId="48245"/>
    <cellStyle name="Percent 16 5 3 3" xfId="30319"/>
    <cellStyle name="Percent 16 5 3 4" xfId="42299"/>
    <cellStyle name="Percent 16 6" xfId="17732"/>
    <cellStyle name="Percent 16 6 2" xfId="17733"/>
    <cellStyle name="Percent 16 6 2 2" xfId="24288"/>
    <cellStyle name="Percent 16 6 2 2 2" xfId="36267"/>
    <cellStyle name="Percent 16 6 2 2 3" xfId="48246"/>
    <cellStyle name="Percent 16 6 2 3" xfId="30320"/>
    <cellStyle name="Percent 16 6 2 4" xfId="42300"/>
    <cellStyle name="Percent 16 6 3" xfId="17734"/>
    <cellStyle name="Percent 16 6 3 2" xfId="24289"/>
    <cellStyle name="Percent 16 6 3 2 2" xfId="36268"/>
    <cellStyle name="Percent 16 6 3 2 3" xfId="48247"/>
    <cellStyle name="Percent 16 6 3 3" xfId="30321"/>
    <cellStyle name="Percent 16 6 3 4" xfId="42301"/>
    <cellStyle name="Percent 16 7" xfId="17735"/>
    <cellStyle name="Percent 16 7 2" xfId="17736"/>
    <cellStyle name="Percent 16 7 2 2" xfId="24290"/>
    <cellStyle name="Percent 16 7 2 2 2" xfId="36269"/>
    <cellStyle name="Percent 16 7 2 2 3" xfId="48248"/>
    <cellStyle name="Percent 16 7 2 3" xfId="30322"/>
    <cellStyle name="Percent 16 7 2 4" xfId="42302"/>
    <cellStyle name="Percent 16 7 3" xfId="17737"/>
    <cellStyle name="Percent 16 7 3 2" xfId="24291"/>
    <cellStyle name="Percent 16 7 3 2 2" xfId="36270"/>
    <cellStyle name="Percent 16 7 3 2 3" xfId="48249"/>
    <cellStyle name="Percent 16 7 3 3" xfId="30323"/>
    <cellStyle name="Percent 16 7 3 4" xfId="42303"/>
    <cellStyle name="Percent 16 8" xfId="17738"/>
    <cellStyle name="Percent 16 9" xfId="17739"/>
    <cellStyle name="Percent 160" xfId="17740"/>
    <cellStyle name="Percent 160 2" xfId="24292"/>
    <cellStyle name="Percent 160 2 2" xfId="36271"/>
    <cellStyle name="Percent 160 2 3" xfId="48250"/>
    <cellStyle name="Percent 160 3" xfId="30324"/>
    <cellStyle name="Percent 160 4" xfId="42304"/>
    <cellStyle name="Percent 161" xfId="17741"/>
    <cellStyle name="Percent 161 2" xfId="24293"/>
    <cellStyle name="Percent 161 2 2" xfId="36272"/>
    <cellStyle name="Percent 161 2 3" xfId="48251"/>
    <cellStyle name="Percent 161 3" xfId="30325"/>
    <cellStyle name="Percent 161 4" xfId="42305"/>
    <cellStyle name="Percent 162" xfId="17742"/>
    <cellStyle name="Percent 162 2" xfId="24294"/>
    <cellStyle name="Percent 162 2 2" xfId="36273"/>
    <cellStyle name="Percent 162 2 3" xfId="48252"/>
    <cellStyle name="Percent 162 3" xfId="30326"/>
    <cellStyle name="Percent 162 4" xfId="42306"/>
    <cellStyle name="Percent 163" xfId="17743"/>
    <cellStyle name="Percent 163 2" xfId="24295"/>
    <cellStyle name="Percent 163 2 2" xfId="36274"/>
    <cellStyle name="Percent 163 2 3" xfId="48253"/>
    <cellStyle name="Percent 163 3" xfId="30327"/>
    <cellStyle name="Percent 163 4" xfId="42307"/>
    <cellStyle name="Percent 164" xfId="17744"/>
    <cellStyle name="Percent 164 2" xfId="24296"/>
    <cellStyle name="Percent 164 2 2" xfId="36275"/>
    <cellStyle name="Percent 164 2 3" xfId="48254"/>
    <cellStyle name="Percent 164 3" xfId="30328"/>
    <cellStyle name="Percent 164 4" xfId="42308"/>
    <cellStyle name="Percent 165" xfId="17745"/>
    <cellStyle name="Percent 165 2" xfId="24297"/>
    <cellStyle name="Percent 165 2 2" xfId="36276"/>
    <cellStyle name="Percent 165 2 3" xfId="48255"/>
    <cellStyle name="Percent 165 3" xfId="30329"/>
    <cellStyle name="Percent 165 4" xfId="42309"/>
    <cellStyle name="Percent 166" xfId="17746"/>
    <cellStyle name="Percent 166 2" xfId="24298"/>
    <cellStyle name="Percent 166 2 2" xfId="36277"/>
    <cellStyle name="Percent 166 2 3" xfId="48256"/>
    <cellStyle name="Percent 166 3" xfId="30330"/>
    <cellStyle name="Percent 166 4" xfId="42310"/>
    <cellStyle name="Percent 167" xfId="17747"/>
    <cellStyle name="Percent 167 2" xfId="24299"/>
    <cellStyle name="Percent 167 2 2" xfId="36278"/>
    <cellStyle name="Percent 167 2 3" xfId="48257"/>
    <cellStyle name="Percent 167 3" xfId="30331"/>
    <cellStyle name="Percent 167 4" xfId="42311"/>
    <cellStyle name="Percent 168" xfId="17748"/>
    <cellStyle name="Percent 168 2" xfId="24300"/>
    <cellStyle name="Percent 168 2 2" xfId="36279"/>
    <cellStyle name="Percent 168 2 3" xfId="48258"/>
    <cellStyle name="Percent 168 3" xfId="30332"/>
    <cellStyle name="Percent 168 4" xfId="42312"/>
    <cellStyle name="Percent 169" xfId="17749"/>
    <cellStyle name="Percent 169 2" xfId="24301"/>
    <cellStyle name="Percent 169 2 2" xfId="36280"/>
    <cellStyle name="Percent 169 2 3" xfId="48259"/>
    <cellStyle name="Percent 169 3" xfId="30333"/>
    <cellStyle name="Percent 169 4" xfId="42313"/>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6 2 2" xfId="36281"/>
    <cellStyle name="Percent 17 16 2 3" xfId="48260"/>
    <cellStyle name="Percent 17 16 3" xfId="30334"/>
    <cellStyle name="Percent 17 16 4" xfId="42314"/>
    <cellStyle name="Percent 17 17" xfId="17758"/>
    <cellStyle name="Percent 17 17 2" xfId="24303"/>
    <cellStyle name="Percent 17 17 2 2" xfId="36282"/>
    <cellStyle name="Percent 17 17 2 3" xfId="48261"/>
    <cellStyle name="Percent 17 17 3" xfId="30335"/>
    <cellStyle name="Percent 17 17 4" xfId="42315"/>
    <cellStyle name="Percent 17 18" xfId="17759"/>
    <cellStyle name="Percent 17 2" xfId="17760"/>
    <cellStyle name="Percent 17 2 2" xfId="17761"/>
    <cellStyle name="Percent 17 2 2 2" xfId="24304"/>
    <cellStyle name="Percent 17 2 2 2 2" xfId="36283"/>
    <cellStyle name="Percent 17 2 2 2 3" xfId="48262"/>
    <cellStyle name="Percent 17 2 2 3" xfId="30336"/>
    <cellStyle name="Percent 17 2 2 4" xfId="42316"/>
    <cellStyle name="Percent 17 2 3" xfId="17762"/>
    <cellStyle name="Percent 17 2 3 2" xfId="24305"/>
    <cellStyle name="Percent 17 2 3 2 2" xfId="36284"/>
    <cellStyle name="Percent 17 2 3 2 3" xfId="48263"/>
    <cellStyle name="Percent 17 2 3 3" xfId="30337"/>
    <cellStyle name="Percent 17 2 3 4" xfId="42317"/>
    <cellStyle name="Percent 17 3" xfId="17763"/>
    <cellStyle name="Percent 17 3 2" xfId="17764"/>
    <cellStyle name="Percent 17 3 2 2" xfId="24306"/>
    <cellStyle name="Percent 17 3 2 2 2" xfId="36285"/>
    <cellStyle name="Percent 17 3 2 2 3" xfId="48264"/>
    <cellStyle name="Percent 17 3 2 3" xfId="30338"/>
    <cellStyle name="Percent 17 3 2 4" xfId="42318"/>
    <cellStyle name="Percent 17 3 3" xfId="17765"/>
    <cellStyle name="Percent 17 3 3 2" xfId="24307"/>
    <cellStyle name="Percent 17 3 3 2 2" xfId="36286"/>
    <cellStyle name="Percent 17 3 3 2 3" xfId="48265"/>
    <cellStyle name="Percent 17 3 3 3" xfId="30339"/>
    <cellStyle name="Percent 17 3 3 4" xfId="42319"/>
    <cellStyle name="Percent 17 4" xfId="17766"/>
    <cellStyle name="Percent 17 4 2" xfId="17767"/>
    <cellStyle name="Percent 17 4 2 2" xfId="24308"/>
    <cellStyle name="Percent 17 4 2 2 2" xfId="36287"/>
    <cellStyle name="Percent 17 4 2 2 3" xfId="48266"/>
    <cellStyle name="Percent 17 4 2 3" xfId="30340"/>
    <cellStyle name="Percent 17 4 2 4" xfId="42320"/>
    <cellStyle name="Percent 17 4 3" xfId="17768"/>
    <cellStyle name="Percent 17 4 3 2" xfId="24309"/>
    <cellStyle name="Percent 17 4 3 2 2" xfId="36288"/>
    <cellStyle name="Percent 17 4 3 2 3" xfId="48267"/>
    <cellStyle name="Percent 17 4 3 3" xfId="30341"/>
    <cellStyle name="Percent 17 4 3 4" xfId="42321"/>
    <cellStyle name="Percent 17 5" xfId="17769"/>
    <cellStyle name="Percent 17 5 2" xfId="17770"/>
    <cellStyle name="Percent 17 5 2 2" xfId="24310"/>
    <cellStyle name="Percent 17 5 2 2 2" xfId="36289"/>
    <cellStyle name="Percent 17 5 2 2 3" xfId="48268"/>
    <cellStyle name="Percent 17 5 2 3" xfId="30342"/>
    <cellStyle name="Percent 17 5 2 4" xfId="42322"/>
    <cellStyle name="Percent 17 5 3" xfId="17771"/>
    <cellStyle name="Percent 17 5 3 2" xfId="24311"/>
    <cellStyle name="Percent 17 5 3 2 2" xfId="36290"/>
    <cellStyle name="Percent 17 5 3 2 3" xfId="48269"/>
    <cellStyle name="Percent 17 5 3 3" xfId="30343"/>
    <cellStyle name="Percent 17 5 3 4" xfId="42323"/>
    <cellStyle name="Percent 17 6" xfId="17772"/>
    <cellStyle name="Percent 17 6 2" xfId="17773"/>
    <cellStyle name="Percent 17 6 2 2" xfId="24312"/>
    <cellStyle name="Percent 17 6 2 2 2" xfId="36291"/>
    <cellStyle name="Percent 17 6 2 2 3" xfId="48270"/>
    <cellStyle name="Percent 17 6 2 3" xfId="30344"/>
    <cellStyle name="Percent 17 6 2 4" xfId="42324"/>
    <cellStyle name="Percent 17 6 3" xfId="17774"/>
    <cellStyle name="Percent 17 6 3 2" xfId="24313"/>
    <cellStyle name="Percent 17 6 3 2 2" xfId="36292"/>
    <cellStyle name="Percent 17 6 3 2 3" xfId="48271"/>
    <cellStyle name="Percent 17 6 3 3" xfId="30345"/>
    <cellStyle name="Percent 17 6 3 4" xfId="42325"/>
    <cellStyle name="Percent 17 7" xfId="17775"/>
    <cellStyle name="Percent 17 8" xfId="17776"/>
    <cellStyle name="Percent 17 9" xfId="17777"/>
    <cellStyle name="Percent 170" xfId="17778"/>
    <cellStyle name="Percent 170 2" xfId="24314"/>
    <cellStyle name="Percent 170 2 2" xfId="36293"/>
    <cellStyle name="Percent 170 2 3" xfId="48272"/>
    <cellStyle name="Percent 170 3" xfId="30346"/>
    <cellStyle name="Percent 170 4" xfId="42326"/>
    <cellStyle name="Percent 171" xfId="17779"/>
    <cellStyle name="Percent 171 2" xfId="24315"/>
    <cellStyle name="Percent 171 2 2" xfId="36294"/>
    <cellStyle name="Percent 171 2 3" xfId="48273"/>
    <cellStyle name="Percent 171 3" xfId="30347"/>
    <cellStyle name="Percent 171 4" xfId="42327"/>
    <cellStyle name="Percent 172" xfId="17780"/>
    <cellStyle name="Percent 172 2" xfId="24316"/>
    <cellStyle name="Percent 172 2 2" xfId="36295"/>
    <cellStyle name="Percent 172 2 3" xfId="48274"/>
    <cellStyle name="Percent 172 3" xfId="30348"/>
    <cellStyle name="Percent 172 4" xfId="42328"/>
    <cellStyle name="Percent 173" xfId="17781"/>
    <cellStyle name="Percent 173 2" xfId="24317"/>
    <cellStyle name="Percent 173 2 2" xfId="36296"/>
    <cellStyle name="Percent 173 2 3" xfId="48275"/>
    <cellStyle name="Percent 173 3" xfId="30349"/>
    <cellStyle name="Percent 173 4" xfId="42329"/>
    <cellStyle name="Percent 174" xfId="17782"/>
    <cellStyle name="Percent 174 2" xfId="24318"/>
    <cellStyle name="Percent 174 2 2" xfId="36297"/>
    <cellStyle name="Percent 174 2 3" xfId="48276"/>
    <cellStyle name="Percent 174 3" xfId="30350"/>
    <cellStyle name="Percent 174 4" xfId="42330"/>
    <cellStyle name="Percent 175" xfId="17783"/>
    <cellStyle name="Percent 175 2" xfId="24319"/>
    <cellStyle name="Percent 175 2 2" xfId="36298"/>
    <cellStyle name="Percent 175 2 3" xfId="48277"/>
    <cellStyle name="Percent 175 3" xfId="30351"/>
    <cellStyle name="Percent 175 4" xfId="42331"/>
    <cellStyle name="Percent 176" xfId="17784"/>
    <cellStyle name="Percent 176 2" xfId="24320"/>
    <cellStyle name="Percent 176 2 2" xfId="36299"/>
    <cellStyle name="Percent 176 2 3" xfId="48278"/>
    <cellStyle name="Percent 176 3" xfId="30352"/>
    <cellStyle name="Percent 176 4" xfId="42332"/>
    <cellStyle name="Percent 177" xfId="17785"/>
    <cellStyle name="Percent 177 2" xfId="24321"/>
    <cellStyle name="Percent 177 2 2" xfId="36300"/>
    <cellStyle name="Percent 177 2 3" xfId="48279"/>
    <cellStyle name="Percent 177 3" xfId="30353"/>
    <cellStyle name="Percent 177 4" xfId="42333"/>
    <cellStyle name="Percent 178" xfId="17786"/>
    <cellStyle name="Percent 178 2" xfId="24322"/>
    <cellStyle name="Percent 178 2 2" xfId="36301"/>
    <cellStyle name="Percent 178 2 3" xfId="48280"/>
    <cellStyle name="Percent 178 3" xfId="30354"/>
    <cellStyle name="Percent 178 4" xfId="42334"/>
    <cellStyle name="Percent 179" xfId="17787"/>
    <cellStyle name="Percent 179 2" xfId="24323"/>
    <cellStyle name="Percent 179 2 2" xfId="36302"/>
    <cellStyle name="Percent 179 2 3" xfId="48281"/>
    <cellStyle name="Percent 179 3" xfId="30355"/>
    <cellStyle name="Percent 179 4" xfId="42335"/>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6 2 2" xfId="36303"/>
    <cellStyle name="Percent 18 16 2 3" xfId="48282"/>
    <cellStyle name="Percent 18 16 3" xfId="30356"/>
    <cellStyle name="Percent 18 16 4" xfId="42336"/>
    <cellStyle name="Percent 18 17" xfId="17796"/>
    <cellStyle name="Percent 18 17 2" xfId="24325"/>
    <cellStyle name="Percent 18 17 2 2" xfId="36304"/>
    <cellStyle name="Percent 18 17 2 3" xfId="48283"/>
    <cellStyle name="Percent 18 17 3" xfId="30357"/>
    <cellStyle name="Percent 18 17 4" xfId="42337"/>
    <cellStyle name="Percent 18 18" xfId="17797"/>
    <cellStyle name="Percent 18 2" xfId="17798"/>
    <cellStyle name="Percent 18 2 2" xfId="17799"/>
    <cellStyle name="Percent 18 2 2 2" xfId="24326"/>
    <cellStyle name="Percent 18 2 2 2 2" xfId="36305"/>
    <cellStyle name="Percent 18 2 2 2 3" xfId="48284"/>
    <cellStyle name="Percent 18 2 2 3" xfId="30358"/>
    <cellStyle name="Percent 18 2 2 4" xfId="42338"/>
    <cellStyle name="Percent 18 2 3" xfId="17800"/>
    <cellStyle name="Percent 18 2 3 2" xfId="24327"/>
    <cellStyle name="Percent 18 2 3 2 2" xfId="36306"/>
    <cellStyle name="Percent 18 2 3 2 3" xfId="48285"/>
    <cellStyle name="Percent 18 2 3 3" xfId="30359"/>
    <cellStyle name="Percent 18 2 3 4" xfId="42339"/>
    <cellStyle name="Percent 18 3" xfId="17801"/>
    <cellStyle name="Percent 18 3 2" xfId="17802"/>
    <cellStyle name="Percent 18 3 2 2" xfId="24328"/>
    <cellStyle name="Percent 18 3 2 2 2" xfId="36307"/>
    <cellStyle name="Percent 18 3 2 2 3" xfId="48286"/>
    <cellStyle name="Percent 18 3 2 3" xfId="30360"/>
    <cellStyle name="Percent 18 3 2 4" xfId="42340"/>
    <cellStyle name="Percent 18 3 3" xfId="17803"/>
    <cellStyle name="Percent 18 3 3 2" xfId="24329"/>
    <cellStyle name="Percent 18 3 3 2 2" xfId="36308"/>
    <cellStyle name="Percent 18 3 3 2 3" xfId="48287"/>
    <cellStyle name="Percent 18 3 3 3" xfId="30361"/>
    <cellStyle name="Percent 18 3 3 4" xfId="42341"/>
    <cellStyle name="Percent 18 4" xfId="17804"/>
    <cellStyle name="Percent 18 4 2" xfId="17805"/>
    <cellStyle name="Percent 18 4 2 2" xfId="24330"/>
    <cellStyle name="Percent 18 4 2 2 2" xfId="36309"/>
    <cellStyle name="Percent 18 4 2 2 3" xfId="48288"/>
    <cellStyle name="Percent 18 4 2 3" xfId="30362"/>
    <cellStyle name="Percent 18 4 2 4" xfId="42342"/>
    <cellStyle name="Percent 18 4 3" xfId="17806"/>
    <cellStyle name="Percent 18 4 3 2" xfId="24331"/>
    <cellStyle name="Percent 18 4 3 2 2" xfId="36310"/>
    <cellStyle name="Percent 18 4 3 2 3" xfId="48289"/>
    <cellStyle name="Percent 18 4 3 3" xfId="30363"/>
    <cellStyle name="Percent 18 4 3 4" xfId="42343"/>
    <cellStyle name="Percent 18 5" xfId="17807"/>
    <cellStyle name="Percent 18 5 2" xfId="17808"/>
    <cellStyle name="Percent 18 5 2 2" xfId="24332"/>
    <cellStyle name="Percent 18 5 2 2 2" xfId="36311"/>
    <cellStyle name="Percent 18 5 2 2 3" xfId="48290"/>
    <cellStyle name="Percent 18 5 2 3" xfId="30364"/>
    <cellStyle name="Percent 18 5 2 4" xfId="42344"/>
    <cellStyle name="Percent 18 5 3" xfId="17809"/>
    <cellStyle name="Percent 18 5 3 2" xfId="24333"/>
    <cellStyle name="Percent 18 5 3 2 2" xfId="36312"/>
    <cellStyle name="Percent 18 5 3 2 3" xfId="48291"/>
    <cellStyle name="Percent 18 5 3 3" xfId="30365"/>
    <cellStyle name="Percent 18 5 3 4" xfId="42345"/>
    <cellStyle name="Percent 18 6" xfId="17810"/>
    <cellStyle name="Percent 18 6 2" xfId="17811"/>
    <cellStyle name="Percent 18 6 2 2" xfId="24334"/>
    <cellStyle name="Percent 18 6 2 2 2" xfId="36313"/>
    <cellStyle name="Percent 18 6 2 2 3" xfId="48292"/>
    <cellStyle name="Percent 18 6 2 3" xfId="30366"/>
    <cellStyle name="Percent 18 6 2 4" xfId="42346"/>
    <cellStyle name="Percent 18 6 3" xfId="17812"/>
    <cellStyle name="Percent 18 6 3 2" xfId="24335"/>
    <cellStyle name="Percent 18 6 3 2 2" xfId="36314"/>
    <cellStyle name="Percent 18 6 3 2 3" xfId="48293"/>
    <cellStyle name="Percent 18 6 3 3" xfId="30367"/>
    <cellStyle name="Percent 18 6 3 4" xfId="42347"/>
    <cellStyle name="Percent 18 7" xfId="17813"/>
    <cellStyle name="Percent 18 8" xfId="17814"/>
    <cellStyle name="Percent 18 9" xfId="17815"/>
    <cellStyle name="Percent 180" xfId="17816"/>
    <cellStyle name="Percent 180 2" xfId="24336"/>
    <cellStyle name="Percent 180 2 2" xfId="36315"/>
    <cellStyle name="Percent 180 2 3" xfId="48294"/>
    <cellStyle name="Percent 180 3" xfId="30368"/>
    <cellStyle name="Percent 180 4" xfId="42348"/>
    <cellStyle name="Percent 181" xfId="17817"/>
    <cellStyle name="Percent 181 2" xfId="24337"/>
    <cellStyle name="Percent 181 2 2" xfId="36316"/>
    <cellStyle name="Percent 181 2 3" xfId="48295"/>
    <cellStyle name="Percent 181 3" xfId="30369"/>
    <cellStyle name="Percent 181 4" xfId="42349"/>
    <cellStyle name="Percent 182" xfId="17818"/>
    <cellStyle name="Percent 183" xfId="17819"/>
    <cellStyle name="Percent 184" xfId="17820"/>
    <cellStyle name="Percent 185" xfId="17821"/>
    <cellStyle name="Percent 186" xfId="17822"/>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6 2 2" xfId="36317"/>
    <cellStyle name="Percent 19 16 2 3" xfId="48296"/>
    <cellStyle name="Percent 19 16 3" xfId="30370"/>
    <cellStyle name="Percent 19 16 4" xfId="42350"/>
    <cellStyle name="Percent 19 17" xfId="17831"/>
    <cellStyle name="Percent 19 17 2" xfId="24339"/>
    <cellStyle name="Percent 19 17 2 2" xfId="36318"/>
    <cellStyle name="Percent 19 17 2 3" xfId="48297"/>
    <cellStyle name="Percent 19 17 3" xfId="30371"/>
    <cellStyle name="Percent 19 17 4" xfId="42351"/>
    <cellStyle name="Percent 19 18" xfId="17832"/>
    <cellStyle name="Percent 19 2" xfId="17833"/>
    <cellStyle name="Percent 19 2 2" xfId="17834"/>
    <cellStyle name="Percent 19 2 2 2" xfId="24340"/>
    <cellStyle name="Percent 19 2 2 2 2" xfId="36319"/>
    <cellStyle name="Percent 19 2 2 2 3" xfId="48298"/>
    <cellStyle name="Percent 19 2 2 3" xfId="30372"/>
    <cellStyle name="Percent 19 2 2 4" xfId="42352"/>
    <cellStyle name="Percent 19 2 3" xfId="17835"/>
    <cellStyle name="Percent 19 2 3 2" xfId="24341"/>
    <cellStyle name="Percent 19 2 3 2 2" xfId="36320"/>
    <cellStyle name="Percent 19 2 3 2 3" xfId="48299"/>
    <cellStyle name="Percent 19 2 3 3" xfId="30373"/>
    <cellStyle name="Percent 19 2 3 4" xfId="42353"/>
    <cellStyle name="Percent 19 3" xfId="17836"/>
    <cellStyle name="Percent 19 3 2" xfId="17837"/>
    <cellStyle name="Percent 19 3 2 2" xfId="24342"/>
    <cellStyle name="Percent 19 3 2 2 2" xfId="36321"/>
    <cellStyle name="Percent 19 3 2 2 3" xfId="48300"/>
    <cellStyle name="Percent 19 3 2 3" xfId="30374"/>
    <cellStyle name="Percent 19 3 2 4" xfId="42354"/>
    <cellStyle name="Percent 19 3 3" xfId="17838"/>
    <cellStyle name="Percent 19 3 3 2" xfId="24343"/>
    <cellStyle name="Percent 19 3 3 2 2" xfId="36322"/>
    <cellStyle name="Percent 19 3 3 2 3" xfId="48301"/>
    <cellStyle name="Percent 19 3 3 3" xfId="30375"/>
    <cellStyle name="Percent 19 3 3 4" xfId="42355"/>
    <cellStyle name="Percent 19 4" xfId="17839"/>
    <cellStyle name="Percent 19 4 2" xfId="17840"/>
    <cellStyle name="Percent 19 4 2 2" xfId="24344"/>
    <cellStyle name="Percent 19 4 2 2 2" xfId="36323"/>
    <cellStyle name="Percent 19 4 2 2 3" xfId="48302"/>
    <cellStyle name="Percent 19 4 2 3" xfId="30376"/>
    <cellStyle name="Percent 19 4 2 4" xfId="42356"/>
    <cellStyle name="Percent 19 4 3" xfId="17841"/>
    <cellStyle name="Percent 19 4 3 2" xfId="24345"/>
    <cellStyle name="Percent 19 4 3 2 2" xfId="36324"/>
    <cellStyle name="Percent 19 4 3 2 3" xfId="48303"/>
    <cellStyle name="Percent 19 4 3 3" xfId="30377"/>
    <cellStyle name="Percent 19 4 3 4" xfId="42357"/>
    <cellStyle name="Percent 19 5" xfId="17842"/>
    <cellStyle name="Percent 19 5 2" xfId="17843"/>
    <cellStyle name="Percent 19 5 2 2" xfId="24346"/>
    <cellStyle name="Percent 19 5 2 2 2" xfId="36325"/>
    <cellStyle name="Percent 19 5 2 2 3" xfId="48304"/>
    <cellStyle name="Percent 19 5 2 3" xfId="30378"/>
    <cellStyle name="Percent 19 5 2 4" xfId="42358"/>
    <cellStyle name="Percent 19 5 3" xfId="17844"/>
    <cellStyle name="Percent 19 5 3 2" xfId="24347"/>
    <cellStyle name="Percent 19 5 3 2 2" xfId="36326"/>
    <cellStyle name="Percent 19 5 3 2 3" xfId="48305"/>
    <cellStyle name="Percent 19 5 3 3" xfId="30379"/>
    <cellStyle name="Percent 19 5 3 4" xfId="42359"/>
    <cellStyle name="Percent 19 6" xfId="17845"/>
    <cellStyle name="Percent 19 6 2" xfId="17846"/>
    <cellStyle name="Percent 19 6 2 2" xfId="24348"/>
    <cellStyle name="Percent 19 6 2 2 2" xfId="36327"/>
    <cellStyle name="Percent 19 6 2 2 3" xfId="48306"/>
    <cellStyle name="Percent 19 6 2 3" xfId="30380"/>
    <cellStyle name="Percent 19 6 2 4" xfId="42360"/>
    <cellStyle name="Percent 19 6 3" xfId="17847"/>
    <cellStyle name="Percent 19 6 3 2" xfId="24349"/>
    <cellStyle name="Percent 19 6 3 2 2" xfId="36328"/>
    <cellStyle name="Percent 19 6 3 2 3" xfId="48307"/>
    <cellStyle name="Percent 19 6 3 3" xfId="30381"/>
    <cellStyle name="Percent 19 6 3 4" xfId="42361"/>
    <cellStyle name="Percent 19 7" xfId="17848"/>
    <cellStyle name="Percent 19 8" xfId="17849"/>
    <cellStyle name="Percent 19 9" xfId="17850"/>
    <cellStyle name="Percent 2" xfId="4"/>
    <cellStyle name="Percent 2 10" xfId="17851"/>
    <cellStyle name="Percent 2 10 2" xfId="24350"/>
    <cellStyle name="Percent 2 10 2 2" xfId="36329"/>
    <cellStyle name="Percent 2 10 2 3" xfId="48308"/>
    <cellStyle name="Percent 2 10 3" xfId="30382"/>
    <cellStyle name="Percent 2 10 4" xfId="42362"/>
    <cellStyle name="Percent 2 11" xfId="17852"/>
    <cellStyle name="Percent 2 11 2" xfId="24351"/>
    <cellStyle name="Percent 2 11 2 2" xfId="36330"/>
    <cellStyle name="Percent 2 11 2 3" xfId="48309"/>
    <cellStyle name="Percent 2 11 3" xfId="30383"/>
    <cellStyle name="Percent 2 11 4" xfId="42363"/>
    <cellStyle name="Percent 2 12" xfId="17853"/>
    <cellStyle name="Percent 2 12 2" xfId="24352"/>
    <cellStyle name="Percent 2 12 2 2" xfId="36331"/>
    <cellStyle name="Percent 2 12 2 3" xfId="48310"/>
    <cellStyle name="Percent 2 12 3" xfId="30384"/>
    <cellStyle name="Percent 2 12 4" xfId="42364"/>
    <cellStyle name="Percent 2 13" xfId="17854"/>
    <cellStyle name="Percent 2 13 2" xfId="24353"/>
    <cellStyle name="Percent 2 13 2 2" xfId="36332"/>
    <cellStyle name="Percent 2 13 2 3" xfId="48311"/>
    <cellStyle name="Percent 2 13 3" xfId="30385"/>
    <cellStyle name="Percent 2 13 4" xfId="42365"/>
    <cellStyle name="Percent 2 2" xfId="17855"/>
    <cellStyle name="Percent 2 2 2" xfId="17856"/>
    <cellStyle name="Percent 2 2 2 2" xfId="17857"/>
    <cellStyle name="Percent 2 2 2 2 2" xfId="24354"/>
    <cellStyle name="Percent 2 2 2 2 2 2" xfId="36333"/>
    <cellStyle name="Percent 2 2 2 2 2 3" xfId="48312"/>
    <cellStyle name="Percent 2 2 2 2 3" xfId="30386"/>
    <cellStyle name="Percent 2 2 2 2 4" xfId="42366"/>
    <cellStyle name="Percent 2 2 2 3" xfId="17858"/>
    <cellStyle name="Percent 2 2 2 3 2" xfId="24355"/>
    <cellStyle name="Percent 2 2 2 3 2 2" xfId="36334"/>
    <cellStyle name="Percent 2 2 2 3 2 3" xfId="48313"/>
    <cellStyle name="Percent 2 2 2 3 3" xfId="30387"/>
    <cellStyle name="Percent 2 2 2 3 4" xfId="42367"/>
    <cellStyle name="Percent 2 2 2 4" xfId="17859"/>
    <cellStyle name="Percent 2 2 2 4 2" xfId="24356"/>
    <cellStyle name="Percent 2 2 2 4 2 2" xfId="36335"/>
    <cellStyle name="Percent 2 2 2 4 2 3" xfId="48314"/>
    <cellStyle name="Percent 2 2 2 4 3" xfId="30388"/>
    <cellStyle name="Percent 2 2 2 4 4" xfId="42368"/>
    <cellStyle name="Percent 2 2 3" xfId="17860"/>
    <cellStyle name="Percent 2 2 3 2" xfId="24357"/>
    <cellStyle name="Percent 2 2 3 2 2" xfId="36336"/>
    <cellStyle name="Percent 2 2 3 2 3" xfId="48315"/>
    <cellStyle name="Percent 2 2 3 3" xfId="30389"/>
    <cellStyle name="Percent 2 2 3 4" xfId="42369"/>
    <cellStyle name="Percent 2 2 4" xfId="17861"/>
    <cellStyle name="Percent 2 2 4 2" xfId="24358"/>
    <cellStyle name="Percent 2 2 4 2 2" xfId="36337"/>
    <cellStyle name="Percent 2 2 4 2 3" xfId="48316"/>
    <cellStyle name="Percent 2 2 4 3" xfId="30390"/>
    <cellStyle name="Percent 2 2 4 4" xfId="42370"/>
    <cellStyle name="Percent 2 2 5" xfId="17862"/>
    <cellStyle name="Percent 2 2 5 2" xfId="24359"/>
    <cellStyle name="Percent 2 2 5 2 2" xfId="36338"/>
    <cellStyle name="Percent 2 2 5 2 3" xfId="48317"/>
    <cellStyle name="Percent 2 2 5 3" xfId="30391"/>
    <cellStyle name="Percent 2 2 5 4" xfId="42371"/>
    <cellStyle name="Percent 2 2 6" xfId="17863"/>
    <cellStyle name="Percent 2 2 6 2" xfId="24360"/>
    <cellStyle name="Percent 2 2 6 2 2" xfId="36339"/>
    <cellStyle name="Percent 2 2 6 2 3" xfId="48318"/>
    <cellStyle name="Percent 2 2 6 3" xfId="30392"/>
    <cellStyle name="Percent 2 2 6 4" xfId="42372"/>
    <cellStyle name="Percent 2 2 7" xfId="17864"/>
    <cellStyle name="Percent 2 2 7 2" xfId="24361"/>
    <cellStyle name="Percent 2 2 7 2 2" xfId="36340"/>
    <cellStyle name="Percent 2 2 7 2 3" xfId="48319"/>
    <cellStyle name="Percent 2 2 7 3" xfId="30393"/>
    <cellStyle name="Percent 2 2 7 4" xfId="42373"/>
    <cellStyle name="Percent 2 3" xfId="17865"/>
    <cellStyle name="Percent 2 3 2" xfId="17866"/>
    <cellStyle name="Percent 2 3 2 2" xfId="17867"/>
    <cellStyle name="Percent 2 3 2 2 2" xfId="24363"/>
    <cellStyle name="Percent 2 3 2 2 2 2" xfId="36342"/>
    <cellStyle name="Percent 2 3 2 2 2 3" xfId="48321"/>
    <cellStyle name="Percent 2 3 2 2 3" xfId="30395"/>
    <cellStyle name="Percent 2 3 2 2 4" xfId="42375"/>
    <cellStyle name="Percent 2 3 2 3" xfId="24362"/>
    <cellStyle name="Percent 2 3 2 3 2" xfId="36341"/>
    <cellStyle name="Percent 2 3 2 3 3" xfId="48320"/>
    <cellStyle name="Percent 2 3 2 4" xfId="30394"/>
    <cellStyle name="Percent 2 3 2 5" xfId="42374"/>
    <cellStyle name="Percent 2 3 3" xfId="17868"/>
    <cellStyle name="Percent 2 3 3 2" xfId="24364"/>
    <cellStyle name="Percent 2 3 3 2 2" xfId="36343"/>
    <cellStyle name="Percent 2 3 3 2 3" xfId="48322"/>
    <cellStyle name="Percent 2 3 3 3" xfId="30396"/>
    <cellStyle name="Percent 2 3 3 4" xfId="42376"/>
    <cellStyle name="Percent 2 3 4" xfId="17869"/>
    <cellStyle name="Percent 2 3 4 2" xfId="24365"/>
    <cellStyle name="Percent 2 3 4 2 2" xfId="36344"/>
    <cellStyle name="Percent 2 3 4 2 3" xfId="48323"/>
    <cellStyle name="Percent 2 3 4 3" xfId="30397"/>
    <cellStyle name="Percent 2 3 4 4" xfId="42377"/>
    <cellStyle name="Percent 2 3 5" xfId="17870"/>
    <cellStyle name="Percent 2 3 5 2" xfId="24366"/>
    <cellStyle name="Percent 2 3 5 2 2" xfId="36345"/>
    <cellStyle name="Percent 2 3 5 2 3" xfId="48324"/>
    <cellStyle name="Percent 2 3 5 3" xfId="30398"/>
    <cellStyle name="Percent 2 3 5 4" xfId="42378"/>
    <cellStyle name="Percent 2 4" xfId="17871"/>
    <cellStyle name="Percent 2 4 2" xfId="17872"/>
    <cellStyle name="Percent 2 4 2 2" xfId="24367"/>
    <cellStyle name="Percent 2 4 2 2 2" xfId="36346"/>
    <cellStyle name="Percent 2 4 2 2 3" xfId="48325"/>
    <cellStyle name="Percent 2 4 2 3" xfId="30399"/>
    <cellStyle name="Percent 2 4 2 4" xfId="42379"/>
    <cellStyle name="Percent 2 4 3" xfId="17873"/>
    <cellStyle name="Percent 2 4 3 2" xfId="24368"/>
    <cellStyle name="Percent 2 4 3 2 2" xfId="36347"/>
    <cellStyle name="Percent 2 4 3 2 3" xfId="48326"/>
    <cellStyle name="Percent 2 4 3 3" xfId="30400"/>
    <cellStyle name="Percent 2 4 3 4" xfId="42380"/>
    <cellStyle name="Percent 2 4 4" xfId="17874"/>
    <cellStyle name="Percent 2 4 4 2" xfId="24369"/>
    <cellStyle name="Percent 2 4 4 2 2" xfId="36348"/>
    <cellStyle name="Percent 2 4 4 2 3" xfId="48327"/>
    <cellStyle name="Percent 2 4 4 3" xfId="30401"/>
    <cellStyle name="Percent 2 4 4 4" xfId="42381"/>
    <cellStyle name="Percent 2 5" xfId="17875"/>
    <cellStyle name="Percent 2 5 2" xfId="24370"/>
    <cellStyle name="Percent 2 5 2 2" xfId="36349"/>
    <cellStyle name="Percent 2 5 2 3" xfId="48328"/>
    <cellStyle name="Percent 2 5 3" xfId="30402"/>
    <cellStyle name="Percent 2 5 4" xfId="42382"/>
    <cellStyle name="Percent 2 6" xfId="17876"/>
    <cellStyle name="Percent 2 6 2" xfId="24371"/>
    <cellStyle name="Percent 2 6 2 2" xfId="36350"/>
    <cellStyle name="Percent 2 6 2 3" xfId="48329"/>
    <cellStyle name="Percent 2 6 3" xfId="30403"/>
    <cellStyle name="Percent 2 6 4" xfId="42383"/>
    <cellStyle name="Percent 2 7" xfId="17877"/>
    <cellStyle name="Percent 2 7 2" xfId="24372"/>
    <cellStyle name="Percent 2 7 2 2" xfId="36351"/>
    <cellStyle name="Percent 2 7 2 3" xfId="48330"/>
    <cellStyle name="Percent 2 7 3" xfId="30404"/>
    <cellStyle name="Percent 2 7 4" xfId="42384"/>
    <cellStyle name="Percent 2 8" xfId="17878"/>
    <cellStyle name="Percent 2 8 2" xfId="24373"/>
    <cellStyle name="Percent 2 8 2 2" xfId="36352"/>
    <cellStyle name="Percent 2 8 2 3" xfId="48331"/>
    <cellStyle name="Percent 2 8 3" xfId="30405"/>
    <cellStyle name="Percent 2 8 4" xfId="42385"/>
    <cellStyle name="Percent 2 9" xfId="17879"/>
    <cellStyle name="Percent 2 9 2" xfId="24374"/>
    <cellStyle name="Percent 2 9 2 2" xfId="36353"/>
    <cellStyle name="Percent 2 9 2 3" xfId="48332"/>
    <cellStyle name="Percent 2 9 3" xfId="30406"/>
    <cellStyle name="Percent 2 9 4" xfId="42386"/>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6 2 2" xfId="36354"/>
    <cellStyle name="Percent 20 16 2 3" xfId="48333"/>
    <cellStyle name="Percent 20 16 3" xfId="30407"/>
    <cellStyle name="Percent 20 16 4" xfId="42387"/>
    <cellStyle name="Percent 20 17" xfId="17888"/>
    <cellStyle name="Percent 20 17 2" xfId="24376"/>
    <cellStyle name="Percent 20 17 2 2" xfId="36355"/>
    <cellStyle name="Percent 20 17 2 3" xfId="48334"/>
    <cellStyle name="Percent 20 17 3" xfId="30408"/>
    <cellStyle name="Percent 20 17 4" xfId="42388"/>
    <cellStyle name="Percent 20 18" xfId="17889"/>
    <cellStyle name="Percent 20 2" xfId="17890"/>
    <cellStyle name="Percent 20 2 2" xfId="17891"/>
    <cellStyle name="Percent 20 2 2 2" xfId="24377"/>
    <cellStyle name="Percent 20 2 2 2 2" xfId="36356"/>
    <cellStyle name="Percent 20 2 2 2 3" xfId="48335"/>
    <cellStyle name="Percent 20 2 2 3" xfId="30409"/>
    <cellStyle name="Percent 20 2 2 4" xfId="42389"/>
    <cellStyle name="Percent 20 2 3" xfId="17892"/>
    <cellStyle name="Percent 20 2 3 2" xfId="24378"/>
    <cellStyle name="Percent 20 2 3 2 2" xfId="36357"/>
    <cellStyle name="Percent 20 2 3 2 3" xfId="48336"/>
    <cellStyle name="Percent 20 2 3 3" xfId="30410"/>
    <cellStyle name="Percent 20 2 3 4" xfId="42390"/>
    <cellStyle name="Percent 20 3" xfId="17893"/>
    <cellStyle name="Percent 20 3 2" xfId="17894"/>
    <cellStyle name="Percent 20 3 2 2" xfId="24379"/>
    <cellStyle name="Percent 20 3 2 2 2" xfId="36358"/>
    <cellStyle name="Percent 20 3 2 2 3" xfId="48337"/>
    <cellStyle name="Percent 20 3 2 3" xfId="30411"/>
    <cellStyle name="Percent 20 3 2 4" xfId="42391"/>
    <cellStyle name="Percent 20 3 3" xfId="17895"/>
    <cellStyle name="Percent 20 3 3 2" xfId="24380"/>
    <cellStyle name="Percent 20 3 3 2 2" xfId="36359"/>
    <cellStyle name="Percent 20 3 3 2 3" xfId="48338"/>
    <cellStyle name="Percent 20 3 3 3" xfId="30412"/>
    <cellStyle name="Percent 20 3 3 4" xfId="42392"/>
    <cellStyle name="Percent 20 4" xfId="17896"/>
    <cellStyle name="Percent 20 4 2" xfId="17897"/>
    <cellStyle name="Percent 20 4 2 2" xfId="24381"/>
    <cellStyle name="Percent 20 4 2 2 2" xfId="36360"/>
    <cellStyle name="Percent 20 4 2 2 3" xfId="48339"/>
    <cellStyle name="Percent 20 4 2 3" xfId="30413"/>
    <cellStyle name="Percent 20 4 2 4" xfId="42393"/>
    <cellStyle name="Percent 20 4 3" xfId="17898"/>
    <cellStyle name="Percent 20 4 3 2" xfId="24382"/>
    <cellStyle name="Percent 20 4 3 2 2" xfId="36361"/>
    <cellStyle name="Percent 20 4 3 2 3" xfId="48340"/>
    <cellStyle name="Percent 20 4 3 3" xfId="30414"/>
    <cellStyle name="Percent 20 4 3 4" xfId="42394"/>
    <cellStyle name="Percent 20 5" xfId="17899"/>
    <cellStyle name="Percent 20 5 2" xfId="17900"/>
    <cellStyle name="Percent 20 5 2 2" xfId="24383"/>
    <cellStyle name="Percent 20 5 2 2 2" xfId="36362"/>
    <cellStyle name="Percent 20 5 2 2 3" xfId="48341"/>
    <cellStyle name="Percent 20 5 2 3" xfId="30415"/>
    <cellStyle name="Percent 20 5 2 4" xfId="42395"/>
    <cellStyle name="Percent 20 5 3" xfId="17901"/>
    <cellStyle name="Percent 20 5 3 2" xfId="24384"/>
    <cellStyle name="Percent 20 5 3 2 2" xfId="36363"/>
    <cellStyle name="Percent 20 5 3 2 3" xfId="48342"/>
    <cellStyle name="Percent 20 5 3 3" xfId="30416"/>
    <cellStyle name="Percent 20 5 3 4" xfId="42396"/>
    <cellStyle name="Percent 20 6" xfId="17902"/>
    <cellStyle name="Percent 20 6 2" xfId="17903"/>
    <cellStyle name="Percent 20 6 2 2" xfId="24385"/>
    <cellStyle name="Percent 20 6 2 2 2" xfId="36364"/>
    <cellStyle name="Percent 20 6 2 2 3" xfId="48343"/>
    <cellStyle name="Percent 20 6 2 3" xfId="30417"/>
    <cellStyle name="Percent 20 6 2 4" xfId="42397"/>
    <cellStyle name="Percent 20 6 3" xfId="17904"/>
    <cellStyle name="Percent 20 6 3 2" xfId="24386"/>
    <cellStyle name="Percent 20 6 3 2 2" xfId="36365"/>
    <cellStyle name="Percent 20 6 3 2 3" xfId="48344"/>
    <cellStyle name="Percent 20 6 3 3" xfId="30418"/>
    <cellStyle name="Percent 20 6 3 4" xfId="42398"/>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6 2 2" xfId="36366"/>
    <cellStyle name="Percent 21 16 2 3" xfId="48345"/>
    <cellStyle name="Percent 21 16 3" xfId="30419"/>
    <cellStyle name="Percent 21 16 4" xfId="42399"/>
    <cellStyle name="Percent 21 17" xfId="17916"/>
    <cellStyle name="Percent 21 17 2" xfId="24388"/>
    <cellStyle name="Percent 21 17 2 2" xfId="36367"/>
    <cellStyle name="Percent 21 17 2 3" xfId="48346"/>
    <cellStyle name="Percent 21 17 3" xfId="30420"/>
    <cellStyle name="Percent 21 17 4" xfId="42400"/>
    <cellStyle name="Percent 21 18" xfId="17917"/>
    <cellStyle name="Percent 21 2" xfId="17918"/>
    <cellStyle name="Percent 21 2 2" xfId="17919"/>
    <cellStyle name="Percent 21 2 2 2" xfId="24389"/>
    <cellStyle name="Percent 21 2 2 2 2" xfId="36368"/>
    <cellStyle name="Percent 21 2 2 2 3" xfId="48347"/>
    <cellStyle name="Percent 21 2 2 3" xfId="30421"/>
    <cellStyle name="Percent 21 2 2 4" xfId="42401"/>
    <cellStyle name="Percent 21 2 3" xfId="17920"/>
    <cellStyle name="Percent 21 2 3 2" xfId="24390"/>
    <cellStyle name="Percent 21 2 3 2 2" xfId="36369"/>
    <cellStyle name="Percent 21 2 3 2 3" xfId="48348"/>
    <cellStyle name="Percent 21 2 3 3" xfId="30422"/>
    <cellStyle name="Percent 21 2 3 4" xfId="42402"/>
    <cellStyle name="Percent 21 3" xfId="17921"/>
    <cellStyle name="Percent 21 3 2" xfId="17922"/>
    <cellStyle name="Percent 21 3 2 2" xfId="24391"/>
    <cellStyle name="Percent 21 3 2 2 2" xfId="36370"/>
    <cellStyle name="Percent 21 3 2 2 3" xfId="48349"/>
    <cellStyle name="Percent 21 3 2 3" xfId="30423"/>
    <cellStyle name="Percent 21 3 2 4" xfId="42403"/>
    <cellStyle name="Percent 21 3 3" xfId="17923"/>
    <cellStyle name="Percent 21 3 3 2" xfId="24392"/>
    <cellStyle name="Percent 21 3 3 2 2" xfId="36371"/>
    <cellStyle name="Percent 21 3 3 2 3" xfId="48350"/>
    <cellStyle name="Percent 21 3 3 3" xfId="30424"/>
    <cellStyle name="Percent 21 3 3 4" xfId="42404"/>
    <cellStyle name="Percent 21 4" xfId="17924"/>
    <cellStyle name="Percent 21 4 2" xfId="17925"/>
    <cellStyle name="Percent 21 4 2 2" xfId="24393"/>
    <cellStyle name="Percent 21 4 2 2 2" xfId="36372"/>
    <cellStyle name="Percent 21 4 2 2 3" xfId="48351"/>
    <cellStyle name="Percent 21 4 2 3" xfId="30425"/>
    <cellStyle name="Percent 21 4 2 4" xfId="42405"/>
    <cellStyle name="Percent 21 4 3" xfId="17926"/>
    <cellStyle name="Percent 21 4 3 2" xfId="24394"/>
    <cellStyle name="Percent 21 4 3 2 2" xfId="36373"/>
    <cellStyle name="Percent 21 4 3 2 3" xfId="48352"/>
    <cellStyle name="Percent 21 4 3 3" xfId="30426"/>
    <cellStyle name="Percent 21 4 3 4" xfId="42406"/>
    <cellStyle name="Percent 21 5" xfId="17927"/>
    <cellStyle name="Percent 21 5 2" xfId="17928"/>
    <cellStyle name="Percent 21 5 2 2" xfId="24395"/>
    <cellStyle name="Percent 21 5 2 2 2" xfId="36374"/>
    <cellStyle name="Percent 21 5 2 2 3" xfId="48353"/>
    <cellStyle name="Percent 21 5 2 3" xfId="30427"/>
    <cellStyle name="Percent 21 5 2 4" xfId="42407"/>
    <cellStyle name="Percent 21 5 3" xfId="17929"/>
    <cellStyle name="Percent 21 5 3 2" xfId="24396"/>
    <cellStyle name="Percent 21 5 3 2 2" xfId="36375"/>
    <cellStyle name="Percent 21 5 3 2 3" xfId="48354"/>
    <cellStyle name="Percent 21 5 3 3" xfId="30428"/>
    <cellStyle name="Percent 21 5 3 4" xfId="42408"/>
    <cellStyle name="Percent 21 6" xfId="17930"/>
    <cellStyle name="Percent 21 6 2" xfId="17931"/>
    <cellStyle name="Percent 21 6 2 2" xfId="24397"/>
    <cellStyle name="Percent 21 6 2 2 2" xfId="36376"/>
    <cellStyle name="Percent 21 6 2 2 3" xfId="48355"/>
    <cellStyle name="Percent 21 6 2 3" xfId="30429"/>
    <cellStyle name="Percent 21 6 2 4" xfId="42409"/>
    <cellStyle name="Percent 21 6 3" xfId="17932"/>
    <cellStyle name="Percent 21 6 3 2" xfId="24398"/>
    <cellStyle name="Percent 21 6 3 2 2" xfId="36377"/>
    <cellStyle name="Percent 21 6 3 2 3" xfId="48356"/>
    <cellStyle name="Percent 21 6 3 3" xfId="30430"/>
    <cellStyle name="Percent 21 6 3 4" xfId="42410"/>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6 2 2" xfId="36378"/>
    <cellStyle name="Percent 22 16 2 3" xfId="48357"/>
    <cellStyle name="Percent 22 16 3" xfId="30431"/>
    <cellStyle name="Percent 22 16 4" xfId="42411"/>
    <cellStyle name="Percent 22 17" xfId="17944"/>
    <cellStyle name="Percent 22 17 2" xfId="24400"/>
    <cellStyle name="Percent 22 17 2 2" xfId="36379"/>
    <cellStyle name="Percent 22 17 2 3" xfId="48358"/>
    <cellStyle name="Percent 22 17 3" xfId="30432"/>
    <cellStyle name="Percent 22 17 4" xfId="42412"/>
    <cellStyle name="Percent 22 18" xfId="17945"/>
    <cellStyle name="Percent 22 2" xfId="17946"/>
    <cellStyle name="Percent 22 2 2" xfId="17947"/>
    <cellStyle name="Percent 22 2 2 2" xfId="24401"/>
    <cellStyle name="Percent 22 2 2 2 2" xfId="36380"/>
    <cellStyle name="Percent 22 2 2 2 3" xfId="48359"/>
    <cellStyle name="Percent 22 2 2 3" xfId="30433"/>
    <cellStyle name="Percent 22 2 2 4" xfId="42413"/>
    <cellStyle name="Percent 22 2 3" xfId="17948"/>
    <cellStyle name="Percent 22 2 3 2" xfId="24402"/>
    <cellStyle name="Percent 22 2 3 2 2" xfId="36381"/>
    <cellStyle name="Percent 22 2 3 2 3" xfId="48360"/>
    <cellStyle name="Percent 22 2 3 3" xfId="30434"/>
    <cellStyle name="Percent 22 2 3 4" xfId="42414"/>
    <cellStyle name="Percent 22 3" xfId="17949"/>
    <cellStyle name="Percent 22 3 2" xfId="17950"/>
    <cellStyle name="Percent 22 3 2 2" xfId="24403"/>
    <cellStyle name="Percent 22 3 2 2 2" xfId="36382"/>
    <cellStyle name="Percent 22 3 2 2 3" xfId="48361"/>
    <cellStyle name="Percent 22 3 2 3" xfId="30435"/>
    <cellStyle name="Percent 22 3 2 4" xfId="42415"/>
    <cellStyle name="Percent 22 3 3" xfId="17951"/>
    <cellStyle name="Percent 22 3 3 2" xfId="24404"/>
    <cellStyle name="Percent 22 3 3 2 2" xfId="36383"/>
    <cellStyle name="Percent 22 3 3 2 3" xfId="48362"/>
    <cellStyle name="Percent 22 3 3 3" xfId="30436"/>
    <cellStyle name="Percent 22 3 3 4" xfId="42416"/>
    <cellStyle name="Percent 22 4" xfId="17952"/>
    <cellStyle name="Percent 22 4 2" xfId="17953"/>
    <cellStyle name="Percent 22 4 2 2" xfId="24405"/>
    <cellStyle name="Percent 22 4 2 2 2" xfId="36384"/>
    <cellStyle name="Percent 22 4 2 2 3" xfId="48363"/>
    <cellStyle name="Percent 22 4 2 3" xfId="30437"/>
    <cellStyle name="Percent 22 4 2 4" xfId="42417"/>
    <cellStyle name="Percent 22 4 3" xfId="17954"/>
    <cellStyle name="Percent 22 4 3 2" xfId="24406"/>
    <cellStyle name="Percent 22 4 3 2 2" xfId="36385"/>
    <cellStyle name="Percent 22 4 3 2 3" xfId="48364"/>
    <cellStyle name="Percent 22 4 3 3" xfId="30438"/>
    <cellStyle name="Percent 22 4 3 4" xfId="42418"/>
    <cellStyle name="Percent 22 5" xfId="17955"/>
    <cellStyle name="Percent 22 5 2" xfId="17956"/>
    <cellStyle name="Percent 22 5 2 2" xfId="24407"/>
    <cellStyle name="Percent 22 5 2 2 2" xfId="36386"/>
    <cellStyle name="Percent 22 5 2 2 3" xfId="48365"/>
    <cellStyle name="Percent 22 5 2 3" xfId="30439"/>
    <cellStyle name="Percent 22 5 2 4" xfId="42419"/>
    <cellStyle name="Percent 22 5 3" xfId="17957"/>
    <cellStyle name="Percent 22 5 3 2" xfId="24408"/>
    <cellStyle name="Percent 22 5 3 2 2" xfId="36387"/>
    <cellStyle name="Percent 22 5 3 2 3" xfId="48366"/>
    <cellStyle name="Percent 22 5 3 3" xfId="30440"/>
    <cellStyle name="Percent 22 5 3 4" xfId="42420"/>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6 2 2" xfId="36388"/>
    <cellStyle name="Percent 23 16 2 3" xfId="48367"/>
    <cellStyle name="Percent 23 16 3" xfId="30441"/>
    <cellStyle name="Percent 23 16 4" xfId="42421"/>
    <cellStyle name="Percent 23 17" xfId="17970"/>
    <cellStyle name="Percent 23 17 2" xfId="24410"/>
    <cellStyle name="Percent 23 17 2 2" xfId="36389"/>
    <cellStyle name="Percent 23 17 2 3" xfId="48368"/>
    <cellStyle name="Percent 23 17 3" xfId="30442"/>
    <cellStyle name="Percent 23 17 4" xfId="42422"/>
    <cellStyle name="Percent 23 18" xfId="17971"/>
    <cellStyle name="Percent 23 2" xfId="17972"/>
    <cellStyle name="Percent 23 2 2" xfId="17973"/>
    <cellStyle name="Percent 23 2 2 2" xfId="24411"/>
    <cellStyle name="Percent 23 2 2 2 2" xfId="36390"/>
    <cellStyle name="Percent 23 2 2 2 3" xfId="48369"/>
    <cellStyle name="Percent 23 2 2 3" xfId="30443"/>
    <cellStyle name="Percent 23 2 2 4" xfId="42423"/>
    <cellStyle name="Percent 23 2 3" xfId="17974"/>
    <cellStyle name="Percent 23 2 3 2" xfId="24412"/>
    <cellStyle name="Percent 23 2 3 2 2" xfId="36391"/>
    <cellStyle name="Percent 23 2 3 2 3" xfId="48370"/>
    <cellStyle name="Percent 23 2 3 3" xfId="30444"/>
    <cellStyle name="Percent 23 2 3 4" xfId="42424"/>
    <cellStyle name="Percent 23 3" xfId="17975"/>
    <cellStyle name="Percent 23 3 2" xfId="17976"/>
    <cellStyle name="Percent 23 3 2 2" xfId="24413"/>
    <cellStyle name="Percent 23 3 2 2 2" xfId="36392"/>
    <cellStyle name="Percent 23 3 2 2 3" xfId="48371"/>
    <cellStyle name="Percent 23 3 2 3" xfId="30445"/>
    <cellStyle name="Percent 23 3 2 4" xfId="42425"/>
    <cellStyle name="Percent 23 3 3" xfId="17977"/>
    <cellStyle name="Percent 23 3 3 2" xfId="24414"/>
    <cellStyle name="Percent 23 3 3 2 2" xfId="36393"/>
    <cellStyle name="Percent 23 3 3 2 3" xfId="48372"/>
    <cellStyle name="Percent 23 3 3 3" xfId="30446"/>
    <cellStyle name="Percent 23 3 3 4" xfId="42426"/>
    <cellStyle name="Percent 23 4" xfId="17978"/>
    <cellStyle name="Percent 23 4 2" xfId="17979"/>
    <cellStyle name="Percent 23 4 2 2" xfId="24415"/>
    <cellStyle name="Percent 23 4 2 2 2" xfId="36394"/>
    <cellStyle name="Percent 23 4 2 2 3" xfId="48373"/>
    <cellStyle name="Percent 23 4 2 3" xfId="30447"/>
    <cellStyle name="Percent 23 4 2 4" xfId="42427"/>
    <cellStyle name="Percent 23 4 3" xfId="17980"/>
    <cellStyle name="Percent 23 4 3 2" xfId="24416"/>
    <cellStyle name="Percent 23 4 3 2 2" xfId="36395"/>
    <cellStyle name="Percent 23 4 3 2 3" xfId="48374"/>
    <cellStyle name="Percent 23 4 3 3" xfId="30448"/>
    <cellStyle name="Percent 23 4 3 4" xfId="42428"/>
    <cellStyle name="Percent 23 5" xfId="17981"/>
    <cellStyle name="Percent 23 5 2" xfId="17982"/>
    <cellStyle name="Percent 23 5 2 2" xfId="24417"/>
    <cellStyle name="Percent 23 5 2 2 2" xfId="36396"/>
    <cellStyle name="Percent 23 5 2 2 3" xfId="48375"/>
    <cellStyle name="Percent 23 5 2 3" xfId="30449"/>
    <cellStyle name="Percent 23 5 2 4" xfId="42429"/>
    <cellStyle name="Percent 23 5 3" xfId="17983"/>
    <cellStyle name="Percent 23 5 3 2" xfId="24418"/>
    <cellStyle name="Percent 23 5 3 2 2" xfId="36397"/>
    <cellStyle name="Percent 23 5 3 2 3" xfId="48376"/>
    <cellStyle name="Percent 23 5 3 3" xfId="30450"/>
    <cellStyle name="Percent 23 5 3 4" xfId="42430"/>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6 2 2" xfId="36398"/>
    <cellStyle name="Percent 24 16 2 3" xfId="48377"/>
    <cellStyle name="Percent 24 16 3" xfId="30451"/>
    <cellStyle name="Percent 24 16 4" xfId="42431"/>
    <cellStyle name="Percent 24 17" xfId="17996"/>
    <cellStyle name="Percent 24 17 2" xfId="24420"/>
    <cellStyle name="Percent 24 17 2 2" xfId="36399"/>
    <cellStyle name="Percent 24 17 2 3" xfId="48378"/>
    <cellStyle name="Percent 24 17 3" xfId="30452"/>
    <cellStyle name="Percent 24 17 4" xfId="42432"/>
    <cellStyle name="Percent 24 18" xfId="17997"/>
    <cellStyle name="Percent 24 2" xfId="17998"/>
    <cellStyle name="Percent 24 2 2" xfId="17999"/>
    <cellStyle name="Percent 24 2 2 2" xfId="24421"/>
    <cellStyle name="Percent 24 2 2 2 2" xfId="36400"/>
    <cellStyle name="Percent 24 2 2 2 3" xfId="48379"/>
    <cellStyle name="Percent 24 2 2 3" xfId="30453"/>
    <cellStyle name="Percent 24 2 2 4" xfId="42433"/>
    <cellStyle name="Percent 24 2 3" xfId="18000"/>
    <cellStyle name="Percent 24 2 3 2" xfId="24422"/>
    <cellStyle name="Percent 24 2 3 2 2" xfId="36401"/>
    <cellStyle name="Percent 24 2 3 2 3" xfId="48380"/>
    <cellStyle name="Percent 24 2 3 3" xfId="30454"/>
    <cellStyle name="Percent 24 2 3 4" xfId="42434"/>
    <cellStyle name="Percent 24 2 4" xfId="18001"/>
    <cellStyle name="Percent 24 2 4 2" xfId="24423"/>
    <cellStyle name="Percent 24 2 4 2 2" xfId="36402"/>
    <cellStyle name="Percent 24 2 4 2 3" xfId="48381"/>
    <cellStyle name="Percent 24 2 4 3" xfId="30455"/>
    <cellStyle name="Percent 24 2 4 4" xfId="42435"/>
    <cellStyle name="Percent 24 3" xfId="18002"/>
    <cellStyle name="Percent 24 3 2" xfId="18003"/>
    <cellStyle name="Percent 24 3 2 2" xfId="24424"/>
    <cellStyle name="Percent 24 3 2 2 2" xfId="36403"/>
    <cellStyle name="Percent 24 3 2 2 3" xfId="48382"/>
    <cellStyle name="Percent 24 3 2 3" xfId="30456"/>
    <cellStyle name="Percent 24 3 2 4" xfId="42436"/>
    <cellStyle name="Percent 24 3 3" xfId="18004"/>
    <cellStyle name="Percent 24 3 3 2" xfId="24425"/>
    <cellStyle name="Percent 24 3 3 2 2" xfId="36404"/>
    <cellStyle name="Percent 24 3 3 2 3" xfId="48383"/>
    <cellStyle name="Percent 24 3 3 3" xfId="30457"/>
    <cellStyle name="Percent 24 3 3 4" xfId="42437"/>
    <cellStyle name="Percent 24 4" xfId="18005"/>
    <cellStyle name="Percent 24 4 2" xfId="18006"/>
    <cellStyle name="Percent 24 4 2 2" xfId="24426"/>
    <cellStyle name="Percent 24 4 2 2 2" xfId="36405"/>
    <cellStyle name="Percent 24 4 2 2 3" xfId="48384"/>
    <cellStyle name="Percent 24 4 2 3" xfId="30458"/>
    <cellStyle name="Percent 24 4 2 4" xfId="42438"/>
    <cellStyle name="Percent 24 4 3" xfId="18007"/>
    <cellStyle name="Percent 24 4 3 2" xfId="24427"/>
    <cellStyle name="Percent 24 4 3 2 2" xfId="36406"/>
    <cellStyle name="Percent 24 4 3 2 3" xfId="48385"/>
    <cellStyle name="Percent 24 4 3 3" xfId="30459"/>
    <cellStyle name="Percent 24 4 3 4" xfId="42439"/>
    <cellStyle name="Percent 24 5" xfId="18008"/>
    <cellStyle name="Percent 24 5 2" xfId="18009"/>
    <cellStyle name="Percent 24 5 2 2" xfId="24428"/>
    <cellStyle name="Percent 24 5 2 2 2" xfId="36407"/>
    <cellStyle name="Percent 24 5 2 2 3" xfId="48386"/>
    <cellStyle name="Percent 24 5 2 3" xfId="30460"/>
    <cellStyle name="Percent 24 5 2 4" xfId="42440"/>
    <cellStyle name="Percent 24 5 3" xfId="18010"/>
    <cellStyle name="Percent 24 5 3 2" xfId="24429"/>
    <cellStyle name="Percent 24 5 3 2 2" xfId="36408"/>
    <cellStyle name="Percent 24 5 3 2 3" xfId="48387"/>
    <cellStyle name="Percent 24 5 3 3" xfId="30461"/>
    <cellStyle name="Percent 24 5 3 4" xfId="42441"/>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6 2 2" xfId="36409"/>
    <cellStyle name="Percent 25 16 2 3" xfId="48388"/>
    <cellStyle name="Percent 25 16 3" xfId="30462"/>
    <cellStyle name="Percent 25 16 4" xfId="42442"/>
    <cellStyle name="Percent 25 17" xfId="18023"/>
    <cellStyle name="Percent 25 17 2" xfId="24431"/>
    <cellStyle name="Percent 25 17 2 2" xfId="36410"/>
    <cellStyle name="Percent 25 17 2 3" xfId="48389"/>
    <cellStyle name="Percent 25 17 3" xfId="30463"/>
    <cellStyle name="Percent 25 17 4" xfId="42443"/>
    <cellStyle name="Percent 25 18" xfId="18024"/>
    <cellStyle name="Percent 25 2" xfId="18025"/>
    <cellStyle name="Percent 25 2 2" xfId="18026"/>
    <cellStyle name="Percent 25 2 2 2" xfId="24432"/>
    <cellStyle name="Percent 25 2 2 2 2" xfId="36411"/>
    <cellStyle name="Percent 25 2 2 2 3" xfId="48390"/>
    <cellStyle name="Percent 25 2 2 3" xfId="30464"/>
    <cellStyle name="Percent 25 2 2 4" xfId="42444"/>
    <cellStyle name="Percent 25 2 3" xfId="18027"/>
    <cellStyle name="Percent 25 2 3 2" xfId="24433"/>
    <cellStyle name="Percent 25 2 3 2 2" xfId="36412"/>
    <cellStyle name="Percent 25 2 3 2 3" xfId="48391"/>
    <cellStyle name="Percent 25 2 3 3" xfId="30465"/>
    <cellStyle name="Percent 25 2 3 4" xfId="42445"/>
    <cellStyle name="Percent 25 2 4" xfId="18028"/>
    <cellStyle name="Percent 25 2 4 2" xfId="24434"/>
    <cellStyle name="Percent 25 2 4 2 2" xfId="36413"/>
    <cellStyle name="Percent 25 2 4 2 3" xfId="48392"/>
    <cellStyle name="Percent 25 2 4 3" xfId="30466"/>
    <cellStyle name="Percent 25 2 4 4" xfId="42446"/>
    <cellStyle name="Percent 25 3" xfId="18029"/>
    <cellStyle name="Percent 25 3 2" xfId="18030"/>
    <cellStyle name="Percent 25 3 2 2" xfId="24435"/>
    <cellStyle name="Percent 25 3 2 2 2" xfId="36414"/>
    <cellStyle name="Percent 25 3 2 2 3" xfId="48393"/>
    <cellStyle name="Percent 25 3 2 3" xfId="30467"/>
    <cellStyle name="Percent 25 3 2 4" xfId="42447"/>
    <cellStyle name="Percent 25 3 3" xfId="18031"/>
    <cellStyle name="Percent 25 3 3 2" xfId="24436"/>
    <cellStyle name="Percent 25 3 3 2 2" xfId="36415"/>
    <cellStyle name="Percent 25 3 3 2 3" xfId="48394"/>
    <cellStyle name="Percent 25 3 3 3" xfId="30468"/>
    <cellStyle name="Percent 25 3 3 4" xfId="42448"/>
    <cellStyle name="Percent 25 4" xfId="18032"/>
    <cellStyle name="Percent 25 4 2" xfId="18033"/>
    <cellStyle name="Percent 25 4 2 2" xfId="24437"/>
    <cellStyle name="Percent 25 4 2 2 2" xfId="36416"/>
    <cellStyle name="Percent 25 4 2 2 3" xfId="48395"/>
    <cellStyle name="Percent 25 4 2 3" xfId="30469"/>
    <cellStyle name="Percent 25 4 2 4" xfId="42449"/>
    <cellStyle name="Percent 25 4 3" xfId="18034"/>
    <cellStyle name="Percent 25 4 3 2" xfId="24438"/>
    <cellStyle name="Percent 25 4 3 2 2" xfId="36417"/>
    <cellStyle name="Percent 25 4 3 2 3" xfId="48396"/>
    <cellStyle name="Percent 25 4 3 3" xfId="30470"/>
    <cellStyle name="Percent 25 4 3 4" xfId="42450"/>
    <cellStyle name="Percent 25 5" xfId="18035"/>
    <cellStyle name="Percent 25 5 2" xfId="18036"/>
    <cellStyle name="Percent 25 5 2 2" xfId="24439"/>
    <cellStyle name="Percent 25 5 2 2 2" xfId="36418"/>
    <cellStyle name="Percent 25 5 2 2 3" xfId="48397"/>
    <cellStyle name="Percent 25 5 2 3" xfId="30471"/>
    <cellStyle name="Percent 25 5 2 4" xfId="42451"/>
    <cellStyle name="Percent 25 5 3" xfId="18037"/>
    <cellStyle name="Percent 25 5 3 2" xfId="24440"/>
    <cellStyle name="Percent 25 5 3 2 2" xfId="36419"/>
    <cellStyle name="Percent 25 5 3 2 3" xfId="48398"/>
    <cellStyle name="Percent 25 5 3 3" xfId="30472"/>
    <cellStyle name="Percent 25 5 3 4" xfId="42452"/>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6 2 2" xfId="36420"/>
    <cellStyle name="Percent 26 16 2 3" xfId="48399"/>
    <cellStyle name="Percent 26 16 3" xfId="30473"/>
    <cellStyle name="Percent 26 16 4" xfId="42453"/>
    <cellStyle name="Percent 26 17" xfId="18050"/>
    <cellStyle name="Percent 26 17 2" xfId="24442"/>
    <cellStyle name="Percent 26 17 2 2" xfId="36421"/>
    <cellStyle name="Percent 26 17 2 3" xfId="48400"/>
    <cellStyle name="Percent 26 17 3" xfId="30474"/>
    <cellStyle name="Percent 26 17 4" xfId="42454"/>
    <cellStyle name="Percent 26 18" xfId="18051"/>
    <cellStyle name="Percent 26 2" xfId="18052"/>
    <cellStyle name="Percent 26 2 2" xfId="18053"/>
    <cellStyle name="Percent 26 2 2 2" xfId="24443"/>
    <cellStyle name="Percent 26 2 2 2 2" xfId="36422"/>
    <cellStyle name="Percent 26 2 2 2 3" xfId="48401"/>
    <cellStyle name="Percent 26 2 2 3" xfId="30475"/>
    <cellStyle name="Percent 26 2 2 4" xfId="42455"/>
    <cellStyle name="Percent 26 2 3" xfId="18054"/>
    <cellStyle name="Percent 26 2 3 2" xfId="24444"/>
    <cellStyle name="Percent 26 2 3 2 2" xfId="36423"/>
    <cellStyle name="Percent 26 2 3 2 3" xfId="48402"/>
    <cellStyle name="Percent 26 2 3 3" xfId="30476"/>
    <cellStyle name="Percent 26 2 3 4" xfId="42456"/>
    <cellStyle name="Percent 26 3" xfId="18055"/>
    <cellStyle name="Percent 26 3 2" xfId="18056"/>
    <cellStyle name="Percent 26 3 2 2" xfId="24445"/>
    <cellStyle name="Percent 26 3 2 2 2" xfId="36424"/>
    <cellStyle name="Percent 26 3 2 2 3" xfId="48403"/>
    <cellStyle name="Percent 26 3 2 3" xfId="30477"/>
    <cellStyle name="Percent 26 3 2 4" xfId="42457"/>
    <cellStyle name="Percent 26 3 3" xfId="18057"/>
    <cellStyle name="Percent 26 3 3 2" xfId="24446"/>
    <cellStyle name="Percent 26 3 3 2 2" xfId="36425"/>
    <cellStyle name="Percent 26 3 3 2 3" xfId="48404"/>
    <cellStyle name="Percent 26 3 3 3" xfId="30478"/>
    <cellStyle name="Percent 26 3 3 4" xfId="42458"/>
    <cellStyle name="Percent 26 4" xfId="18058"/>
    <cellStyle name="Percent 26 4 2" xfId="18059"/>
    <cellStyle name="Percent 26 4 2 2" xfId="24447"/>
    <cellStyle name="Percent 26 4 2 2 2" xfId="36426"/>
    <cellStyle name="Percent 26 4 2 2 3" xfId="48405"/>
    <cellStyle name="Percent 26 4 2 3" xfId="30479"/>
    <cellStyle name="Percent 26 4 2 4" xfId="42459"/>
    <cellStyle name="Percent 26 4 3" xfId="18060"/>
    <cellStyle name="Percent 26 4 3 2" xfId="24448"/>
    <cellStyle name="Percent 26 4 3 2 2" xfId="36427"/>
    <cellStyle name="Percent 26 4 3 2 3" xfId="48406"/>
    <cellStyle name="Percent 26 4 3 3" xfId="30480"/>
    <cellStyle name="Percent 26 4 3 4" xfId="42460"/>
    <cellStyle name="Percent 26 5" xfId="18061"/>
    <cellStyle name="Percent 26 5 2" xfId="18062"/>
    <cellStyle name="Percent 26 5 2 2" xfId="24449"/>
    <cellStyle name="Percent 26 5 2 2 2" xfId="36428"/>
    <cellStyle name="Percent 26 5 2 2 3" xfId="48407"/>
    <cellStyle name="Percent 26 5 2 3" xfId="30481"/>
    <cellStyle name="Percent 26 5 2 4" xfId="42461"/>
    <cellStyle name="Percent 26 5 3" xfId="18063"/>
    <cellStyle name="Percent 26 5 3 2" xfId="24450"/>
    <cellStyle name="Percent 26 5 3 2 2" xfId="36429"/>
    <cellStyle name="Percent 26 5 3 2 3" xfId="48408"/>
    <cellStyle name="Percent 26 5 3 3" xfId="30482"/>
    <cellStyle name="Percent 26 5 3 4" xfId="42462"/>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6 2 2" xfId="36430"/>
    <cellStyle name="Percent 27 16 2 3" xfId="48409"/>
    <cellStyle name="Percent 27 16 3" xfId="30483"/>
    <cellStyle name="Percent 27 16 4" xfId="42463"/>
    <cellStyle name="Percent 27 17" xfId="18076"/>
    <cellStyle name="Percent 27 17 2" xfId="24452"/>
    <cellStyle name="Percent 27 17 2 2" xfId="36431"/>
    <cellStyle name="Percent 27 17 2 3" xfId="48410"/>
    <cellStyle name="Percent 27 17 3" xfId="30484"/>
    <cellStyle name="Percent 27 17 4" xfId="42464"/>
    <cellStyle name="Percent 27 18" xfId="18077"/>
    <cellStyle name="Percent 27 2" xfId="18078"/>
    <cellStyle name="Percent 27 2 2" xfId="18079"/>
    <cellStyle name="Percent 27 2 2 2" xfId="24453"/>
    <cellStyle name="Percent 27 2 2 2 2" xfId="36432"/>
    <cellStyle name="Percent 27 2 2 2 3" xfId="48411"/>
    <cellStyle name="Percent 27 2 2 3" xfId="30485"/>
    <cellStyle name="Percent 27 2 2 4" xfId="42465"/>
    <cellStyle name="Percent 27 2 3" xfId="18080"/>
    <cellStyle name="Percent 27 2 3 2" xfId="24454"/>
    <cellStyle name="Percent 27 2 3 2 2" xfId="36433"/>
    <cellStyle name="Percent 27 2 3 2 3" xfId="48412"/>
    <cellStyle name="Percent 27 2 3 3" xfId="30486"/>
    <cellStyle name="Percent 27 2 3 4" xfId="42466"/>
    <cellStyle name="Percent 27 3" xfId="18081"/>
    <cellStyle name="Percent 27 3 2" xfId="18082"/>
    <cellStyle name="Percent 27 3 2 2" xfId="24455"/>
    <cellStyle name="Percent 27 3 2 2 2" xfId="36434"/>
    <cellStyle name="Percent 27 3 2 2 3" xfId="48413"/>
    <cellStyle name="Percent 27 3 2 3" xfId="30487"/>
    <cellStyle name="Percent 27 3 2 4" xfId="42467"/>
    <cellStyle name="Percent 27 3 3" xfId="18083"/>
    <cellStyle name="Percent 27 3 3 2" xfId="24456"/>
    <cellStyle name="Percent 27 3 3 2 2" xfId="36435"/>
    <cellStyle name="Percent 27 3 3 2 3" xfId="48414"/>
    <cellStyle name="Percent 27 3 3 3" xfId="30488"/>
    <cellStyle name="Percent 27 3 3 4" xfId="42468"/>
    <cellStyle name="Percent 27 4" xfId="18084"/>
    <cellStyle name="Percent 27 4 2" xfId="18085"/>
    <cellStyle name="Percent 27 4 2 2" xfId="24457"/>
    <cellStyle name="Percent 27 4 2 2 2" xfId="36436"/>
    <cellStyle name="Percent 27 4 2 2 3" xfId="48415"/>
    <cellStyle name="Percent 27 4 2 3" xfId="30489"/>
    <cellStyle name="Percent 27 4 2 4" xfId="42469"/>
    <cellStyle name="Percent 27 4 3" xfId="18086"/>
    <cellStyle name="Percent 27 4 3 2" xfId="24458"/>
    <cellStyle name="Percent 27 4 3 2 2" xfId="36437"/>
    <cellStyle name="Percent 27 4 3 2 3" xfId="48416"/>
    <cellStyle name="Percent 27 4 3 3" xfId="30490"/>
    <cellStyle name="Percent 27 4 3 4" xfId="42470"/>
    <cellStyle name="Percent 27 5" xfId="18087"/>
    <cellStyle name="Percent 27 5 2" xfId="18088"/>
    <cellStyle name="Percent 27 5 2 2" xfId="24459"/>
    <cellStyle name="Percent 27 5 2 2 2" xfId="36438"/>
    <cellStyle name="Percent 27 5 2 2 3" xfId="48417"/>
    <cellStyle name="Percent 27 5 2 3" xfId="30491"/>
    <cellStyle name="Percent 27 5 2 4" xfId="42471"/>
    <cellStyle name="Percent 27 5 3" xfId="18089"/>
    <cellStyle name="Percent 27 5 3 2" xfId="24460"/>
    <cellStyle name="Percent 27 5 3 2 2" xfId="36439"/>
    <cellStyle name="Percent 27 5 3 2 3" xfId="48418"/>
    <cellStyle name="Percent 27 5 3 3" xfId="30492"/>
    <cellStyle name="Percent 27 5 3 4" xfId="42472"/>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6 2 2" xfId="36440"/>
    <cellStyle name="Percent 28 16 2 3" xfId="48419"/>
    <cellStyle name="Percent 28 16 3" xfId="30493"/>
    <cellStyle name="Percent 28 16 4" xfId="42473"/>
    <cellStyle name="Percent 28 17" xfId="18102"/>
    <cellStyle name="Percent 28 17 2" xfId="24462"/>
    <cellStyle name="Percent 28 17 2 2" xfId="36441"/>
    <cellStyle name="Percent 28 17 2 3" xfId="48420"/>
    <cellStyle name="Percent 28 17 3" xfId="30494"/>
    <cellStyle name="Percent 28 17 4" xfId="42474"/>
    <cellStyle name="Percent 28 18" xfId="18103"/>
    <cellStyle name="Percent 28 2" xfId="18104"/>
    <cellStyle name="Percent 28 2 2" xfId="18105"/>
    <cellStyle name="Percent 28 2 2 2" xfId="24463"/>
    <cellStyle name="Percent 28 2 2 2 2" xfId="36442"/>
    <cellStyle name="Percent 28 2 2 2 3" xfId="48421"/>
    <cellStyle name="Percent 28 2 2 3" xfId="30495"/>
    <cellStyle name="Percent 28 2 2 4" xfId="42475"/>
    <cellStyle name="Percent 28 2 3" xfId="18106"/>
    <cellStyle name="Percent 28 2 3 2" xfId="24464"/>
    <cellStyle name="Percent 28 2 3 2 2" xfId="36443"/>
    <cellStyle name="Percent 28 2 3 2 3" xfId="48422"/>
    <cellStyle name="Percent 28 2 3 3" xfId="30496"/>
    <cellStyle name="Percent 28 2 3 4" xfId="42476"/>
    <cellStyle name="Percent 28 3" xfId="18107"/>
    <cellStyle name="Percent 28 3 2" xfId="18108"/>
    <cellStyle name="Percent 28 3 2 2" xfId="24465"/>
    <cellStyle name="Percent 28 3 2 2 2" xfId="36444"/>
    <cellStyle name="Percent 28 3 2 2 3" xfId="48423"/>
    <cellStyle name="Percent 28 3 2 3" xfId="30497"/>
    <cellStyle name="Percent 28 3 2 4" xfId="42477"/>
    <cellStyle name="Percent 28 3 3" xfId="18109"/>
    <cellStyle name="Percent 28 3 3 2" xfId="24466"/>
    <cellStyle name="Percent 28 3 3 2 2" xfId="36445"/>
    <cellStyle name="Percent 28 3 3 2 3" xfId="48424"/>
    <cellStyle name="Percent 28 3 3 3" xfId="30498"/>
    <cellStyle name="Percent 28 3 3 4" xfId="42478"/>
    <cellStyle name="Percent 28 4" xfId="18110"/>
    <cellStyle name="Percent 28 4 2" xfId="18111"/>
    <cellStyle name="Percent 28 4 2 2" xfId="24467"/>
    <cellStyle name="Percent 28 4 2 2 2" xfId="36446"/>
    <cellStyle name="Percent 28 4 2 2 3" xfId="48425"/>
    <cellStyle name="Percent 28 4 2 3" xfId="30499"/>
    <cellStyle name="Percent 28 4 2 4" xfId="42479"/>
    <cellStyle name="Percent 28 4 3" xfId="18112"/>
    <cellStyle name="Percent 28 4 3 2" xfId="24468"/>
    <cellStyle name="Percent 28 4 3 2 2" xfId="36447"/>
    <cellStyle name="Percent 28 4 3 2 3" xfId="48426"/>
    <cellStyle name="Percent 28 4 3 3" xfId="30500"/>
    <cellStyle name="Percent 28 4 3 4" xfId="42480"/>
    <cellStyle name="Percent 28 5" xfId="18113"/>
    <cellStyle name="Percent 28 5 2" xfId="18114"/>
    <cellStyle name="Percent 28 5 2 2" xfId="24469"/>
    <cellStyle name="Percent 28 5 2 2 2" xfId="36448"/>
    <cellStyle name="Percent 28 5 2 2 3" xfId="48427"/>
    <cellStyle name="Percent 28 5 2 3" xfId="30501"/>
    <cellStyle name="Percent 28 5 2 4" xfId="42481"/>
    <cellStyle name="Percent 28 5 3" xfId="18115"/>
    <cellStyle name="Percent 28 5 3 2" xfId="24470"/>
    <cellStyle name="Percent 28 5 3 2 2" xfId="36449"/>
    <cellStyle name="Percent 28 5 3 2 3" xfId="48428"/>
    <cellStyle name="Percent 28 5 3 3" xfId="30502"/>
    <cellStyle name="Percent 28 5 3 4" xfId="42482"/>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6 2 2" xfId="36450"/>
    <cellStyle name="Percent 29 16 2 3" xfId="48429"/>
    <cellStyle name="Percent 29 16 3" xfId="30503"/>
    <cellStyle name="Percent 29 16 4" xfId="42483"/>
    <cellStyle name="Percent 29 17" xfId="18128"/>
    <cellStyle name="Percent 29 17 2" xfId="24472"/>
    <cellStyle name="Percent 29 17 2 2" xfId="36451"/>
    <cellStyle name="Percent 29 17 2 3" xfId="48430"/>
    <cellStyle name="Percent 29 17 3" xfId="30504"/>
    <cellStyle name="Percent 29 17 4" xfId="42484"/>
    <cellStyle name="Percent 29 18" xfId="18129"/>
    <cellStyle name="Percent 29 2" xfId="18130"/>
    <cellStyle name="Percent 29 2 2" xfId="18131"/>
    <cellStyle name="Percent 29 2 2 2" xfId="24473"/>
    <cellStyle name="Percent 29 2 2 2 2" xfId="36452"/>
    <cellStyle name="Percent 29 2 2 2 3" xfId="48431"/>
    <cellStyle name="Percent 29 2 2 3" xfId="30505"/>
    <cellStyle name="Percent 29 2 2 4" xfId="42485"/>
    <cellStyle name="Percent 29 2 3" xfId="18132"/>
    <cellStyle name="Percent 29 2 3 2" xfId="24474"/>
    <cellStyle name="Percent 29 2 3 2 2" xfId="36453"/>
    <cellStyle name="Percent 29 2 3 2 3" xfId="48432"/>
    <cellStyle name="Percent 29 2 3 3" xfId="30506"/>
    <cellStyle name="Percent 29 2 3 4" xfId="42486"/>
    <cellStyle name="Percent 29 3" xfId="18133"/>
    <cellStyle name="Percent 29 3 2" xfId="18134"/>
    <cellStyle name="Percent 29 3 2 2" xfId="24475"/>
    <cellStyle name="Percent 29 3 2 2 2" xfId="36454"/>
    <cellStyle name="Percent 29 3 2 2 3" xfId="48433"/>
    <cellStyle name="Percent 29 3 2 3" xfId="30507"/>
    <cellStyle name="Percent 29 3 2 4" xfId="42487"/>
    <cellStyle name="Percent 29 3 3" xfId="18135"/>
    <cellStyle name="Percent 29 3 3 2" xfId="24476"/>
    <cellStyle name="Percent 29 3 3 2 2" xfId="36455"/>
    <cellStyle name="Percent 29 3 3 2 3" xfId="48434"/>
    <cellStyle name="Percent 29 3 3 3" xfId="30508"/>
    <cellStyle name="Percent 29 3 3 4" xfId="42488"/>
    <cellStyle name="Percent 29 4" xfId="18136"/>
    <cellStyle name="Percent 29 4 2" xfId="18137"/>
    <cellStyle name="Percent 29 4 2 2" xfId="24477"/>
    <cellStyle name="Percent 29 4 2 2 2" xfId="36456"/>
    <cellStyle name="Percent 29 4 2 2 3" xfId="48435"/>
    <cellStyle name="Percent 29 4 2 3" xfId="30509"/>
    <cellStyle name="Percent 29 4 2 4" xfId="42489"/>
    <cellStyle name="Percent 29 4 3" xfId="18138"/>
    <cellStyle name="Percent 29 4 3 2" xfId="24478"/>
    <cellStyle name="Percent 29 4 3 2 2" xfId="36457"/>
    <cellStyle name="Percent 29 4 3 2 3" xfId="48436"/>
    <cellStyle name="Percent 29 4 3 3" xfId="30510"/>
    <cellStyle name="Percent 29 4 3 4" xfId="42490"/>
    <cellStyle name="Percent 29 5" xfId="18139"/>
    <cellStyle name="Percent 29 5 2" xfId="18140"/>
    <cellStyle name="Percent 29 5 2 2" xfId="24479"/>
    <cellStyle name="Percent 29 5 2 2 2" xfId="36458"/>
    <cellStyle name="Percent 29 5 2 2 3" xfId="48437"/>
    <cellStyle name="Percent 29 5 2 3" xfId="30511"/>
    <cellStyle name="Percent 29 5 2 4" xfId="42491"/>
    <cellStyle name="Percent 29 5 3" xfId="18141"/>
    <cellStyle name="Percent 29 5 3 2" xfId="24480"/>
    <cellStyle name="Percent 29 5 3 2 2" xfId="36459"/>
    <cellStyle name="Percent 29 5 3 2 3" xfId="48438"/>
    <cellStyle name="Percent 29 5 3 3" xfId="30512"/>
    <cellStyle name="Percent 29 5 3 4" xfId="42492"/>
    <cellStyle name="Percent 29 6" xfId="18142"/>
    <cellStyle name="Percent 29 7" xfId="18143"/>
    <cellStyle name="Percent 29 8" xfId="18144"/>
    <cellStyle name="Percent 29 9" xfId="18145"/>
    <cellStyle name="Percent 3" xfId="18146"/>
    <cellStyle name="Percent 3 10" xfId="24481"/>
    <cellStyle name="Percent 3 10 2" xfId="36460"/>
    <cellStyle name="Percent 3 10 3" xfId="48439"/>
    <cellStyle name="Percent 3 11" xfId="30513"/>
    <cellStyle name="Percent 3 12" xfId="42493"/>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7 2 2" xfId="36461"/>
    <cellStyle name="Percent 3 2 17 2 3" xfId="48440"/>
    <cellStyle name="Percent 3 2 17 3" xfId="30514"/>
    <cellStyle name="Percent 3 2 17 4" xfId="42494"/>
    <cellStyle name="Percent 3 2 18" xfId="18156"/>
    <cellStyle name="Percent 3 2 18 2" xfId="24483"/>
    <cellStyle name="Percent 3 2 18 2 2" xfId="36462"/>
    <cellStyle name="Percent 3 2 18 2 3" xfId="48441"/>
    <cellStyle name="Percent 3 2 18 3" xfId="30515"/>
    <cellStyle name="Percent 3 2 18 4" xfId="42495"/>
    <cellStyle name="Percent 3 2 19" xfId="18157"/>
    <cellStyle name="Percent 3 2 19 2" xfId="24484"/>
    <cellStyle name="Percent 3 2 19 2 2" xfId="36463"/>
    <cellStyle name="Percent 3 2 19 2 3" xfId="48442"/>
    <cellStyle name="Percent 3 2 19 3" xfId="30516"/>
    <cellStyle name="Percent 3 2 19 4" xfId="42496"/>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6 2 2" xfId="36464"/>
    <cellStyle name="Percent 3 2 2 16 2 3" xfId="48443"/>
    <cellStyle name="Percent 3 2 2 16 3" xfId="30517"/>
    <cellStyle name="Percent 3 2 2 16 4" xfId="42497"/>
    <cellStyle name="Percent 3 2 2 17" xfId="18166"/>
    <cellStyle name="Percent 3 2 2 17 2" xfId="24486"/>
    <cellStyle name="Percent 3 2 2 17 2 2" xfId="36465"/>
    <cellStyle name="Percent 3 2 2 17 2 3" xfId="48444"/>
    <cellStyle name="Percent 3 2 2 17 3" xfId="30518"/>
    <cellStyle name="Percent 3 2 2 17 4" xfId="42498"/>
    <cellStyle name="Percent 3 2 2 2" xfId="18167"/>
    <cellStyle name="Percent 3 2 2 2 2" xfId="18168"/>
    <cellStyle name="Percent 3 2 2 2 2 2" xfId="24487"/>
    <cellStyle name="Percent 3 2 2 2 2 2 2" xfId="36466"/>
    <cellStyle name="Percent 3 2 2 2 2 2 3" xfId="48445"/>
    <cellStyle name="Percent 3 2 2 2 2 3" xfId="30519"/>
    <cellStyle name="Percent 3 2 2 2 2 4" xfId="42499"/>
    <cellStyle name="Percent 3 2 2 2 3" xfId="18169"/>
    <cellStyle name="Percent 3 2 2 2 3 2" xfId="24488"/>
    <cellStyle name="Percent 3 2 2 2 3 2 2" xfId="36467"/>
    <cellStyle name="Percent 3 2 2 2 3 2 3" xfId="48446"/>
    <cellStyle name="Percent 3 2 2 2 3 3" xfId="30520"/>
    <cellStyle name="Percent 3 2 2 2 3 4" xfId="42500"/>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2 2 2" xfId="36468"/>
    <cellStyle name="Percent 3 2 3 2 2 3" xfId="48447"/>
    <cellStyle name="Percent 3 2 3 2 3" xfId="30521"/>
    <cellStyle name="Percent 3 2 3 2 4" xfId="42501"/>
    <cellStyle name="Percent 3 2 3 3" xfId="18179"/>
    <cellStyle name="Percent 3 2 3 3 2" xfId="24490"/>
    <cellStyle name="Percent 3 2 3 3 2 2" xfId="36469"/>
    <cellStyle name="Percent 3 2 3 3 2 3" xfId="48448"/>
    <cellStyle name="Percent 3 2 3 3 3" xfId="30522"/>
    <cellStyle name="Percent 3 2 3 3 4" xfId="42502"/>
    <cellStyle name="Percent 3 2 4" xfId="18180"/>
    <cellStyle name="Percent 3 2 4 2" xfId="18181"/>
    <cellStyle name="Percent 3 2 4 2 2" xfId="24491"/>
    <cellStyle name="Percent 3 2 4 2 2 2" xfId="36470"/>
    <cellStyle name="Percent 3 2 4 2 2 3" xfId="48449"/>
    <cellStyle name="Percent 3 2 4 2 3" xfId="30523"/>
    <cellStyle name="Percent 3 2 4 2 4" xfId="42503"/>
    <cellStyle name="Percent 3 2 4 3" xfId="18182"/>
    <cellStyle name="Percent 3 2 4 3 2" xfId="24492"/>
    <cellStyle name="Percent 3 2 4 3 2 2" xfId="36471"/>
    <cellStyle name="Percent 3 2 4 3 2 3" xfId="48450"/>
    <cellStyle name="Percent 3 2 4 3 3" xfId="30524"/>
    <cellStyle name="Percent 3 2 4 3 4" xfId="42504"/>
    <cellStyle name="Percent 3 2 5" xfId="18183"/>
    <cellStyle name="Percent 3 2 5 2" xfId="18184"/>
    <cellStyle name="Percent 3 2 5 2 2" xfId="24493"/>
    <cellStyle name="Percent 3 2 5 2 2 2" xfId="36472"/>
    <cellStyle name="Percent 3 2 5 2 2 3" xfId="48451"/>
    <cellStyle name="Percent 3 2 5 2 3" xfId="30525"/>
    <cellStyle name="Percent 3 2 5 2 4" xfId="42505"/>
    <cellStyle name="Percent 3 2 5 3" xfId="18185"/>
    <cellStyle name="Percent 3 2 5 3 2" xfId="24494"/>
    <cellStyle name="Percent 3 2 5 3 2 2" xfId="36473"/>
    <cellStyle name="Percent 3 2 5 3 2 3" xfId="48452"/>
    <cellStyle name="Percent 3 2 5 3 3" xfId="30526"/>
    <cellStyle name="Percent 3 2 5 3 4" xfId="42506"/>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2 2 2" xfId="36475"/>
    <cellStyle name="Percent 3 3 2 2 3" xfId="48454"/>
    <cellStyle name="Percent 3 3 2 3" xfId="30528"/>
    <cellStyle name="Percent 3 3 2 4" xfId="42508"/>
    <cellStyle name="Percent 3 3 3" xfId="18192"/>
    <cellStyle name="Percent 3 3 3 2" xfId="24497"/>
    <cellStyle name="Percent 3 3 3 2 2" xfId="36476"/>
    <cellStyle name="Percent 3 3 3 2 3" xfId="48455"/>
    <cellStyle name="Percent 3 3 3 3" xfId="30529"/>
    <cellStyle name="Percent 3 3 3 4" xfId="42509"/>
    <cellStyle name="Percent 3 3 4" xfId="24495"/>
    <cellStyle name="Percent 3 3 4 2" xfId="36474"/>
    <cellStyle name="Percent 3 3 4 3" xfId="48453"/>
    <cellStyle name="Percent 3 3 5" xfId="30527"/>
    <cellStyle name="Percent 3 3 6" xfId="42507"/>
    <cellStyle name="Percent 3 4" xfId="18193"/>
    <cellStyle name="Percent 3 4 2" xfId="24498"/>
    <cellStyle name="Percent 3 4 2 2" xfId="36477"/>
    <cellStyle name="Percent 3 4 2 3" xfId="48456"/>
    <cellStyle name="Percent 3 4 3" xfId="30530"/>
    <cellStyle name="Percent 3 4 4" xfId="42510"/>
    <cellStyle name="Percent 3 5" xfId="18194"/>
    <cellStyle name="Percent 3 5 2" xfId="24499"/>
    <cellStyle name="Percent 3 5 2 2" xfId="36478"/>
    <cellStyle name="Percent 3 5 2 3" xfId="48457"/>
    <cellStyle name="Percent 3 5 3" xfId="30531"/>
    <cellStyle name="Percent 3 5 4" xfId="42511"/>
    <cellStyle name="Percent 3 6" xfId="18195"/>
    <cellStyle name="Percent 3 6 2" xfId="24500"/>
    <cellStyle name="Percent 3 6 2 2" xfId="36479"/>
    <cellStyle name="Percent 3 6 2 3" xfId="48458"/>
    <cellStyle name="Percent 3 6 3" xfId="30532"/>
    <cellStyle name="Percent 3 6 4" xfId="42512"/>
    <cellStyle name="Percent 3 7" xfId="18196"/>
    <cellStyle name="Percent 3 7 2" xfId="24501"/>
    <cellStyle name="Percent 3 7 2 2" xfId="36480"/>
    <cellStyle name="Percent 3 7 2 3" xfId="48459"/>
    <cellStyle name="Percent 3 7 3" xfId="30533"/>
    <cellStyle name="Percent 3 7 4" xfId="42513"/>
    <cellStyle name="Percent 3 8" xfId="18197"/>
    <cellStyle name="Percent 3 8 2" xfId="24502"/>
    <cellStyle name="Percent 3 8 2 2" xfId="36481"/>
    <cellStyle name="Percent 3 8 2 3" xfId="48460"/>
    <cellStyle name="Percent 3 8 3" xfId="30534"/>
    <cellStyle name="Percent 3 8 4" xfId="42514"/>
    <cellStyle name="Percent 3 9" xfId="18198"/>
    <cellStyle name="Percent 3 9 2" xfId="24503"/>
    <cellStyle name="Percent 3 9 2 2" xfId="36482"/>
    <cellStyle name="Percent 3 9 2 3" xfId="48461"/>
    <cellStyle name="Percent 3 9 3" xfId="30535"/>
    <cellStyle name="Percent 3 9 4" xfId="42515"/>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6 2 2" xfId="36483"/>
    <cellStyle name="Percent 30 16 2 3" xfId="48462"/>
    <cellStyle name="Percent 30 16 3" xfId="30536"/>
    <cellStyle name="Percent 30 16 4" xfId="42516"/>
    <cellStyle name="Percent 30 17" xfId="18207"/>
    <cellStyle name="Percent 30 17 2" xfId="24505"/>
    <cellStyle name="Percent 30 17 2 2" xfId="36484"/>
    <cellStyle name="Percent 30 17 2 3" xfId="48463"/>
    <cellStyle name="Percent 30 17 3" xfId="30537"/>
    <cellStyle name="Percent 30 17 4" xfId="42517"/>
    <cellStyle name="Percent 30 18" xfId="18208"/>
    <cellStyle name="Percent 30 2" xfId="18209"/>
    <cellStyle name="Percent 30 2 2" xfId="18210"/>
    <cellStyle name="Percent 30 2 2 2" xfId="24506"/>
    <cellStyle name="Percent 30 2 2 2 2" xfId="36485"/>
    <cellStyle name="Percent 30 2 2 2 3" xfId="48464"/>
    <cellStyle name="Percent 30 2 2 3" xfId="30538"/>
    <cellStyle name="Percent 30 2 2 4" xfId="42518"/>
    <cellStyle name="Percent 30 2 3" xfId="18211"/>
    <cellStyle name="Percent 30 2 3 2" xfId="24507"/>
    <cellStyle name="Percent 30 2 3 2 2" xfId="36486"/>
    <cellStyle name="Percent 30 2 3 2 3" xfId="48465"/>
    <cellStyle name="Percent 30 2 3 3" xfId="30539"/>
    <cellStyle name="Percent 30 2 3 4" xfId="42519"/>
    <cellStyle name="Percent 30 3" xfId="18212"/>
    <cellStyle name="Percent 30 3 2" xfId="18213"/>
    <cellStyle name="Percent 30 3 2 2" xfId="24508"/>
    <cellStyle name="Percent 30 3 2 2 2" xfId="36487"/>
    <cellStyle name="Percent 30 3 2 2 3" xfId="48466"/>
    <cellStyle name="Percent 30 3 2 3" xfId="30540"/>
    <cellStyle name="Percent 30 3 2 4" xfId="42520"/>
    <cellStyle name="Percent 30 3 3" xfId="18214"/>
    <cellStyle name="Percent 30 3 3 2" xfId="24509"/>
    <cellStyle name="Percent 30 3 3 2 2" xfId="36488"/>
    <cellStyle name="Percent 30 3 3 2 3" xfId="48467"/>
    <cellStyle name="Percent 30 3 3 3" xfId="30541"/>
    <cellStyle name="Percent 30 3 3 4" xfId="42521"/>
    <cellStyle name="Percent 30 4" xfId="18215"/>
    <cellStyle name="Percent 30 4 2" xfId="18216"/>
    <cellStyle name="Percent 30 4 2 2" xfId="24510"/>
    <cellStyle name="Percent 30 4 2 2 2" xfId="36489"/>
    <cellStyle name="Percent 30 4 2 2 3" xfId="48468"/>
    <cellStyle name="Percent 30 4 2 3" xfId="30542"/>
    <cellStyle name="Percent 30 4 2 4" xfId="42522"/>
    <cellStyle name="Percent 30 4 3" xfId="18217"/>
    <cellStyle name="Percent 30 4 3 2" xfId="24511"/>
    <cellStyle name="Percent 30 4 3 2 2" xfId="36490"/>
    <cellStyle name="Percent 30 4 3 2 3" xfId="48469"/>
    <cellStyle name="Percent 30 4 3 3" xfId="30543"/>
    <cellStyle name="Percent 30 4 3 4" xfId="42523"/>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6 2 2" xfId="36491"/>
    <cellStyle name="Percent 31 16 2 3" xfId="48470"/>
    <cellStyle name="Percent 31 16 3" xfId="30544"/>
    <cellStyle name="Percent 31 16 4" xfId="42524"/>
    <cellStyle name="Percent 31 17" xfId="18231"/>
    <cellStyle name="Percent 31 17 2" xfId="24513"/>
    <cellStyle name="Percent 31 17 2 2" xfId="36492"/>
    <cellStyle name="Percent 31 17 2 3" xfId="48471"/>
    <cellStyle name="Percent 31 17 3" xfId="30545"/>
    <cellStyle name="Percent 31 17 4" xfId="42525"/>
    <cellStyle name="Percent 31 18" xfId="18232"/>
    <cellStyle name="Percent 31 2" xfId="18233"/>
    <cellStyle name="Percent 31 2 2" xfId="18234"/>
    <cellStyle name="Percent 31 2 2 2" xfId="24514"/>
    <cellStyle name="Percent 31 2 2 2 2" xfId="36493"/>
    <cellStyle name="Percent 31 2 2 2 3" xfId="48472"/>
    <cellStyle name="Percent 31 2 2 3" xfId="30546"/>
    <cellStyle name="Percent 31 2 2 4" xfId="42526"/>
    <cellStyle name="Percent 31 2 3" xfId="18235"/>
    <cellStyle name="Percent 31 2 3 2" xfId="24515"/>
    <cellStyle name="Percent 31 2 3 2 2" xfId="36494"/>
    <cellStyle name="Percent 31 2 3 2 3" xfId="48473"/>
    <cellStyle name="Percent 31 2 3 3" xfId="30547"/>
    <cellStyle name="Percent 31 2 3 4" xfId="42527"/>
    <cellStyle name="Percent 31 3" xfId="18236"/>
    <cellStyle name="Percent 31 3 2" xfId="18237"/>
    <cellStyle name="Percent 31 3 2 2" xfId="24516"/>
    <cellStyle name="Percent 31 3 2 2 2" xfId="36495"/>
    <cellStyle name="Percent 31 3 2 2 3" xfId="48474"/>
    <cellStyle name="Percent 31 3 2 3" xfId="30548"/>
    <cellStyle name="Percent 31 3 2 4" xfId="42528"/>
    <cellStyle name="Percent 31 3 3" xfId="18238"/>
    <cellStyle name="Percent 31 3 3 2" xfId="24517"/>
    <cellStyle name="Percent 31 3 3 2 2" xfId="36496"/>
    <cellStyle name="Percent 31 3 3 2 3" xfId="48475"/>
    <cellStyle name="Percent 31 3 3 3" xfId="30549"/>
    <cellStyle name="Percent 31 3 3 4" xfId="42529"/>
    <cellStyle name="Percent 31 4" xfId="18239"/>
    <cellStyle name="Percent 31 4 2" xfId="18240"/>
    <cellStyle name="Percent 31 4 2 2" xfId="24518"/>
    <cellStyle name="Percent 31 4 2 2 2" xfId="36497"/>
    <cellStyle name="Percent 31 4 2 2 3" xfId="48476"/>
    <cellStyle name="Percent 31 4 2 3" xfId="30550"/>
    <cellStyle name="Percent 31 4 2 4" xfId="42530"/>
    <cellStyle name="Percent 31 4 3" xfId="18241"/>
    <cellStyle name="Percent 31 4 3 2" xfId="24519"/>
    <cellStyle name="Percent 31 4 3 2 2" xfId="36498"/>
    <cellStyle name="Percent 31 4 3 2 3" xfId="48477"/>
    <cellStyle name="Percent 31 4 3 3" xfId="30551"/>
    <cellStyle name="Percent 31 4 3 4" xfId="42531"/>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6 2 2" xfId="36499"/>
    <cellStyle name="Percent 32 16 2 3" xfId="48478"/>
    <cellStyle name="Percent 32 16 3" xfId="30552"/>
    <cellStyle name="Percent 32 16 4" xfId="42532"/>
    <cellStyle name="Percent 32 17" xfId="18255"/>
    <cellStyle name="Percent 32 17 2" xfId="24521"/>
    <cellStyle name="Percent 32 17 2 2" xfId="36500"/>
    <cellStyle name="Percent 32 17 2 3" xfId="48479"/>
    <cellStyle name="Percent 32 17 3" xfId="30553"/>
    <cellStyle name="Percent 32 17 4" xfId="42533"/>
    <cellStyle name="Percent 32 18" xfId="18256"/>
    <cellStyle name="Percent 32 2" xfId="18257"/>
    <cellStyle name="Percent 32 2 2" xfId="18258"/>
    <cellStyle name="Percent 32 2 2 2" xfId="24522"/>
    <cellStyle name="Percent 32 2 2 2 2" xfId="36501"/>
    <cellStyle name="Percent 32 2 2 2 3" xfId="48480"/>
    <cellStyle name="Percent 32 2 2 3" xfId="30554"/>
    <cellStyle name="Percent 32 2 2 4" xfId="42534"/>
    <cellStyle name="Percent 32 2 3" xfId="18259"/>
    <cellStyle name="Percent 32 2 3 2" xfId="24523"/>
    <cellStyle name="Percent 32 2 3 2 2" xfId="36502"/>
    <cellStyle name="Percent 32 2 3 2 3" xfId="48481"/>
    <cellStyle name="Percent 32 2 3 3" xfId="30555"/>
    <cellStyle name="Percent 32 2 3 4" xfId="42535"/>
    <cellStyle name="Percent 32 2 4" xfId="18260"/>
    <cellStyle name="Percent 32 3" xfId="18261"/>
    <cellStyle name="Percent 32 3 2" xfId="18262"/>
    <cellStyle name="Percent 32 3 2 2" xfId="24524"/>
    <cellStyle name="Percent 32 3 2 2 2" xfId="36503"/>
    <cellStyle name="Percent 32 3 2 2 3" xfId="48482"/>
    <cellStyle name="Percent 32 3 2 3" xfId="30556"/>
    <cellStyle name="Percent 32 3 2 4" xfId="42536"/>
    <cellStyle name="Percent 32 3 3" xfId="18263"/>
    <cellStyle name="Percent 32 3 3 2" xfId="24525"/>
    <cellStyle name="Percent 32 3 3 2 2" xfId="36504"/>
    <cellStyle name="Percent 32 3 3 2 3" xfId="48483"/>
    <cellStyle name="Percent 32 3 3 3" xfId="30557"/>
    <cellStyle name="Percent 32 3 3 4" xfId="42537"/>
    <cellStyle name="Percent 32 4" xfId="18264"/>
    <cellStyle name="Percent 32 4 2" xfId="18265"/>
    <cellStyle name="Percent 32 4 2 2" xfId="24526"/>
    <cellStyle name="Percent 32 4 2 2 2" xfId="36505"/>
    <cellStyle name="Percent 32 4 2 2 3" xfId="48484"/>
    <cellStyle name="Percent 32 4 2 3" xfId="30558"/>
    <cellStyle name="Percent 32 4 2 4" xfId="42538"/>
    <cellStyle name="Percent 32 4 3" xfId="18266"/>
    <cellStyle name="Percent 32 4 3 2" xfId="24527"/>
    <cellStyle name="Percent 32 4 3 2 2" xfId="36506"/>
    <cellStyle name="Percent 32 4 3 2 3" xfId="48485"/>
    <cellStyle name="Percent 32 4 3 3" xfId="30559"/>
    <cellStyle name="Percent 32 4 3 4" xfId="42539"/>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6 2 2" xfId="36507"/>
    <cellStyle name="Percent 33 16 2 3" xfId="48486"/>
    <cellStyle name="Percent 33 16 3" xfId="30560"/>
    <cellStyle name="Percent 33 16 4" xfId="42540"/>
    <cellStyle name="Percent 33 17" xfId="18280"/>
    <cellStyle name="Percent 33 17 2" xfId="24529"/>
    <cellStyle name="Percent 33 17 2 2" xfId="36508"/>
    <cellStyle name="Percent 33 17 2 3" xfId="48487"/>
    <cellStyle name="Percent 33 17 3" xfId="30561"/>
    <cellStyle name="Percent 33 17 4" xfId="42541"/>
    <cellStyle name="Percent 33 18" xfId="18281"/>
    <cellStyle name="Percent 33 2" xfId="18282"/>
    <cellStyle name="Percent 33 2 2" xfId="18283"/>
    <cellStyle name="Percent 33 2 2 2" xfId="24530"/>
    <cellStyle name="Percent 33 2 2 2 2" xfId="36509"/>
    <cellStyle name="Percent 33 2 2 2 3" xfId="48488"/>
    <cellStyle name="Percent 33 2 2 3" xfId="30562"/>
    <cellStyle name="Percent 33 2 2 4" xfId="42542"/>
    <cellStyle name="Percent 33 2 3" xfId="18284"/>
    <cellStyle name="Percent 33 2 3 2" xfId="24531"/>
    <cellStyle name="Percent 33 2 3 2 2" xfId="36510"/>
    <cellStyle name="Percent 33 2 3 2 3" xfId="48489"/>
    <cellStyle name="Percent 33 2 3 3" xfId="30563"/>
    <cellStyle name="Percent 33 2 3 4" xfId="42543"/>
    <cellStyle name="Percent 33 3" xfId="18285"/>
    <cellStyle name="Percent 33 3 2" xfId="18286"/>
    <cellStyle name="Percent 33 3 2 2" xfId="24532"/>
    <cellStyle name="Percent 33 3 2 2 2" xfId="36511"/>
    <cellStyle name="Percent 33 3 2 2 3" xfId="48490"/>
    <cellStyle name="Percent 33 3 2 3" xfId="30564"/>
    <cellStyle name="Percent 33 3 2 4" xfId="42544"/>
    <cellStyle name="Percent 33 3 3" xfId="18287"/>
    <cellStyle name="Percent 33 3 3 2" xfId="24533"/>
    <cellStyle name="Percent 33 3 3 2 2" xfId="36512"/>
    <cellStyle name="Percent 33 3 3 2 3" xfId="48491"/>
    <cellStyle name="Percent 33 3 3 3" xfId="30565"/>
    <cellStyle name="Percent 33 3 3 4" xfId="42545"/>
    <cellStyle name="Percent 33 4" xfId="18288"/>
    <cellStyle name="Percent 33 4 2" xfId="18289"/>
    <cellStyle name="Percent 33 4 2 2" xfId="24534"/>
    <cellStyle name="Percent 33 4 2 2 2" xfId="36513"/>
    <cellStyle name="Percent 33 4 2 2 3" xfId="48492"/>
    <cellStyle name="Percent 33 4 2 3" xfId="30566"/>
    <cellStyle name="Percent 33 4 2 4" xfId="42546"/>
    <cellStyle name="Percent 33 4 3" xfId="18290"/>
    <cellStyle name="Percent 33 4 3 2" xfId="24535"/>
    <cellStyle name="Percent 33 4 3 2 2" xfId="36514"/>
    <cellStyle name="Percent 33 4 3 2 3" xfId="48493"/>
    <cellStyle name="Percent 33 4 3 3" xfId="30567"/>
    <cellStyle name="Percent 33 4 3 4" xfId="42547"/>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6 2 2" xfId="36515"/>
    <cellStyle name="Percent 34 16 2 3" xfId="48494"/>
    <cellStyle name="Percent 34 16 3" xfId="30568"/>
    <cellStyle name="Percent 34 16 4" xfId="42548"/>
    <cellStyle name="Percent 34 17" xfId="18304"/>
    <cellStyle name="Percent 34 17 2" xfId="24537"/>
    <cellStyle name="Percent 34 17 2 2" xfId="36516"/>
    <cellStyle name="Percent 34 17 2 3" xfId="48495"/>
    <cellStyle name="Percent 34 17 3" xfId="30569"/>
    <cellStyle name="Percent 34 17 4" xfId="42549"/>
    <cellStyle name="Percent 34 18" xfId="18305"/>
    <cellStyle name="Percent 34 2" xfId="18306"/>
    <cellStyle name="Percent 34 2 2" xfId="18307"/>
    <cellStyle name="Percent 34 2 2 2" xfId="24538"/>
    <cellStyle name="Percent 34 2 2 2 2" xfId="36517"/>
    <cellStyle name="Percent 34 2 2 2 3" xfId="48496"/>
    <cellStyle name="Percent 34 2 2 3" xfId="30570"/>
    <cellStyle name="Percent 34 2 2 4" xfId="42550"/>
    <cellStyle name="Percent 34 2 3" xfId="18308"/>
    <cellStyle name="Percent 34 2 3 2" xfId="24539"/>
    <cellStyle name="Percent 34 2 3 2 2" xfId="36518"/>
    <cellStyle name="Percent 34 2 3 2 3" xfId="48497"/>
    <cellStyle name="Percent 34 2 3 3" xfId="30571"/>
    <cellStyle name="Percent 34 2 3 4" xfId="42551"/>
    <cellStyle name="Percent 34 3" xfId="18309"/>
    <cellStyle name="Percent 34 3 2" xfId="18310"/>
    <cellStyle name="Percent 34 3 2 2" xfId="24540"/>
    <cellStyle name="Percent 34 3 2 2 2" xfId="36519"/>
    <cellStyle name="Percent 34 3 2 2 3" xfId="48498"/>
    <cellStyle name="Percent 34 3 2 3" xfId="30572"/>
    <cellStyle name="Percent 34 3 2 4" xfId="42552"/>
    <cellStyle name="Percent 34 3 3" xfId="18311"/>
    <cellStyle name="Percent 34 3 3 2" xfId="24541"/>
    <cellStyle name="Percent 34 3 3 2 2" xfId="36520"/>
    <cellStyle name="Percent 34 3 3 2 3" xfId="48499"/>
    <cellStyle name="Percent 34 3 3 3" xfId="30573"/>
    <cellStyle name="Percent 34 3 3 4" xfId="42553"/>
    <cellStyle name="Percent 34 4" xfId="18312"/>
    <cellStyle name="Percent 34 4 2" xfId="18313"/>
    <cellStyle name="Percent 34 4 2 2" xfId="24542"/>
    <cellStyle name="Percent 34 4 2 2 2" xfId="36521"/>
    <cellStyle name="Percent 34 4 2 2 3" xfId="48500"/>
    <cellStyle name="Percent 34 4 2 3" xfId="30574"/>
    <cellStyle name="Percent 34 4 2 4" xfId="42554"/>
    <cellStyle name="Percent 34 4 3" xfId="18314"/>
    <cellStyle name="Percent 34 4 3 2" xfId="24543"/>
    <cellStyle name="Percent 34 4 3 2 2" xfId="36522"/>
    <cellStyle name="Percent 34 4 3 2 3" xfId="48501"/>
    <cellStyle name="Percent 34 4 3 3" xfId="30575"/>
    <cellStyle name="Percent 34 4 3 4" xfId="42555"/>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6 2 2" xfId="36523"/>
    <cellStyle name="Percent 35 16 2 3" xfId="48502"/>
    <cellStyle name="Percent 35 16 3" xfId="30576"/>
    <cellStyle name="Percent 35 16 4" xfId="42556"/>
    <cellStyle name="Percent 35 17" xfId="18328"/>
    <cellStyle name="Percent 35 17 2" xfId="24545"/>
    <cellStyle name="Percent 35 17 2 2" xfId="36524"/>
    <cellStyle name="Percent 35 17 2 3" xfId="48503"/>
    <cellStyle name="Percent 35 17 3" xfId="30577"/>
    <cellStyle name="Percent 35 17 4" xfId="42557"/>
    <cellStyle name="Percent 35 18" xfId="18329"/>
    <cellStyle name="Percent 35 2" xfId="18330"/>
    <cellStyle name="Percent 35 2 2" xfId="18331"/>
    <cellStyle name="Percent 35 2 2 2" xfId="24546"/>
    <cellStyle name="Percent 35 2 2 2 2" xfId="36525"/>
    <cellStyle name="Percent 35 2 2 2 3" xfId="48504"/>
    <cellStyle name="Percent 35 2 2 3" xfId="30578"/>
    <cellStyle name="Percent 35 2 2 4" xfId="42558"/>
    <cellStyle name="Percent 35 2 3" xfId="18332"/>
    <cellStyle name="Percent 35 2 3 2" xfId="24547"/>
    <cellStyle name="Percent 35 2 3 2 2" xfId="36526"/>
    <cellStyle name="Percent 35 2 3 2 3" xfId="48505"/>
    <cellStyle name="Percent 35 2 3 3" xfId="30579"/>
    <cellStyle name="Percent 35 2 3 4" xfId="42559"/>
    <cellStyle name="Percent 35 3" xfId="18333"/>
    <cellStyle name="Percent 35 3 2" xfId="18334"/>
    <cellStyle name="Percent 35 3 2 2" xfId="24548"/>
    <cellStyle name="Percent 35 3 2 2 2" xfId="36527"/>
    <cellStyle name="Percent 35 3 2 2 3" xfId="48506"/>
    <cellStyle name="Percent 35 3 2 3" xfId="30580"/>
    <cellStyle name="Percent 35 3 2 4" xfId="42560"/>
    <cellStyle name="Percent 35 3 3" xfId="18335"/>
    <cellStyle name="Percent 35 3 3 2" xfId="24549"/>
    <cellStyle name="Percent 35 3 3 2 2" xfId="36528"/>
    <cellStyle name="Percent 35 3 3 2 3" xfId="48507"/>
    <cellStyle name="Percent 35 3 3 3" xfId="30581"/>
    <cellStyle name="Percent 35 3 3 4" xfId="42561"/>
    <cellStyle name="Percent 35 4" xfId="18336"/>
    <cellStyle name="Percent 35 4 2" xfId="18337"/>
    <cellStyle name="Percent 35 4 2 2" xfId="24550"/>
    <cellStyle name="Percent 35 4 2 2 2" xfId="36529"/>
    <cellStyle name="Percent 35 4 2 2 3" xfId="48508"/>
    <cellStyle name="Percent 35 4 2 3" xfId="30582"/>
    <cellStyle name="Percent 35 4 2 4" xfId="42562"/>
    <cellStyle name="Percent 35 4 3" xfId="18338"/>
    <cellStyle name="Percent 35 4 3 2" xfId="24551"/>
    <cellStyle name="Percent 35 4 3 2 2" xfId="36530"/>
    <cellStyle name="Percent 35 4 3 2 3" xfId="48509"/>
    <cellStyle name="Percent 35 4 3 3" xfId="30583"/>
    <cellStyle name="Percent 35 4 3 4" xfId="42563"/>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6 2 2" xfId="36531"/>
    <cellStyle name="Percent 36 16 2 3" xfId="48510"/>
    <cellStyle name="Percent 36 16 3" xfId="30584"/>
    <cellStyle name="Percent 36 16 4" xfId="42564"/>
    <cellStyle name="Percent 36 17" xfId="18352"/>
    <cellStyle name="Percent 36 17 2" xfId="24553"/>
    <cellStyle name="Percent 36 17 2 2" xfId="36532"/>
    <cellStyle name="Percent 36 17 2 3" xfId="48511"/>
    <cellStyle name="Percent 36 17 3" xfId="30585"/>
    <cellStyle name="Percent 36 17 4" xfId="42565"/>
    <cellStyle name="Percent 36 18" xfId="18353"/>
    <cellStyle name="Percent 36 2" xfId="18354"/>
    <cellStyle name="Percent 36 2 2" xfId="18355"/>
    <cellStyle name="Percent 36 2 2 2" xfId="24554"/>
    <cellStyle name="Percent 36 2 2 2 2" xfId="36533"/>
    <cellStyle name="Percent 36 2 2 2 3" xfId="48512"/>
    <cellStyle name="Percent 36 2 2 3" xfId="30586"/>
    <cellStyle name="Percent 36 2 2 4" xfId="42566"/>
    <cellStyle name="Percent 36 2 3" xfId="18356"/>
    <cellStyle name="Percent 36 2 3 2" xfId="24555"/>
    <cellStyle name="Percent 36 2 3 2 2" xfId="36534"/>
    <cellStyle name="Percent 36 2 3 2 3" xfId="48513"/>
    <cellStyle name="Percent 36 2 3 3" xfId="30587"/>
    <cellStyle name="Percent 36 2 3 4" xfId="42567"/>
    <cellStyle name="Percent 36 3" xfId="18357"/>
    <cellStyle name="Percent 36 3 2" xfId="18358"/>
    <cellStyle name="Percent 36 3 2 2" xfId="24556"/>
    <cellStyle name="Percent 36 3 2 2 2" xfId="36535"/>
    <cellStyle name="Percent 36 3 2 2 3" xfId="48514"/>
    <cellStyle name="Percent 36 3 2 3" xfId="30588"/>
    <cellStyle name="Percent 36 3 2 4" xfId="42568"/>
    <cellStyle name="Percent 36 3 3" xfId="18359"/>
    <cellStyle name="Percent 36 3 3 2" xfId="24557"/>
    <cellStyle name="Percent 36 3 3 2 2" xfId="36536"/>
    <cellStyle name="Percent 36 3 3 2 3" xfId="48515"/>
    <cellStyle name="Percent 36 3 3 3" xfId="30589"/>
    <cellStyle name="Percent 36 3 3 4" xfId="42569"/>
    <cellStyle name="Percent 36 4" xfId="18360"/>
    <cellStyle name="Percent 36 4 2" xfId="18361"/>
    <cellStyle name="Percent 36 4 2 2" xfId="24558"/>
    <cellStyle name="Percent 36 4 2 2 2" xfId="36537"/>
    <cellStyle name="Percent 36 4 2 2 3" xfId="48516"/>
    <cellStyle name="Percent 36 4 2 3" xfId="30590"/>
    <cellStyle name="Percent 36 4 2 4" xfId="42570"/>
    <cellStyle name="Percent 36 4 3" xfId="18362"/>
    <cellStyle name="Percent 36 4 3 2" xfId="24559"/>
    <cellStyle name="Percent 36 4 3 2 2" xfId="36538"/>
    <cellStyle name="Percent 36 4 3 2 3" xfId="48517"/>
    <cellStyle name="Percent 36 4 3 3" xfId="30591"/>
    <cellStyle name="Percent 36 4 3 4" xfId="42571"/>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6 2 2" xfId="36539"/>
    <cellStyle name="Percent 37 16 2 3" xfId="48518"/>
    <cellStyle name="Percent 37 16 3" xfId="30592"/>
    <cellStyle name="Percent 37 16 4" xfId="42572"/>
    <cellStyle name="Percent 37 17" xfId="18376"/>
    <cellStyle name="Percent 37 17 2" xfId="24561"/>
    <cellStyle name="Percent 37 17 2 2" xfId="36540"/>
    <cellStyle name="Percent 37 17 2 3" xfId="48519"/>
    <cellStyle name="Percent 37 17 3" xfId="30593"/>
    <cellStyle name="Percent 37 17 4" xfId="42573"/>
    <cellStyle name="Percent 37 18" xfId="18377"/>
    <cellStyle name="Percent 37 2" xfId="18378"/>
    <cellStyle name="Percent 37 2 2" xfId="18379"/>
    <cellStyle name="Percent 37 2 2 2" xfId="24562"/>
    <cellStyle name="Percent 37 2 2 2 2" xfId="36541"/>
    <cellStyle name="Percent 37 2 2 2 3" xfId="48520"/>
    <cellStyle name="Percent 37 2 2 3" xfId="30594"/>
    <cellStyle name="Percent 37 2 2 4" xfId="42574"/>
    <cellStyle name="Percent 37 2 3" xfId="18380"/>
    <cellStyle name="Percent 37 2 3 2" xfId="24563"/>
    <cellStyle name="Percent 37 2 3 2 2" xfId="36542"/>
    <cellStyle name="Percent 37 2 3 2 3" xfId="48521"/>
    <cellStyle name="Percent 37 2 3 3" xfId="30595"/>
    <cellStyle name="Percent 37 2 3 4" xfId="42575"/>
    <cellStyle name="Percent 37 2 4" xfId="18381"/>
    <cellStyle name="Percent 37 3" xfId="18382"/>
    <cellStyle name="Percent 37 3 2" xfId="18383"/>
    <cellStyle name="Percent 37 3 2 2" xfId="24564"/>
    <cellStyle name="Percent 37 3 2 2 2" xfId="36543"/>
    <cellStyle name="Percent 37 3 2 2 3" xfId="48522"/>
    <cellStyle name="Percent 37 3 2 3" xfId="30596"/>
    <cellStyle name="Percent 37 3 2 4" xfId="42576"/>
    <cellStyle name="Percent 37 3 3" xfId="18384"/>
    <cellStyle name="Percent 37 3 3 2" xfId="24565"/>
    <cellStyle name="Percent 37 3 3 2 2" xfId="36544"/>
    <cellStyle name="Percent 37 3 3 2 3" xfId="48523"/>
    <cellStyle name="Percent 37 3 3 3" xfId="30597"/>
    <cellStyle name="Percent 37 3 3 4" xfId="42577"/>
    <cellStyle name="Percent 37 3 4" xfId="18385"/>
    <cellStyle name="Percent 37 4" xfId="18386"/>
    <cellStyle name="Percent 37 4 2" xfId="18387"/>
    <cellStyle name="Percent 37 4 2 2" xfId="24566"/>
    <cellStyle name="Percent 37 4 2 2 2" xfId="36545"/>
    <cellStyle name="Percent 37 4 2 2 3" xfId="48524"/>
    <cellStyle name="Percent 37 4 2 3" xfId="30598"/>
    <cellStyle name="Percent 37 4 2 4" xfId="42578"/>
    <cellStyle name="Percent 37 4 3" xfId="18388"/>
    <cellStyle name="Percent 37 4 3 2" xfId="24567"/>
    <cellStyle name="Percent 37 4 3 2 2" xfId="36546"/>
    <cellStyle name="Percent 37 4 3 2 3" xfId="48525"/>
    <cellStyle name="Percent 37 4 3 3" xfId="30599"/>
    <cellStyle name="Percent 37 4 3 4" xfId="42579"/>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6 2 2" xfId="36547"/>
    <cellStyle name="Percent 38 16 2 3" xfId="48526"/>
    <cellStyle name="Percent 38 16 3" xfId="30600"/>
    <cellStyle name="Percent 38 16 4" xfId="42580"/>
    <cellStyle name="Percent 38 17" xfId="18403"/>
    <cellStyle name="Percent 38 17 2" xfId="24569"/>
    <cellStyle name="Percent 38 17 2 2" xfId="36548"/>
    <cellStyle name="Percent 38 17 2 3" xfId="48527"/>
    <cellStyle name="Percent 38 17 3" xfId="30601"/>
    <cellStyle name="Percent 38 17 4" xfId="42581"/>
    <cellStyle name="Percent 38 18" xfId="18404"/>
    <cellStyle name="Percent 38 2" xfId="18405"/>
    <cellStyle name="Percent 38 2 2" xfId="18406"/>
    <cellStyle name="Percent 38 2 2 2" xfId="24570"/>
    <cellStyle name="Percent 38 2 2 2 2" xfId="36549"/>
    <cellStyle name="Percent 38 2 2 2 3" xfId="48528"/>
    <cellStyle name="Percent 38 2 2 3" xfId="30602"/>
    <cellStyle name="Percent 38 2 2 4" xfId="42582"/>
    <cellStyle name="Percent 38 2 3" xfId="18407"/>
    <cellStyle name="Percent 38 2 3 2" xfId="24571"/>
    <cellStyle name="Percent 38 2 3 2 2" xfId="36550"/>
    <cellStyle name="Percent 38 2 3 2 3" xfId="48529"/>
    <cellStyle name="Percent 38 2 3 3" xfId="30603"/>
    <cellStyle name="Percent 38 2 3 4" xfId="42583"/>
    <cellStyle name="Percent 38 2 4" xfId="18408"/>
    <cellStyle name="Percent 38 3" xfId="18409"/>
    <cellStyle name="Percent 38 3 2" xfId="18410"/>
    <cellStyle name="Percent 38 3 2 2" xfId="24572"/>
    <cellStyle name="Percent 38 3 2 2 2" xfId="36551"/>
    <cellStyle name="Percent 38 3 2 2 3" xfId="48530"/>
    <cellStyle name="Percent 38 3 2 3" xfId="30604"/>
    <cellStyle name="Percent 38 3 2 4" xfId="42584"/>
    <cellStyle name="Percent 38 3 3" xfId="18411"/>
    <cellStyle name="Percent 38 3 3 2" xfId="24573"/>
    <cellStyle name="Percent 38 3 3 2 2" xfId="36552"/>
    <cellStyle name="Percent 38 3 3 2 3" xfId="48531"/>
    <cellStyle name="Percent 38 3 3 3" xfId="30605"/>
    <cellStyle name="Percent 38 3 3 4" xfId="42585"/>
    <cellStyle name="Percent 38 3 4" xfId="18412"/>
    <cellStyle name="Percent 38 4" xfId="18413"/>
    <cellStyle name="Percent 38 4 2" xfId="18414"/>
    <cellStyle name="Percent 38 4 2 2" xfId="24574"/>
    <cellStyle name="Percent 38 4 2 2 2" xfId="36553"/>
    <cellStyle name="Percent 38 4 2 2 3" xfId="48532"/>
    <cellStyle name="Percent 38 4 2 3" xfId="30606"/>
    <cellStyle name="Percent 38 4 2 4" xfId="42586"/>
    <cellStyle name="Percent 38 4 3" xfId="18415"/>
    <cellStyle name="Percent 38 4 3 2" xfId="24575"/>
    <cellStyle name="Percent 38 4 3 2 2" xfId="36554"/>
    <cellStyle name="Percent 38 4 3 2 3" xfId="48533"/>
    <cellStyle name="Percent 38 4 3 3" xfId="30607"/>
    <cellStyle name="Percent 38 4 3 4" xfId="42587"/>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6 2 2" xfId="36555"/>
    <cellStyle name="Percent 39 16 2 3" xfId="48534"/>
    <cellStyle name="Percent 39 16 3" xfId="30608"/>
    <cellStyle name="Percent 39 16 4" xfId="42588"/>
    <cellStyle name="Percent 39 17" xfId="18430"/>
    <cellStyle name="Percent 39 17 2" xfId="24577"/>
    <cellStyle name="Percent 39 17 2 2" xfId="36556"/>
    <cellStyle name="Percent 39 17 2 3" xfId="48535"/>
    <cellStyle name="Percent 39 17 3" xfId="30609"/>
    <cellStyle name="Percent 39 17 4" xfId="42589"/>
    <cellStyle name="Percent 39 18" xfId="18431"/>
    <cellStyle name="Percent 39 2" xfId="18432"/>
    <cellStyle name="Percent 39 2 2" xfId="18433"/>
    <cellStyle name="Percent 39 2 2 2" xfId="24578"/>
    <cellStyle name="Percent 39 2 2 2 2" xfId="36557"/>
    <cellStyle name="Percent 39 2 2 2 3" xfId="48536"/>
    <cellStyle name="Percent 39 2 2 3" xfId="30610"/>
    <cellStyle name="Percent 39 2 2 4" xfId="42590"/>
    <cellStyle name="Percent 39 2 3" xfId="18434"/>
    <cellStyle name="Percent 39 2 3 2" xfId="24579"/>
    <cellStyle name="Percent 39 2 3 2 2" xfId="36558"/>
    <cellStyle name="Percent 39 2 3 2 3" xfId="48537"/>
    <cellStyle name="Percent 39 2 3 3" xfId="30611"/>
    <cellStyle name="Percent 39 2 3 4" xfId="42591"/>
    <cellStyle name="Percent 39 2 4" xfId="18435"/>
    <cellStyle name="Percent 39 3" xfId="18436"/>
    <cellStyle name="Percent 39 3 2" xfId="18437"/>
    <cellStyle name="Percent 39 3 2 2" xfId="24580"/>
    <cellStyle name="Percent 39 3 2 2 2" xfId="36559"/>
    <cellStyle name="Percent 39 3 2 2 3" xfId="48538"/>
    <cellStyle name="Percent 39 3 2 3" xfId="30612"/>
    <cellStyle name="Percent 39 3 2 4" xfId="42592"/>
    <cellStyle name="Percent 39 3 3" xfId="18438"/>
    <cellStyle name="Percent 39 3 3 2" xfId="24581"/>
    <cellStyle name="Percent 39 3 3 2 2" xfId="36560"/>
    <cellStyle name="Percent 39 3 3 2 3" xfId="48539"/>
    <cellStyle name="Percent 39 3 3 3" xfId="30613"/>
    <cellStyle name="Percent 39 3 3 4" xfId="42593"/>
    <cellStyle name="Percent 39 3 4" xfId="18439"/>
    <cellStyle name="Percent 39 4" xfId="18440"/>
    <cellStyle name="Percent 39 4 2" xfId="18441"/>
    <cellStyle name="Percent 39 4 2 2" xfId="24582"/>
    <cellStyle name="Percent 39 4 2 2 2" xfId="36561"/>
    <cellStyle name="Percent 39 4 2 2 3" xfId="48540"/>
    <cellStyle name="Percent 39 4 2 3" xfId="30614"/>
    <cellStyle name="Percent 39 4 2 4" xfId="42594"/>
    <cellStyle name="Percent 39 4 3" xfId="18442"/>
    <cellStyle name="Percent 39 4 3 2" xfId="24583"/>
    <cellStyle name="Percent 39 4 3 2 2" xfId="36562"/>
    <cellStyle name="Percent 39 4 3 2 3" xfId="48541"/>
    <cellStyle name="Percent 39 4 3 3" xfId="30615"/>
    <cellStyle name="Percent 39 4 3 4" xfId="42595"/>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2 2 2" xfId="36567"/>
    <cellStyle name="Percent 4 2 2 2 2 2 2 3" xfId="48546"/>
    <cellStyle name="Percent 4 2 2 2 2 2 3" xfId="30620"/>
    <cellStyle name="Percent 4 2 2 2 2 2 4" xfId="42600"/>
    <cellStyle name="Percent 4 2 2 2 2 3" xfId="24587"/>
    <cellStyle name="Percent 4 2 2 2 2 3 2" xfId="36566"/>
    <cellStyle name="Percent 4 2 2 2 2 3 3" xfId="48545"/>
    <cellStyle name="Percent 4 2 2 2 2 4" xfId="30619"/>
    <cellStyle name="Percent 4 2 2 2 2 5" xfId="42599"/>
    <cellStyle name="Percent 4 2 2 2 3" xfId="18454"/>
    <cellStyle name="Percent 4 2 2 2 3 2" xfId="24589"/>
    <cellStyle name="Percent 4 2 2 2 3 2 2" xfId="36568"/>
    <cellStyle name="Percent 4 2 2 2 3 2 3" xfId="48547"/>
    <cellStyle name="Percent 4 2 2 2 3 3" xfId="30621"/>
    <cellStyle name="Percent 4 2 2 2 3 4" xfId="42601"/>
    <cellStyle name="Percent 4 2 2 2 4" xfId="24586"/>
    <cellStyle name="Percent 4 2 2 2 4 2" xfId="36565"/>
    <cellStyle name="Percent 4 2 2 2 4 3" xfId="48544"/>
    <cellStyle name="Percent 4 2 2 2 5" xfId="30618"/>
    <cellStyle name="Percent 4 2 2 2 6" xfId="42598"/>
    <cellStyle name="Percent 4 2 2 3" xfId="18455"/>
    <cellStyle name="Percent 4 2 2 3 2" xfId="18456"/>
    <cellStyle name="Percent 4 2 2 3 2 2" xfId="24591"/>
    <cellStyle name="Percent 4 2 2 3 2 2 2" xfId="36570"/>
    <cellStyle name="Percent 4 2 2 3 2 2 3" xfId="48549"/>
    <cellStyle name="Percent 4 2 2 3 2 3" xfId="30623"/>
    <cellStyle name="Percent 4 2 2 3 2 4" xfId="42603"/>
    <cellStyle name="Percent 4 2 2 3 3" xfId="24590"/>
    <cellStyle name="Percent 4 2 2 3 3 2" xfId="36569"/>
    <cellStyle name="Percent 4 2 2 3 3 3" xfId="48548"/>
    <cellStyle name="Percent 4 2 2 3 4" xfId="30622"/>
    <cellStyle name="Percent 4 2 2 3 5" xfId="42602"/>
    <cellStyle name="Percent 4 2 2 4" xfId="18457"/>
    <cellStyle name="Percent 4 2 2 4 2" xfId="24592"/>
    <cellStyle name="Percent 4 2 2 4 2 2" xfId="36571"/>
    <cellStyle name="Percent 4 2 2 4 2 3" xfId="48550"/>
    <cellStyle name="Percent 4 2 2 4 3" xfId="30624"/>
    <cellStyle name="Percent 4 2 2 4 4" xfId="42604"/>
    <cellStyle name="Percent 4 2 2 5" xfId="24585"/>
    <cellStyle name="Percent 4 2 2 5 2" xfId="36564"/>
    <cellStyle name="Percent 4 2 2 5 3" xfId="48543"/>
    <cellStyle name="Percent 4 2 2 6" xfId="30617"/>
    <cellStyle name="Percent 4 2 2 7" xfId="42597"/>
    <cellStyle name="Percent 4 2 3" xfId="18458"/>
    <cellStyle name="Percent 4 2 3 2" xfId="24593"/>
    <cellStyle name="Percent 4 2 3 2 2" xfId="36572"/>
    <cellStyle name="Percent 4 2 3 2 3" xfId="48551"/>
    <cellStyle name="Percent 4 2 3 3" xfId="30625"/>
    <cellStyle name="Percent 4 2 3 4" xfId="42605"/>
    <cellStyle name="Percent 4 2 4" xfId="18459"/>
    <cellStyle name="Percent 4 2 4 2" xfId="24594"/>
    <cellStyle name="Percent 4 2 4 2 2" xfId="36573"/>
    <cellStyle name="Percent 4 2 4 2 3" xfId="48552"/>
    <cellStyle name="Percent 4 2 4 3" xfId="30626"/>
    <cellStyle name="Percent 4 2 4 4" xfId="42606"/>
    <cellStyle name="Percent 4 2 5" xfId="24584"/>
    <cellStyle name="Percent 4 2 5 2" xfId="36563"/>
    <cellStyle name="Percent 4 2 5 3" xfId="48542"/>
    <cellStyle name="Percent 4 2 6" xfId="30616"/>
    <cellStyle name="Percent 4 2 7" xfId="42596"/>
    <cellStyle name="Percent 4 3" xfId="18460"/>
    <cellStyle name="Percent 4 3 2" xfId="24595"/>
    <cellStyle name="Percent 4 3 2 2" xfId="36574"/>
    <cellStyle name="Percent 4 3 2 3" xfId="48553"/>
    <cellStyle name="Percent 4 3 3" xfId="30627"/>
    <cellStyle name="Percent 4 3 4" xfId="42607"/>
    <cellStyle name="Percent 4 4" xfId="18461"/>
    <cellStyle name="Percent 4 4 2" xfId="18462"/>
    <cellStyle name="Percent 4 4 2 2" xfId="18463"/>
    <cellStyle name="Percent 4 4 2 2 2" xfId="18464"/>
    <cellStyle name="Percent 4 4 2 2 2 2" xfId="24599"/>
    <cellStyle name="Percent 4 4 2 2 2 2 2" xfId="36578"/>
    <cellStyle name="Percent 4 4 2 2 2 2 3" xfId="48557"/>
    <cellStyle name="Percent 4 4 2 2 2 3" xfId="30631"/>
    <cellStyle name="Percent 4 4 2 2 2 4" xfId="42611"/>
    <cellStyle name="Percent 4 4 2 2 3" xfId="24598"/>
    <cellStyle name="Percent 4 4 2 2 3 2" xfId="36577"/>
    <cellStyle name="Percent 4 4 2 2 3 3" xfId="48556"/>
    <cellStyle name="Percent 4 4 2 2 4" xfId="30630"/>
    <cellStyle name="Percent 4 4 2 2 5" xfId="42610"/>
    <cellStyle name="Percent 4 4 2 3" xfId="18465"/>
    <cellStyle name="Percent 4 4 2 3 2" xfId="24600"/>
    <cellStyle name="Percent 4 4 2 3 2 2" xfId="36579"/>
    <cellStyle name="Percent 4 4 2 3 2 3" xfId="48558"/>
    <cellStyle name="Percent 4 4 2 3 3" xfId="30632"/>
    <cellStyle name="Percent 4 4 2 3 4" xfId="42612"/>
    <cellStyle name="Percent 4 4 2 4" xfId="24597"/>
    <cellStyle name="Percent 4 4 2 4 2" xfId="36576"/>
    <cellStyle name="Percent 4 4 2 4 3" xfId="48555"/>
    <cellStyle name="Percent 4 4 2 5" xfId="30629"/>
    <cellStyle name="Percent 4 4 2 6" xfId="42609"/>
    <cellStyle name="Percent 4 4 3" xfId="18466"/>
    <cellStyle name="Percent 4 4 3 2" xfId="18467"/>
    <cellStyle name="Percent 4 4 3 2 2" xfId="24602"/>
    <cellStyle name="Percent 4 4 3 2 2 2" xfId="36581"/>
    <cellStyle name="Percent 4 4 3 2 2 3" xfId="48560"/>
    <cellStyle name="Percent 4 4 3 2 3" xfId="30634"/>
    <cellStyle name="Percent 4 4 3 2 4" xfId="42614"/>
    <cellStyle name="Percent 4 4 3 3" xfId="24601"/>
    <cellStyle name="Percent 4 4 3 3 2" xfId="36580"/>
    <cellStyle name="Percent 4 4 3 3 3" xfId="48559"/>
    <cellStyle name="Percent 4 4 3 4" xfId="30633"/>
    <cellStyle name="Percent 4 4 3 5" xfId="42613"/>
    <cellStyle name="Percent 4 4 4" xfId="18468"/>
    <cellStyle name="Percent 4 4 4 2" xfId="24603"/>
    <cellStyle name="Percent 4 4 4 2 2" xfId="36582"/>
    <cellStyle name="Percent 4 4 4 2 3" xfId="48561"/>
    <cellStyle name="Percent 4 4 4 3" xfId="30635"/>
    <cellStyle name="Percent 4 4 4 4" xfId="42615"/>
    <cellStyle name="Percent 4 4 5" xfId="24596"/>
    <cellStyle name="Percent 4 4 5 2" xfId="36575"/>
    <cellStyle name="Percent 4 4 5 3" xfId="48554"/>
    <cellStyle name="Percent 4 4 6" xfId="30628"/>
    <cellStyle name="Percent 4 4 7" xfId="42608"/>
    <cellStyle name="Percent 4 5" xfId="18469"/>
    <cellStyle name="Percent 4 5 2" xfId="24604"/>
    <cellStyle name="Percent 4 5 2 2" xfId="36583"/>
    <cellStyle name="Percent 4 5 2 3" xfId="48562"/>
    <cellStyle name="Percent 4 5 3" xfId="30636"/>
    <cellStyle name="Percent 4 5 4" xfId="42616"/>
    <cellStyle name="Percent 4 6" xfId="18470"/>
    <cellStyle name="Percent 4 6 2" xfId="24605"/>
    <cellStyle name="Percent 4 6 2 2" xfId="36584"/>
    <cellStyle name="Percent 4 6 2 3" xfId="48563"/>
    <cellStyle name="Percent 4 6 3" xfId="30637"/>
    <cellStyle name="Percent 4 6 4" xfId="42617"/>
    <cellStyle name="Percent 4 7" xfId="18471"/>
    <cellStyle name="Percent 4 7 2" xfId="24606"/>
    <cellStyle name="Percent 4 7 2 2" xfId="36585"/>
    <cellStyle name="Percent 4 7 2 3" xfId="48564"/>
    <cellStyle name="Percent 4 7 3" xfId="30638"/>
    <cellStyle name="Percent 4 7 4" xfId="42618"/>
    <cellStyle name="Percent 4 8" xfId="18472"/>
    <cellStyle name="Percent 4 8 2" xfId="24607"/>
    <cellStyle name="Percent 4 8 2 2" xfId="36586"/>
    <cellStyle name="Percent 4 8 2 3" xfId="48565"/>
    <cellStyle name="Percent 4 8 3" xfId="30639"/>
    <cellStyle name="Percent 4 8 4" xfId="42619"/>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6 2 2" xfId="36587"/>
    <cellStyle name="Percent 40 16 2 3" xfId="48566"/>
    <cellStyle name="Percent 40 16 3" xfId="30640"/>
    <cellStyle name="Percent 40 16 4" xfId="42620"/>
    <cellStyle name="Percent 40 17" xfId="18481"/>
    <cellStyle name="Percent 40 17 2" xfId="24609"/>
    <cellStyle name="Percent 40 17 2 2" xfId="36588"/>
    <cellStyle name="Percent 40 17 2 3" xfId="48567"/>
    <cellStyle name="Percent 40 17 3" xfId="30641"/>
    <cellStyle name="Percent 40 17 4" xfId="42621"/>
    <cellStyle name="Percent 40 18" xfId="18482"/>
    <cellStyle name="Percent 40 2" xfId="18483"/>
    <cellStyle name="Percent 40 2 2" xfId="18484"/>
    <cellStyle name="Percent 40 2 2 2" xfId="24610"/>
    <cellStyle name="Percent 40 2 2 2 2" xfId="36589"/>
    <cellStyle name="Percent 40 2 2 2 3" xfId="48568"/>
    <cellStyle name="Percent 40 2 2 3" xfId="30642"/>
    <cellStyle name="Percent 40 2 2 4" xfId="42622"/>
    <cellStyle name="Percent 40 2 3" xfId="18485"/>
    <cellStyle name="Percent 40 2 3 2" xfId="24611"/>
    <cellStyle name="Percent 40 2 3 2 2" xfId="36590"/>
    <cellStyle name="Percent 40 2 3 2 3" xfId="48569"/>
    <cellStyle name="Percent 40 2 3 3" xfId="30643"/>
    <cellStyle name="Percent 40 2 3 4" xfId="42623"/>
    <cellStyle name="Percent 40 2 4" xfId="18486"/>
    <cellStyle name="Percent 40 3" xfId="18487"/>
    <cellStyle name="Percent 40 3 2" xfId="18488"/>
    <cellStyle name="Percent 40 3 2 2" xfId="24612"/>
    <cellStyle name="Percent 40 3 2 2 2" xfId="36591"/>
    <cellStyle name="Percent 40 3 2 2 3" xfId="48570"/>
    <cellStyle name="Percent 40 3 2 3" xfId="30644"/>
    <cellStyle name="Percent 40 3 2 4" xfId="42624"/>
    <cellStyle name="Percent 40 3 3" xfId="18489"/>
    <cellStyle name="Percent 40 3 3 2" xfId="24613"/>
    <cellStyle name="Percent 40 3 3 2 2" xfId="36592"/>
    <cellStyle name="Percent 40 3 3 2 3" xfId="48571"/>
    <cellStyle name="Percent 40 3 3 3" xfId="30645"/>
    <cellStyle name="Percent 40 3 3 4" xfId="42625"/>
    <cellStyle name="Percent 40 3 4" xfId="18490"/>
    <cellStyle name="Percent 40 4" xfId="18491"/>
    <cellStyle name="Percent 40 4 2" xfId="18492"/>
    <cellStyle name="Percent 40 4 2 2" xfId="24614"/>
    <cellStyle name="Percent 40 4 2 2 2" xfId="36593"/>
    <cellStyle name="Percent 40 4 2 2 3" xfId="48572"/>
    <cellStyle name="Percent 40 4 2 3" xfId="30646"/>
    <cellStyle name="Percent 40 4 2 4" xfId="42626"/>
    <cellStyle name="Percent 40 4 3" xfId="18493"/>
    <cellStyle name="Percent 40 4 3 2" xfId="24615"/>
    <cellStyle name="Percent 40 4 3 2 2" xfId="36594"/>
    <cellStyle name="Percent 40 4 3 2 3" xfId="48573"/>
    <cellStyle name="Percent 40 4 3 3" xfId="30647"/>
    <cellStyle name="Percent 40 4 3 4" xfId="42627"/>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6 2 2" xfId="36595"/>
    <cellStyle name="Percent 41 16 2 3" xfId="48574"/>
    <cellStyle name="Percent 41 16 3" xfId="30648"/>
    <cellStyle name="Percent 41 16 4" xfId="42628"/>
    <cellStyle name="Percent 41 17" xfId="18508"/>
    <cellStyle name="Percent 41 17 2" xfId="24617"/>
    <cellStyle name="Percent 41 17 2 2" xfId="36596"/>
    <cellStyle name="Percent 41 17 2 3" xfId="48575"/>
    <cellStyle name="Percent 41 17 3" xfId="30649"/>
    <cellStyle name="Percent 41 17 4" xfId="42629"/>
    <cellStyle name="Percent 41 18" xfId="18509"/>
    <cellStyle name="Percent 41 2" xfId="18510"/>
    <cellStyle name="Percent 41 2 2" xfId="18511"/>
    <cellStyle name="Percent 41 2 2 2" xfId="24618"/>
    <cellStyle name="Percent 41 2 2 2 2" xfId="36597"/>
    <cellStyle name="Percent 41 2 2 2 3" xfId="48576"/>
    <cellStyle name="Percent 41 2 2 3" xfId="30650"/>
    <cellStyle name="Percent 41 2 2 4" xfId="42630"/>
    <cellStyle name="Percent 41 2 3" xfId="18512"/>
    <cellStyle name="Percent 41 2 3 2" xfId="24619"/>
    <cellStyle name="Percent 41 2 3 2 2" xfId="36598"/>
    <cellStyle name="Percent 41 2 3 2 3" xfId="48577"/>
    <cellStyle name="Percent 41 2 3 3" xfId="30651"/>
    <cellStyle name="Percent 41 2 3 4" xfId="42631"/>
    <cellStyle name="Percent 41 3" xfId="18513"/>
    <cellStyle name="Percent 41 3 2" xfId="18514"/>
    <cellStyle name="Percent 41 3 2 2" xfId="24620"/>
    <cellStyle name="Percent 41 3 2 2 2" xfId="36599"/>
    <cellStyle name="Percent 41 3 2 2 3" xfId="48578"/>
    <cellStyle name="Percent 41 3 2 3" xfId="30652"/>
    <cellStyle name="Percent 41 3 2 4" xfId="42632"/>
    <cellStyle name="Percent 41 3 3" xfId="18515"/>
    <cellStyle name="Percent 41 3 3 2" xfId="24621"/>
    <cellStyle name="Percent 41 3 3 2 2" xfId="36600"/>
    <cellStyle name="Percent 41 3 3 2 3" xfId="48579"/>
    <cellStyle name="Percent 41 3 3 3" xfId="30653"/>
    <cellStyle name="Percent 41 3 3 4" xfId="42633"/>
    <cellStyle name="Percent 41 4" xfId="18516"/>
    <cellStyle name="Percent 41 4 2" xfId="18517"/>
    <cellStyle name="Percent 41 4 2 2" xfId="24622"/>
    <cellStyle name="Percent 41 4 2 2 2" xfId="36601"/>
    <cellStyle name="Percent 41 4 2 2 3" xfId="48580"/>
    <cellStyle name="Percent 41 4 2 3" xfId="30654"/>
    <cellStyle name="Percent 41 4 2 4" xfId="42634"/>
    <cellStyle name="Percent 41 4 3" xfId="18518"/>
    <cellStyle name="Percent 41 4 3 2" xfId="24623"/>
    <cellStyle name="Percent 41 4 3 2 2" xfId="36602"/>
    <cellStyle name="Percent 41 4 3 2 3" xfId="48581"/>
    <cellStyle name="Percent 41 4 3 3" xfId="30655"/>
    <cellStyle name="Percent 41 4 3 4" xfId="42635"/>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6 2 2" xfId="36603"/>
    <cellStyle name="Percent 42 16 2 3" xfId="48582"/>
    <cellStyle name="Percent 42 16 3" xfId="30656"/>
    <cellStyle name="Percent 42 16 4" xfId="42636"/>
    <cellStyle name="Percent 42 17" xfId="18532"/>
    <cellStyle name="Percent 42 17 2" xfId="24625"/>
    <cellStyle name="Percent 42 17 2 2" xfId="36604"/>
    <cellStyle name="Percent 42 17 2 3" xfId="48583"/>
    <cellStyle name="Percent 42 17 3" xfId="30657"/>
    <cellStyle name="Percent 42 17 4" xfId="42637"/>
    <cellStyle name="Percent 42 18" xfId="18533"/>
    <cellStyle name="Percent 42 2" xfId="18534"/>
    <cellStyle name="Percent 42 2 2" xfId="18535"/>
    <cellStyle name="Percent 42 2 2 2" xfId="24626"/>
    <cellStyle name="Percent 42 2 2 2 2" xfId="36605"/>
    <cellStyle name="Percent 42 2 2 2 3" xfId="48584"/>
    <cellStyle name="Percent 42 2 2 3" xfId="30658"/>
    <cellStyle name="Percent 42 2 2 4" xfId="42638"/>
    <cellStyle name="Percent 42 2 3" xfId="18536"/>
    <cellStyle name="Percent 42 2 3 2" xfId="24627"/>
    <cellStyle name="Percent 42 2 3 2 2" xfId="36606"/>
    <cellStyle name="Percent 42 2 3 2 3" xfId="48585"/>
    <cellStyle name="Percent 42 2 3 3" xfId="30659"/>
    <cellStyle name="Percent 42 2 3 4" xfId="42639"/>
    <cellStyle name="Percent 42 3" xfId="18537"/>
    <cellStyle name="Percent 42 3 2" xfId="18538"/>
    <cellStyle name="Percent 42 3 2 2" xfId="24628"/>
    <cellStyle name="Percent 42 3 2 2 2" xfId="36607"/>
    <cellStyle name="Percent 42 3 2 2 3" xfId="48586"/>
    <cellStyle name="Percent 42 3 2 3" xfId="30660"/>
    <cellStyle name="Percent 42 3 2 4" xfId="42640"/>
    <cellStyle name="Percent 42 3 3" xfId="18539"/>
    <cellStyle name="Percent 42 3 3 2" xfId="24629"/>
    <cellStyle name="Percent 42 3 3 2 2" xfId="36608"/>
    <cellStyle name="Percent 42 3 3 2 3" xfId="48587"/>
    <cellStyle name="Percent 42 3 3 3" xfId="30661"/>
    <cellStyle name="Percent 42 3 3 4" xfId="42641"/>
    <cellStyle name="Percent 42 4" xfId="18540"/>
    <cellStyle name="Percent 42 4 2" xfId="18541"/>
    <cellStyle name="Percent 42 4 2 2" xfId="24630"/>
    <cellStyle name="Percent 42 4 2 2 2" xfId="36609"/>
    <cellStyle name="Percent 42 4 2 2 3" xfId="48588"/>
    <cellStyle name="Percent 42 4 2 3" xfId="30662"/>
    <cellStyle name="Percent 42 4 2 4" xfId="42642"/>
    <cellStyle name="Percent 42 4 3" xfId="18542"/>
    <cellStyle name="Percent 42 4 3 2" xfId="24631"/>
    <cellStyle name="Percent 42 4 3 2 2" xfId="36610"/>
    <cellStyle name="Percent 42 4 3 2 3" xfId="48589"/>
    <cellStyle name="Percent 42 4 3 3" xfId="30663"/>
    <cellStyle name="Percent 42 4 3 4" xfId="42643"/>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2 2 2" xfId="36612"/>
    <cellStyle name="Percent 43 2 2 3" xfId="48591"/>
    <cellStyle name="Percent 43 2 3" xfId="30664"/>
    <cellStyle name="Percent 43 2 4" xfId="42644"/>
    <cellStyle name="Percent 43 3" xfId="18550"/>
    <cellStyle name="Percent 43 3 2" xfId="24634"/>
    <cellStyle name="Percent 43 3 2 2" xfId="36613"/>
    <cellStyle name="Percent 43 3 2 3" xfId="48592"/>
    <cellStyle name="Percent 43 3 3" xfId="30665"/>
    <cellStyle name="Percent 43 3 4" xfId="42645"/>
    <cellStyle name="Percent 43 4" xfId="18551"/>
    <cellStyle name="Percent 43 4 2" xfId="24635"/>
    <cellStyle name="Percent 43 4 2 2" xfId="36614"/>
    <cellStyle name="Percent 43 4 2 3" xfId="48593"/>
    <cellStyle name="Percent 43 4 3" xfId="30666"/>
    <cellStyle name="Percent 43 4 4" xfId="42646"/>
    <cellStyle name="Percent 43 5" xfId="18552"/>
    <cellStyle name="Percent 43 5 2" xfId="24636"/>
    <cellStyle name="Percent 43 5 2 2" xfId="36615"/>
    <cellStyle name="Percent 43 5 2 3" xfId="48594"/>
    <cellStyle name="Percent 43 5 3" xfId="30667"/>
    <cellStyle name="Percent 43 5 4" xfId="42647"/>
    <cellStyle name="Percent 43 6" xfId="18553"/>
    <cellStyle name="Percent 43 6 2" xfId="24637"/>
    <cellStyle name="Percent 43 6 2 2" xfId="36616"/>
    <cellStyle name="Percent 43 6 2 3" xfId="48595"/>
    <cellStyle name="Percent 43 6 3" xfId="30668"/>
    <cellStyle name="Percent 43 6 4" xfId="42648"/>
    <cellStyle name="Percent 44" xfId="18554"/>
    <cellStyle name="Percent 44 2" xfId="18555"/>
    <cellStyle name="Percent 44 2 2" xfId="24638"/>
    <cellStyle name="Percent 44 2 2 2" xfId="36617"/>
    <cellStyle name="Percent 44 2 2 3" xfId="48596"/>
    <cellStyle name="Percent 44 2 3" xfId="30669"/>
    <cellStyle name="Percent 44 2 4" xfId="42649"/>
    <cellStyle name="Percent 44 3" xfId="18556"/>
    <cellStyle name="Percent 44 3 2" xfId="24639"/>
    <cellStyle name="Percent 44 3 2 2" xfId="36618"/>
    <cellStyle name="Percent 44 3 2 3" xfId="48597"/>
    <cellStyle name="Percent 44 3 3" xfId="30670"/>
    <cellStyle name="Percent 44 3 4" xfId="42650"/>
    <cellStyle name="Percent 44 4" xfId="18557"/>
    <cellStyle name="Percent 44 4 2" xfId="24640"/>
    <cellStyle name="Percent 44 4 2 2" xfId="36619"/>
    <cellStyle name="Percent 44 4 2 3" xfId="48598"/>
    <cellStyle name="Percent 44 4 3" xfId="30671"/>
    <cellStyle name="Percent 44 4 4" xfId="42651"/>
    <cellStyle name="Percent 44 5" xfId="18558"/>
    <cellStyle name="Percent 44 5 2" xfId="24641"/>
    <cellStyle name="Percent 44 5 2 2" xfId="36620"/>
    <cellStyle name="Percent 44 5 2 3" xfId="48599"/>
    <cellStyle name="Percent 44 5 3" xfId="30672"/>
    <cellStyle name="Percent 44 5 4" xfId="42652"/>
    <cellStyle name="Percent 44 6" xfId="18559"/>
    <cellStyle name="Percent 44 6 2" xfId="24642"/>
    <cellStyle name="Percent 44 6 2 2" xfId="36621"/>
    <cellStyle name="Percent 44 6 2 3" xfId="48600"/>
    <cellStyle name="Percent 44 6 3" xfId="30673"/>
    <cellStyle name="Percent 44 6 4" xfId="42653"/>
    <cellStyle name="Percent 45" xfId="18560"/>
    <cellStyle name="Percent 45 2" xfId="18561"/>
    <cellStyle name="Percent 45 2 2" xfId="24643"/>
    <cellStyle name="Percent 45 2 2 2" xfId="36622"/>
    <cellStyle name="Percent 45 2 2 3" xfId="48601"/>
    <cellStyle name="Percent 45 2 3" xfId="30674"/>
    <cellStyle name="Percent 45 2 4" xfId="42654"/>
    <cellStyle name="Percent 45 3" xfId="18562"/>
    <cellStyle name="Percent 45 3 2" xfId="24644"/>
    <cellStyle name="Percent 45 3 2 2" xfId="36623"/>
    <cellStyle name="Percent 45 3 2 3" xfId="48602"/>
    <cellStyle name="Percent 45 3 3" xfId="30675"/>
    <cellStyle name="Percent 45 3 4" xfId="42655"/>
    <cellStyle name="Percent 45 4" xfId="18563"/>
    <cellStyle name="Percent 45 4 2" xfId="24645"/>
    <cellStyle name="Percent 45 4 2 2" xfId="36624"/>
    <cellStyle name="Percent 45 4 2 3" xfId="48603"/>
    <cellStyle name="Percent 45 4 3" xfId="30676"/>
    <cellStyle name="Percent 45 4 4" xfId="42656"/>
    <cellStyle name="Percent 45 5" xfId="18564"/>
    <cellStyle name="Percent 45 5 2" xfId="24646"/>
    <cellStyle name="Percent 45 5 2 2" xfId="36625"/>
    <cellStyle name="Percent 45 5 2 3" xfId="48604"/>
    <cellStyle name="Percent 45 5 3" xfId="30677"/>
    <cellStyle name="Percent 45 5 4" xfId="42657"/>
    <cellStyle name="Percent 45 6" xfId="18565"/>
    <cellStyle name="Percent 45 6 2" xfId="24647"/>
    <cellStyle name="Percent 45 6 2 2" xfId="36626"/>
    <cellStyle name="Percent 45 6 2 3" xfId="48605"/>
    <cellStyle name="Percent 45 6 3" xfId="30678"/>
    <cellStyle name="Percent 45 6 4" xfId="42658"/>
    <cellStyle name="Percent 46" xfId="18566"/>
    <cellStyle name="Percent 46 2" xfId="18567"/>
    <cellStyle name="Percent 46 2 2" xfId="24648"/>
    <cellStyle name="Percent 46 2 2 2" xfId="36627"/>
    <cellStyle name="Percent 46 2 2 3" xfId="48606"/>
    <cellStyle name="Percent 46 2 3" xfId="30679"/>
    <cellStyle name="Percent 46 2 4" xfId="42659"/>
    <cellStyle name="Percent 46 3" xfId="18568"/>
    <cellStyle name="Percent 46 3 2" xfId="24649"/>
    <cellStyle name="Percent 46 3 2 2" xfId="36628"/>
    <cellStyle name="Percent 46 3 2 3" xfId="48607"/>
    <cellStyle name="Percent 46 3 3" xfId="30680"/>
    <cellStyle name="Percent 46 3 4" xfId="42660"/>
    <cellStyle name="Percent 46 4" xfId="18569"/>
    <cellStyle name="Percent 46 4 2" xfId="24650"/>
    <cellStyle name="Percent 46 4 2 2" xfId="36629"/>
    <cellStyle name="Percent 46 4 2 3" xfId="48608"/>
    <cellStyle name="Percent 46 4 3" xfId="30681"/>
    <cellStyle name="Percent 46 4 4" xfId="42661"/>
    <cellStyle name="Percent 46 5" xfId="18570"/>
    <cellStyle name="Percent 46 5 2" xfId="24651"/>
    <cellStyle name="Percent 46 5 2 2" xfId="36630"/>
    <cellStyle name="Percent 46 5 2 3" xfId="48609"/>
    <cellStyle name="Percent 46 5 3" xfId="30682"/>
    <cellStyle name="Percent 46 5 4" xfId="42662"/>
    <cellStyle name="Percent 46 6" xfId="18571"/>
    <cellStyle name="Percent 46 6 2" xfId="24652"/>
    <cellStyle name="Percent 46 6 2 2" xfId="36631"/>
    <cellStyle name="Percent 46 6 2 3" xfId="48610"/>
    <cellStyle name="Percent 46 6 3" xfId="30683"/>
    <cellStyle name="Percent 46 6 4" xfId="42663"/>
    <cellStyle name="Percent 47" xfId="18572"/>
    <cellStyle name="Percent 47 2" xfId="18573"/>
    <cellStyle name="Percent 47 2 2" xfId="18574"/>
    <cellStyle name="Percent 47 2 2 2" xfId="24653"/>
    <cellStyle name="Percent 47 2 2 2 2" xfId="36632"/>
    <cellStyle name="Percent 47 2 2 2 3" xfId="48611"/>
    <cellStyle name="Percent 47 2 2 3" xfId="30684"/>
    <cellStyle name="Percent 47 2 2 4" xfId="42664"/>
    <cellStyle name="Percent 47 2 3" xfId="18575"/>
    <cellStyle name="Percent 47 2 3 2" xfId="24654"/>
    <cellStyle name="Percent 47 2 3 2 2" xfId="36633"/>
    <cellStyle name="Percent 47 2 3 2 3" xfId="48612"/>
    <cellStyle name="Percent 47 2 3 3" xfId="30685"/>
    <cellStyle name="Percent 47 2 3 4" xfId="42665"/>
    <cellStyle name="Percent 47 3" xfId="18576"/>
    <cellStyle name="Percent 47 3 2" xfId="24655"/>
    <cellStyle name="Percent 47 3 2 2" xfId="36634"/>
    <cellStyle name="Percent 47 3 2 3" xfId="48613"/>
    <cellStyle name="Percent 47 3 3" xfId="30686"/>
    <cellStyle name="Percent 47 3 4" xfId="42666"/>
    <cellStyle name="Percent 47 4" xfId="18577"/>
    <cellStyle name="Percent 47 4 2" xfId="24656"/>
    <cellStyle name="Percent 47 4 2 2" xfId="36635"/>
    <cellStyle name="Percent 47 4 2 3" xfId="48614"/>
    <cellStyle name="Percent 47 4 3" xfId="30687"/>
    <cellStyle name="Percent 47 4 4" xfId="42667"/>
    <cellStyle name="Percent 47 5" xfId="18578"/>
    <cellStyle name="Percent 47 5 2" xfId="24657"/>
    <cellStyle name="Percent 47 5 2 2" xfId="36636"/>
    <cellStyle name="Percent 47 5 2 3" xfId="48615"/>
    <cellStyle name="Percent 47 5 3" xfId="30688"/>
    <cellStyle name="Percent 47 5 4" xfId="42668"/>
    <cellStyle name="Percent 47 6" xfId="18579"/>
    <cellStyle name="Percent 47 6 2" xfId="24658"/>
    <cellStyle name="Percent 47 6 2 2" xfId="36637"/>
    <cellStyle name="Percent 47 6 2 3" xfId="48616"/>
    <cellStyle name="Percent 47 6 3" xfId="30689"/>
    <cellStyle name="Percent 47 6 4" xfId="42669"/>
    <cellStyle name="Percent 48" xfId="18580"/>
    <cellStyle name="Percent 48 2" xfId="18581"/>
    <cellStyle name="Percent 48 2 2" xfId="18582"/>
    <cellStyle name="Percent 48 2 2 2" xfId="24659"/>
    <cellStyle name="Percent 48 2 2 2 2" xfId="36638"/>
    <cellStyle name="Percent 48 2 2 2 3" xfId="48617"/>
    <cellStyle name="Percent 48 2 2 3" xfId="30690"/>
    <cellStyle name="Percent 48 2 2 4" xfId="42670"/>
    <cellStyle name="Percent 48 2 3" xfId="18583"/>
    <cellStyle name="Percent 48 2 3 2" xfId="24660"/>
    <cellStyle name="Percent 48 2 3 2 2" xfId="36639"/>
    <cellStyle name="Percent 48 2 3 2 3" xfId="48618"/>
    <cellStyle name="Percent 48 2 3 3" xfId="30691"/>
    <cellStyle name="Percent 48 2 3 4" xfId="42671"/>
    <cellStyle name="Percent 48 3" xfId="18584"/>
    <cellStyle name="Percent 48 3 2" xfId="24661"/>
    <cellStyle name="Percent 48 3 2 2" xfId="36640"/>
    <cellStyle name="Percent 48 3 2 3" xfId="48619"/>
    <cellStyle name="Percent 48 3 3" xfId="30692"/>
    <cellStyle name="Percent 48 3 4" xfId="42672"/>
    <cellStyle name="Percent 48 4" xfId="18585"/>
    <cellStyle name="Percent 48 4 2" xfId="24662"/>
    <cellStyle name="Percent 48 4 2 2" xfId="36641"/>
    <cellStyle name="Percent 48 4 2 3" xfId="48620"/>
    <cellStyle name="Percent 48 4 3" xfId="30693"/>
    <cellStyle name="Percent 48 4 4" xfId="42673"/>
    <cellStyle name="Percent 48 5" xfId="18586"/>
    <cellStyle name="Percent 48 5 2" xfId="24663"/>
    <cellStyle name="Percent 48 5 2 2" xfId="36642"/>
    <cellStyle name="Percent 48 5 2 3" xfId="48621"/>
    <cellStyle name="Percent 48 5 3" xfId="30694"/>
    <cellStyle name="Percent 48 5 4" xfId="42674"/>
    <cellStyle name="Percent 48 6" xfId="18587"/>
    <cellStyle name="Percent 48 6 2" xfId="24664"/>
    <cellStyle name="Percent 48 6 2 2" xfId="36643"/>
    <cellStyle name="Percent 48 6 2 3" xfId="48622"/>
    <cellStyle name="Percent 48 6 3" xfId="30695"/>
    <cellStyle name="Percent 48 6 4" xfId="42675"/>
    <cellStyle name="Percent 49" xfId="18588"/>
    <cellStyle name="Percent 49 2" xfId="18589"/>
    <cellStyle name="Percent 49 2 2" xfId="24665"/>
    <cellStyle name="Percent 49 2 2 2" xfId="36644"/>
    <cellStyle name="Percent 49 2 2 3" xfId="48623"/>
    <cellStyle name="Percent 49 2 3" xfId="30696"/>
    <cellStyle name="Percent 49 2 4" xfId="42676"/>
    <cellStyle name="Percent 49 3" xfId="18590"/>
    <cellStyle name="Percent 49 3 2" xfId="24666"/>
    <cellStyle name="Percent 49 3 2 2" xfId="36645"/>
    <cellStyle name="Percent 49 3 2 3" xfId="48624"/>
    <cellStyle name="Percent 49 3 3" xfId="30697"/>
    <cellStyle name="Percent 49 3 4" xfId="42677"/>
    <cellStyle name="Percent 49 4" xfId="18591"/>
    <cellStyle name="Percent 49 4 2" xfId="24667"/>
    <cellStyle name="Percent 49 4 2 2" xfId="36646"/>
    <cellStyle name="Percent 49 4 2 3" xfId="48625"/>
    <cellStyle name="Percent 49 4 3" xfId="30698"/>
    <cellStyle name="Percent 49 4 4" xfId="42678"/>
    <cellStyle name="Percent 49 5" xfId="18592"/>
    <cellStyle name="Percent 49 5 2" xfId="24668"/>
    <cellStyle name="Percent 49 5 2 2" xfId="36647"/>
    <cellStyle name="Percent 49 5 2 3" xfId="48626"/>
    <cellStyle name="Percent 49 5 3" xfId="30699"/>
    <cellStyle name="Percent 49 5 4" xfId="42679"/>
    <cellStyle name="Percent 49 6" xfId="18593"/>
    <cellStyle name="Percent 49 6 2" xfId="24669"/>
    <cellStyle name="Percent 49 6 2 2" xfId="36648"/>
    <cellStyle name="Percent 49 6 2 3" xfId="48627"/>
    <cellStyle name="Percent 49 6 3" xfId="30700"/>
    <cellStyle name="Percent 49 6 4" xfId="42680"/>
    <cellStyle name="Percent 5" xfId="18594"/>
    <cellStyle name="Percent 5 10" xfId="18595"/>
    <cellStyle name="Percent 5 10 2" xfId="24670"/>
    <cellStyle name="Percent 5 10 2 2" xfId="36649"/>
    <cellStyle name="Percent 5 10 2 3" xfId="48628"/>
    <cellStyle name="Percent 5 10 3" xfId="30701"/>
    <cellStyle name="Percent 5 10 4" xfId="42681"/>
    <cellStyle name="Percent 5 11" xfId="18596"/>
    <cellStyle name="Percent 5 11 2" xfId="24671"/>
    <cellStyle name="Percent 5 11 2 2" xfId="36650"/>
    <cellStyle name="Percent 5 11 2 3" xfId="48629"/>
    <cellStyle name="Percent 5 11 3" xfId="30702"/>
    <cellStyle name="Percent 5 11 4" xfId="42682"/>
    <cellStyle name="Percent 5 2" xfId="18597"/>
    <cellStyle name="Percent 5 2 2" xfId="18598"/>
    <cellStyle name="Percent 5 2 2 2" xfId="24673"/>
    <cellStyle name="Percent 5 2 2 2 2" xfId="36652"/>
    <cellStyle name="Percent 5 2 2 2 3" xfId="48631"/>
    <cellStyle name="Percent 5 2 2 3" xfId="30704"/>
    <cellStyle name="Percent 5 2 2 4" xfId="42684"/>
    <cellStyle name="Percent 5 2 3" xfId="18599"/>
    <cellStyle name="Percent 5 2 3 2" xfId="24674"/>
    <cellStyle name="Percent 5 2 3 2 2" xfId="36653"/>
    <cellStyle name="Percent 5 2 3 2 3" xfId="48632"/>
    <cellStyle name="Percent 5 2 3 3" xfId="30705"/>
    <cellStyle name="Percent 5 2 3 4" xfId="42685"/>
    <cellStyle name="Percent 5 2 4" xfId="24672"/>
    <cellStyle name="Percent 5 2 4 2" xfId="36651"/>
    <cellStyle name="Percent 5 2 4 3" xfId="48630"/>
    <cellStyle name="Percent 5 2 5" xfId="30703"/>
    <cellStyle name="Percent 5 2 6" xfId="42683"/>
    <cellStyle name="Percent 5 3" xfId="18600"/>
    <cellStyle name="Percent 5 3 2" xfId="18601"/>
    <cellStyle name="Percent 5 3 2 2" xfId="24676"/>
    <cellStyle name="Percent 5 3 2 2 2" xfId="36655"/>
    <cellStyle name="Percent 5 3 2 2 3" xfId="48634"/>
    <cellStyle name="Percent 5 3 2 3" xfId="30707"/>
    <cellStyle name="Percent 5 3 2 4" xfId="42687"/>
    <cellStyle name="Percent 5 3 3" xfId="24675"/>
    <cellStyle name="Percent 5 3 3 2" xfId="36654"/>
    <cellStyle name="Percent 5 3 3 3" xfId="48633"/>
    <cellStyle name="Percent 5 3 4" xfId="30706"/>
    <cellStyle name="Percent 5 3 5" xfId="42686"/>
    <cellStyle name="Percent 5 4" xfId="18602"/>
    <cellStyle name="Percent 5 4 2" xfId="18603"/>
    <cellStyle name="Percent 5 4 2 2" xfId="24678"/>
    <cellStyle name="Percent 5 4 2 2 2" xfId="36657"/>
    <cellStyle name="Percent 5 4 2 2 3" xfId="48636"/>
    <cellStyle name="Percent 5 4 2 3" xfId="30709"/>
    <cellStyle name="Percent 5 4 2 4" xfId="42689"/>
    <cellStyle name="Percent 5 4 3" xfId="24677"/>
    <cellStyle name="Percent 5 4 3 2" xfId="36656"/>
    <cellStyle name="Percent 5 4 3 3" xfId="48635"/>
    <cellStyle name="Percent 5 4 4" xfId="30708"/>
    <cellStyle name="Percent 5 4 5" xfId="42688"/>
    <cellStyle name="Percent 5 5" xfId="18604"/>
    <cellStyle name="Percent 5 5 2" xfId="24679"/>
    <cellStyle name="Percent 5 5 2 2" xfId="36658"/>
    <cellStyle name="Percent 5 5 2 3" xfId="48637"/>
    <cellStyle name="Percent 5 5 3" xfId="30710"/>
    <cellStyle name="Percent 5 5 4" xfId="42690"/>
    <cellStyle name="Percent 5 6" xfId="18605"/>
    <cellStyle name="Percent 5 6 2" xfId="24680"/>
    <cellStyle name="Percent 5 6 2 2" xfId="36659"/>
    <cellStyle name="Percent 5 6 2 3" xfId="48638"/>
    <cellStyle name="Percent 5 6 3" xfId="30711"/>
    <cellStyle name="Percent 5 6 4" xfId="42691"/>
    <cellStyle name="Percent 5 7" xfId="18606"/>
    <cellStyle name="Percent 5 7 2" xfId="24681"/>
    <cellStyle name="Percent 5 7 2 2" xfId="36660"/>
    <cellStyle name="Percent 5 7 2 3" xfId="48639"/>
    <cellStyle name="Percent 5 7 3" xfId="30712"/>
    <cellStyle name="Percent 5 7 4" xfId="42692"/>
    <cellStyle name="Percent 5 8" xfId="18607"/>
    <cellStyle name="Percent 5 8 2" xfId="24682"/>
    <cellStyle name="Percent 5 8 2 2" xfId="36661"/>
    <cellStyle name="Percent 5 8 2 3" xfId="48640"/>
    <cellStyle name="Percent 5 8 3" xfId="30713"/>
    <cellStyle name="Percent 5 8 4" xfId="42693"/>
    <cellStyle name="Percent 5 9" xfId="18608"/>
    <cellStyle name="Percent 5 9 2" xfId="24683"/>
    <cellStyle name="Percent 5 9 2 2" xfId="36662"/>
    <cellStyle name="Percent 5 9 2 3" xfId="48641"/>
    <cellStyle name="Percent 5 9 3" xfId="30714"/>
    <cellStyle name="Percent 5 9 4" xfId="42694"/>
    <cellStyle name="Percent 50" xfId="18609"/>
    <cellStyle name="Percent 50 2" xfId="18610"/>
    <cellStyle name="Percent 50 2 2" xfId="24684"/>
    <cellStyle name="Percent 50 2 2 2" xfId="36663"/>
    <cellStyle name="Percent 50 2 2 3" xfId="48642"/>
    <cellStyle name="Percent 50 2 3" xfId="30715"/>
    <cellStyle name="Percent 50 2 4" xfId="42695"/>
    <cellStyle name="Percent 50 3" xfId="18611"/>
    <cellStyle name="Percent 50 3 2" xfId="24685"/>
    <cellStyle name="Percent 50 3 2 2" xfId="36664"/>
    <cellStyle name="Percent 50 3 2 3" xfId="48643"/>
    <cellStyle name="Percent 50 3 3" xfId="30716"/>
    <cellStyle name="Percent 50 3 4" xfId="42696"/>
    <cellStyle name="Percent 50 4" xfId="18612"/>
    <cellStyle name="Percent 50 4 2" xfId="24686"/>
    <cellStyle name="Percent 50 4 2 2" xfId="36665"/>
    <cellStyle name="Percent 50 4 2 3" xfId="48644"/>
    <cellStyle name="Percent 50 4 3" xfId="30717"/>
    <cellStyle name="Percent 50 4 4" xfId="42697"/>
    <cellStyle name="Percent 50 5" xfId="18613"/>
    <cellStyle name="Percent 50 5 2" xfId="24687"/>
    <cellStyle name="Percent 50 5 2 2" xfId="36666"/>
    <cellStyle name="Percent 50 5 2 3" xfId="48645"/>
    <cellStyle name="Percent 50 5 3" xfId="30718"/>
    <cellStyle name="Percent 50 5 4" xfId="42698"/>
    <cellStyle name="Percent 50 6" xfId="18614"/>
    <cellStyle name="Percent 50 6 2" xfId="24688"/>
    <cellStyle name="Percent 50 6 2 2" xfId="36667"/>
    <cellStyle name="Percent 50 6 2 3" xfId="48646"/>
    <cellStyle name="Percent 50 6 3" xfId="30719"/>
    <cellStyle name="Percent 50 6 4" xfId="42699"/>
    <cellStyle name="Percent 51" xfId="18615"/>
    <cellStyle name="Percent 51 2" xfId="18616"/>
    <cellStyle name="Percent 51 2 2" xfId="24689"/>
    <cellStyle name="Percent 51 2 2 2" xfId="36668"/>
    <cellStyle name="Percent 51 2 2 3" xfId="48647"/>
    <cellStyle name="Percent 51 2 3" xfId="30720"/>
    <cellStyle name="Percent 51 2 4" xfId="42700"/>
    <cellStyle name="Percent 51 3" xfId="18617"/>
    <cellStyle name="Percent 51 3 2" xfId="24690"/>
    <cellStyle name="Percent 51 3 2 2" xfId="36669"/>
    <cellStyle name="Percent 51 3 2 3" xfId="48648"/>
    <cellStyle name="Percent 51 3 3" xfId="30721"/>
    <cellStyle name="Percent 51 3 4" xfId="42701"/>
    <cellStyle name="Percent 51 4" xfId="18618"/>
    <cellStyle name="Percent 51 4 2" xfId="24691"/>
    <cellStyle name="Percent 51 4 2 2" xfId="36670"/>
    <cellStyle name="Percent 51 4 2 3" xfId="48649"/>
    <cellStyle name="Percent 51 4 3" xfId="30722"/>
    <cellStyle name="Percent 51 4 4" xfId="42702"/>
    <cellStyle name="Percent 51 5" xfId="18619"/>
    <cellStyle name="Percent 51 5 2" xfId="24692"/>
    <cellStyle name="Percent 51 5 2 2" xfId="36671"/>
    <cellStyle name="Percent 51 5 2 3" xfId="48650"/>
    <cellStyle name="Percent 51 5 3" xfId="30723"/>
    <cellStyle name="Percent 51 5 4" xfId="42703"/>
    <cellStyle name="Percent 51 6" xfId="18620"/>
    <cellStyle name="Percent 51 6 2" xfId="24693"/>
    <cellStyle name="Percent 51 6 2 2" xfId="36672"/>
    <cellStyle name="Percent 51 6 2 3" xfId="48651"/>
    <cellStyle name="Percent 51 6 3" xfId="30724"/>
    <cellStyle name="Percent 51 6 4" xfId="42704"/>
    <cellStyle name="Percent 52" xfId="18621"/>
    <cellStyle name="Percent 52 2" xfId="18622"/>
    <cellStyle name="Percent 52 2 2" xfId="24694"/>
    <cellStyle name="Percent 52 2 2 2" xfId="36673"/>
    <cellStyle name="Percent 52 2 2 3" xfId="48652"/>
    <cellStyle name="Percent 52 2 3" xfId="30725"/>
    <cellStyle name="Percent 52 2 4" xfId="42705"/>
    <cellStyle name="Percent 52 3" xfId="18623"/>
    <cellStyle name="Percent 52 3 2" xfId="24695"/>
    <cellStyle name="Percent 52 3 2 2" xfId="36674"/>
    <cellStyle name="Percent 52 3 2 3" xfId="48653"/>
    <cellStyle name="Percent 52 3 3" xfId="30726"/>
    <cellStyle name="Percent 52 3 4" xfId="42706"/>
    <cellStyle name="Percent 52 4" xfId="18624"/>
    <cellStyle name="Percent 52 4 2" xfId="24696"/>
    <cellStyle name="Percent 52 4 2 2" xfId="36675"/>
    <cellStyle name="Percent 52 4 2 3" xfId="48654"/>
    <cellStyle name="Percent 52 4 3" xfId="30727"/>
    <cellStyle name="Percent 52 4 4" xfId="42707"/>
    <cellStyle name="Percent 52 5" xfId="18625"/>
    <cellStyle name="Percent 52 5 2" xfId="24697"/>
    <cellStyle name="Percent 52 5 2 2" xfId="36676"/>
    <cellStyle name="Percent 52 5 2 3" xfId="48655"/>
    <cellStyle name="Percent 52 5 3" xfId="30728"/>
    <cellStyle name="Percent 52 5 4" xfId="42708"/>
    <cellStyle name="Percent 52 6" xfId="18626"/>
    <cellStyle name="Percent 52 6 2" xfId="24698"/>
    <cellStyle name="Percent 52 6 2 2" xfId="36677"/>
    <cellStyle name="Percent 52 6 2 3" xfId="48656"/>
    <cellStyle name="Percent 52 6 3" xfId="30729"/>
    <cellStyle name="Percent 52 6 4" xfId="42709"/>
    <cellStyle name="Percent 53" xfId="18627"/>
    <cellStyle name="Percent 53 2" xfId="18628"/>
    <cellStyle name="Percent 53 2 2" xfId="24699"/>
    <cellStyle name="Percent 53 2 2 2" xfId="36678"/>
    <cellStyle name="Percent 53 2 2 3" xfId="48657"/>
    <cellStyle name="Percent 53 2 3" xfId="30730"/>
    <cellStyle name="Percent 53 2 4" xfId="42710"/>
    <cellStyle name="Percent 53 3" xfId="18629"/>
    <cellStyle name="Percent 53 3 2" xfId="24700"/>
    <cellStyle name="Percent 53 3 2 2" xfId="36679"/>
    <cellStyle name="Percent 53 3 2 3" xfId="48658"/>
    <cellStyle name="Percent 53 3 3" xfId="30731"/>
    <cellStyle name="Percent 53 3 4" xfId="42711"/>
    <cellStyle name="Percent 53 4" xfId="18630"/>
    <cellStyle name="Percent 53 4 2" xfId="24701"/>
    <cellStyle name="Percent 53 4 2 2" xfId="36680"/>
    <cellStyle name="Percent 53 4 2 3" xfId="48659"/>
    <cellStyle name="Percent 53 4 3" xfId="30732"/>
    <cellStyle name="Percent 53 4 4" xfId="42712"/>
    <cellStyle name="Percent 53 5" xfId="18631"/>
    <cellStyle name="Percent 53 5 2" xfId="24702"/>
    <cellStyle name="Percent 53 5 2 2" xfId="36681"/>
    <cellStyle name="Percent 53 5 2 3" xfId="48660"/>
    <cellStyle name="Percent 53 5 3" xfId="30733"/>
    <cellStyle name="Percent 53 5 4" xfId="42713"/>
    <cellStyle name="Percent 53 6" xfId="18632"/>
    <cellStyle name="Percent 53 6 2" xfId="24703"/>
    <cellStyle name="Percent 53 6 2 2" xfId="36682"/>
    <cellStyle name="Percent 53 6 2 3" xfId="48661"/>
    <cellStyle name="Percent 53 6 3" xfId="30734"/>
    <cellStyle name="Percent 53 6 4" xfId="42714"/>
    <cellStyle name="Percent 54" xfId="18633"/>
    <cellStyle name="Percent 54 2" xfId="18634"/>
    <cellStyle name="Percent 54 2 2" xfId="24704"/>
    <cellStyle name="Percent 54 2 2 2" xfId="36683"/>
    <cellStyle name="Percent 54 2 2 3" xfId="48662"/>
    <cellStyle name="Percent 54 2 3" xfId="30735"/>
    <cellStyle name="Percent 54 2 4" xfId="42715"/>
    <cellStyle name="Percent 54 3" xfId="18635"/>
    <cellStyle name="Percent 54 3 2" xfId="24705"/>
    <cellStyle name="Percent 54 3 2 2" xfId="36684"/>
    <cellStyle name="Percent 54 3 2 3" xfId="48663"/>
    <cellStyle name="Percent 54 3 3" xfId="30736"/>
    <cellStyle name="Percent 54 3 4" xfId="42716"/>
    <cellStyle name="Percent 54 4" xfId="18636"/>
    <cellStyle name="Percent 54 4 2" xfId="24706"/>
    <cellStyle name="Percent 54 4 2 2" xfId="36685"/>
    <cellStyle name="Percent 54 4 2 3" xfId="48664"/>
    <cellStyle name="Percent 54 4 3" xfId="30737"/>
    <cellStyle name="Percent 54 4 4" xfId="42717"/>
    <cellStyle name="Percent 54 5" xfId="18637"/>
    <cellStyle name="Percent 54 5 2" xfId="24707"/>
    <cellStyle name="Percent 54 5 2 2" xfId="36686"/>
    <cellStyle name="Percent 54 5 2 3" xfId="48665"/>
    <cellStyle name="Percent 54 5 3" xfId="30738"/>
    <cellStyle name="Percent 54 5 4" xfId="42718"/>
    <cellStyle name="Percent 54 6" xfId="18638"/>
    <cellStyle name="Percent 54 6 2" xfId="24708"/>
    <cellStyle name="Percent 54 6 2 2" xfId="36687"/>
    <cellStyle name="Percent 54 6 2 3" xfId="48666"/>
    <cellStyle name="Percent 54 6 3" xfId="30739"/>
    <cellStyle name="Percent 54 6 4" xfId="42719"/>
    <cellStyle name="Percent 55" xfId="18639"/>
    <cellStyle name="Percent 55 2" xfId="18640"/>
    <cellStyle name="Percent 55 2 2" xfId="24709"/>
    <cellStyle name="Percent 55 2 2 2" xfId="36688"/>
    <cellStyle name="Percent 55 2 2 3" xfId="48667"/>
    <cellStyle name="Percent 55 2 3" xfId="30740"/>
    <cellStyle name="Percent 55 2 4" xfId="42720"/>
    <cellStyle name="Percent 55 3" xfId="18641"/>
    <cellStyle name="Percent 55 3 2" xfId="24710"/>
    <cellStyle name="Percent 55 3 2 2" xfId="36689"/>
    <cellStyle name="Percent 55 3 2 3" xfId="48668"/>
    <cellStyle name="Percent 55 3 3" xfId="30741"/>
    <cellStyle name="Percent 55 3 4" xfId="42721"/>
    <cellStyle name="Percent 55 4" xfId="18642"/>
    <cellStyle name="Percent 55 4 2" xfId="24711"/>
    <cellStyle name="Percent 55 4 2 2" xfId="36690"/>
    <cellStyle name="Percent 55 4 2 3" xfId="48669"/>
    <cellStyle name="Percent 55 4 3" xfId="30742"/>
    <cellStyle name="Percent 55 4 4" xfId="42722"/>
    <cellStyle name="Percent 55 5" xfId="18643"/>
    <cellStyle name="Percent 55 5 2" xfId="24712"/>
    <cellStyle name="Percent 55 5 2 2" xfId="36691"/>
    <cellStyle name="Percent 55 5 2 3" xfId="48670"/>
    <cellStyle name="Percent 55 5 3" xfId="30743"/>
    <cellStyle name="Percent 55 5 4" xfId="42723"/>
    <cellStyle name="Percent 55 6" xfId="18644"/>
    <cellStyle name="Percent 55 6 2" xfId="24713"/>
    <cellStyle name="Percent 55 6 2 2" xfId="36692"/>
    <cellStyle name="Percent 55 6 2 3" xfId="48671"/>
    <cellStyle name="Percent 55 6 3" xfId="30744"/>
    <cellStyle name="Percent 55 6 4" xfId="42724"/>
    <cellStyle name="Percent 56" xfId="18645"/>
    <cellStyle name="Percent 56 2" xfId="18646"/>
    <cellStyle name="Percent 56 2 2" xfId="24714"/>
    <cellStyle name="Percent 56 2 2 2" xfId="36693"/>
    <cellStyle name="Percent 56 2 2 3" xfId="48672"/>
    <cellStyle name="Percent 56 2 3" xfId="30745"/>
    <cellStyle name="Percent 56 2 4" xfId="42725"/>
    <cellStyle name="Percent 56 3" xfId="18647"/>
    <cellStyle name="Percent 56 3 2" xfId="24715"/>
    <cellStyle name="Percent 56 3 2 2" xfId="36694"/>
    <cellStyle name="Percent 56 3 2 3" xfId="48673"/>
    <cellStyle name="Percent 56 3 3" xfId="30746"/>
    <cellStyle name="Percent 56 3 4" xfId="42726"/>
    <cellStyle name="Percent 56 4" xfId="18648"/>
    <cellStyle name="Percent 56 4 2" xfId="24716"/>
    <cellStyle name="Percent 56 4 2 2" xfId="36695"/>
    <cellStyle name="Percent 56 4 2 3" xfId="48674"/>
    <cellStyle name="Percent 56 4 3" xfId="30747"/>
    <cellStyle name="Percent 56 4 4" xfId="42727"/>
    <cellStyle name="Percent 56 5" xfId="18649"/>
    <cellStyle name="Percent 56 5 2" xfId="24717"/>
    <cellStyle name="Percent 56 5 2 2" xfId="36696"/>
    <cellStyle name="Percent 56 5 2 3" xfId="48675"/>
    <cellStyle name="Percent 56 5 3" xfId="30748"/>
    <cellStyle name="Percent 56 5 4" xfId="42728"/>
    <cellStyle name="Percent 56 6" xfId="18650"/>
    <cellStyle name="Percent 56 6 2" xfId="24718"/>
    <cellStyle name="Percent 56 6 2 2" xfId="36697"/>
    <cellStyle name="Percent 56 6 2 3" xfId="48676"/>
    <cellStyle name="Percent 56 6 3" xfId="30749"/>
    <cellStyle name="Percent 56 6 4" xfId="42729"/>
    <cellStyle name="Percent 57" xfId="18651"/>
    <cellStyle name="Percent 57 2" xfId="18652"/>
    <cellStyle name="Percent 57 2 2" xfId="24719"/>
    <cellStyle name="Percent 57 2 2 2" xfId="36698"/>
    <cellStyle name="Percent 57 2 2 3" xfId="48677"/>
    <cellStyle name="Percent 57 2 3" xfId="30750"/>
    <cellStyle name="Percent 57 2 4" xfId="42730"/>
    <cellStyle name="Percent 57 3" xfId="18653"/>
    <cellStyle name="Percent 57 3 2" xfId="24720"/>
    <cellStyle name="Percent 57 3 2 2" xfId="36699"/>
    <cellStyle name="Percent 57 3 2 3" xfId="48678"/>
    <cellStyle name="Percent 57 3 3" xfId="30751"/>
    <cellStyle name="Percent 57 3 4" xfId="42731"/>
    <cellStyle name="Percent 57 4" xfId="18654"/>
    <cellStyle name="Percent 57 4 2" xfId="24721"/>
    <cellStyle name="Percent 57 4 2 2" xfId="36700"/>
    <cellStyle name="Percent 57 4 2 3" xfId="48679"/>
    <cellStyle name="Percent 57 4 3" xfId="30752"/>
    <cellStyle name="Percent 57 4 4" xfId="42732"/>
    <cellStyle name="Percent 57 5" xfId="18655"/>
    <cellStyle name="Percent 57 5 2" xfId="24722"/>
    <cellStyle name="Percent 57 5 2 2" xfId="36701"/>
    <cellStyle name="Percent 57 5 2 3" xfId="48680"/>
    <cellStyle name="Percent 57 5 3" xfId="30753"/>
    <cellStyle name="Percent 57 5 4" xfId="42733"/>
    <cellStyle name="Percent 57 6" xfId="18656"/>
    <cellStyle name="Percent 57 6 2" xfId="24723"/>
    <cellStyle name="Percent 57 6 2 2" xfId="36702"/>
    <cellStyle name="Percent 57 6 2 3" xfId="48681"/>
    <cellStyle name="Percent 57 6 3" xfId="30754"/>
    <cellStyle name="Percent 57 6 4" xfId="42734"/>
    <cellStyle name="Percent 58" xfId="18657"/>
    <cellStyle name="Percent 58 2" xfId="18658"/>
    <cellStyle name="Percent 58 2 2" xfId="18659"/>
    <cellStyle name="Percent 58 2 2 2" xfId="24724"/>
    <cellStyle name="Percent 58 2 2 2 2" xfId="36703"/>
    <cellStyle name="Percent 58 2 2 2 3" xfId="48682"/>
    <cellStyle name="Percent 58 2 2 3" xfId="30755"/>
    <cellStyle name="Percent 58 2 2 4" xfId="42735"/>
    <cellStyle name="Percent 58 2 3" xfId="18660"/>
    <cellStyle name="Percent 58 2 3 2" xfId="24725"/>
    <cellStyle name="Percent 58 2 3 2 2" xfId="36704"/>
    <cellStyle name="Percent 58 2 3 2 3" xfId="48683"/>
    <cellStyle name="Percent 58 2 3 3" xfId="30756"/>
    <cellStyle name="Percent 58 2 3 4" xfId="42736"/>
    <cellStyle name="Percent 58 3" xfId="18661"/>
    <cellStyle name="Percent 58 3 2" xfId="24726"/>
    <cellStyle name="Percent 58 3 2 2" xfId="36705"/>
    <cellStyle name="Percent 58 3 2 3" xfId="48684"/>
    <cellStyle name="Percent 58 3 3" xfId="30757"/>
    <cellStyle name="Percent 58 3 4" xfId="42737"/>
    <cellStyle name="Percent 58 4" xfId="18662"/>
    <cellStyle name="Percent 58 4 2" xfId="24727"/>
    <cellStyle name="Percent 58 4 2 2" xfId="36706"/>
    <cellStyle name="Percent 58 4 2 3" xfId="48685"/>
    <cellStyle name="Percent 58 4 3" xfId="30758"/>
    <cellStyle name="Percent 58 4 4" xfId="42738"/>
    <cellStyle name="Percent 58 5" xfId="18663"/>
    <cellStyle name="Percent 58 5 2" xfId="24728"/>
    <cellStyle name="Percent 58 5 2 2" xfId="36707"/>
    <cellStyle name="Percent 58 5 2 3" xfId="48686"/>
    <cellStyle name="Percent 58 5 3" xfId="30759"/>
    <cellStyle name="Percent 58 5 4" xfId="42739"/>
    <cellStyle name="Percent 58 6" xfId="18664"/>
    <cellStyle name="Percent 58 6 2" xfId="24729"/>
    <cellStyle name="Percent 58 6 2 2" xfId="36708"/>
    <cellStyle name="Percent 58 6 2 3" xfId="48687"/>
    <cellStyle name="Percent 58 6 3" xfId="30760"/>
    <cellStyle name="Percent 58 6 4" xfId="42740"/>
    <cellStyle name="Percent 59" xfId="18665"/>
    <cellStyle name="Percent 59 2" xfId="18666"/>
    <cellStyle name="Percent 59 2 2" xfId="18667"/>
    <cellStyle name="Percent 59 2 2 2" xfId="24730"/>
    <cellStyle name="Percent 59 2 2 2 2" xfId="36709"/>
    <cellStyle name="Percent 59 2 2 2 3" xfId="48688"/>
    <cellStyle name="Percent 59 2 2 3" xfId="30761"/>
    <cellStyle name="Percent 59 2 2 4" xfId="42741"/>
    <cellStyle name="Percent 59 2 3" xfId="18668"/>
    <cellStyle name="Percent 59 2 3 2" xfId="24731"/>
    <cellStyle name="Percent 59 2 3 2 2" xfId="36710"/>
    <cellStyle name="Percent 59 2 3 2 3" xfId="48689"/>
    <cellStyle name="Percent 59 2 3 3" xfId="30762"/>
    <cellStyle name="Percent 59 2 3 4" xfId="42742"/>
    <cellStyle name="Percent 59 3" xfId="18669"/>
    <cellStyle name="Percent 59 3 2" xfId="24732"/>
    <cellStyle name="Percent 59 3 2 2" xfId="36711"/>
    <cellStyle name="Percent 59 3 2 3" xfId="48690"/>
    <cellStyle name="Percent 59 3 3" xfId="30763"/>
    <cellStyle name="Percent 59 3 4" xfId="42743"/>
    <cellStyle name="Percent 59 4" xfId="18670"/>
    <cellStyle name="Percent 59 4 2" xfId="24733"/>
    <cellStyle name="Percent 59 4 2 2" xfId="36712"/>
    <cellStyle name="Percent 59 4 2 3" xfId="48691"/>
    <cellStyle name="Percent 59 4 3" xfId="30764"/>
    <cellStyle name="Percent 59 4 4" xfId="42744"/>
    <cellStyle name="Percent 59 5" xfId="18671"/>
    <cellStyle name="Percent 59 5 2" xfId="24734"/>
    <cellStyle name="Percent 59 5 2 2" xfId="36713"/>
    <cellStyle name="Percent 59 5 2 3" xfId="48692"/>
    <cellStyle name="Percent 59 5 3" xfId="30765"/>
    <cellStyle name="Percent 59 5 4" xfId="42745"/>
    <cellStyle name="Percent 59 6" xfId="18672"/>
    <cellStyle name="Percent 59 6 2" xfId="24735"/>
    <cellStyle name="Percent 59 6 2 2" xfId="36714"/>
    <cellStyle name="Percent 59 6 2 3" xfId="48693"/>
    <cellStyle name="Percent 59 6 3" xfId="30766"/>
    <cellStyle name="Percent 59 6 4" xfId="42746"/>
    <cellStyle name="Percent 6" xfId="18673"/>
    <cellStyle name="Percent 6 2" xfId="18674"/>
    <cellStyle name="Percent 6 2 2" xfId="18675"/>
    <cellStyle name="Percent 6 2 2 2" xfId="24737"/>
    <cellStyle name="Percent 6 2 2 2 2" xfId="36716"/>
    <cellStyle name="Percent 6 2 2 2 3" xfId="48695"/>
    <cellStyle name="Percent 6 2 2 3" xfId="30768"/>
    <cellStyle name="Percent 6 2 2 4" xfId="42748"/>
    <cellStyle name="Percent 6 2 3" xfId="18676"/>
    <cellStyle name="Percent 6 2 3 2" xfId="24738"/>
    <cellStyle name="Percent 6 2 3 2 2" xfId="36717"/>
    <cellStyle name="Percent 6 2 3 2 3" xfId="48696"/>
    <cellStyle name="Percent 6 2 3 3" xfId="30769"/>
    <cellStyle name="Percent 6 2 3 4" xfId="42749"/>
    <cellStyle name="Percent 6 2 4" xfId="18677"/>
    <cellStyle name="Percent 6 2 4 2" xfId="24739"/>
    <cellStyle name="Percent 6 2 4 2 2" xfId="36718"/>
    <cellStyle name="Percent 6 2 4 2 3" xfId="48697"/>
    <cellStyle name="Percent 6 2 4 3" xfId="30770"/>
    <cellStyle name="Percent 6 2 4 4" xfId="42750"/>
    <cellStyle name="Percent 6 2 5" xfId="18678"/>
    <cellStyle name="Percent 6 2 5 2" xfId="24740"/>
    <cellStyle name="Percent 6 2 5 2 2" xfId="36719"/>
    <cellStyle name="Percent 6 2 5 2 3" xfId="48698"/>
    <cellStyle name="Percent 6 2 5 3" xfId="30771"/>
    <cellStyle name="Percent 6 2 5 4" xfId="42751"/>
    <cellStyle name="Percent 6 2 6" xfId="18679"/>
    <cellStyle name="Percent 6 2 6 2" xfId="24741"/>
    <cellStyle name="Percent 6 2 6 2 2" xfId="36720"/>
    <cellStyle name="Percent 6 2 6 2 3" xfId="48699"/>
    <cellStyle name="Percent 6 2 6 3" xfId="30772"/>
    <cellStyle name="Percent 6 2 6 4" xfId="42752"/>
    <cellStyle name="Percent 6 2 7" xfId="24736"/>
    <cellStyle name="Percent 6 2 7 2" xfId="36715"/>
    <cellStyle name="Percent 6 2 7 3" xfId="48694"/>
    <cellStyle name="Percent 6 2 8" xfId="30767"/>
    <cellStyle name="Percent 6 2 9" xfId="42747"/>
    <cellStyle name="Percent 6 3" xfId="18680"/>
    <cellStyle name="Percent 6 3 2" xfId="24742"/>
    <cellStyle name="Percent 6 3 2 2" xfId="36721"/>
    <cellStyle name="Percent 6 3 2 3" xfId="48700"/>
    <cellStyle name="Percent 6 3 3" xfId="30773"/>
    <cellStyle name="Percent 6 3 4" xfId="42753"/>
    <cellStyle name="Percent 6 4" xfId="18681"/>
    <cellStyle name="Percent 6 4 2" xfId="24743"/>
    <cellStyle name="Percent 6 4 2 2" xfId="36722"/>
    <cellStyle name="Percent 6 4 2 3" xfId="48701"/>
    <cellStyle name="Percent 6 4 3" xfId="30774"/>
    <cellStyle name="Percent 6 4 4" xfId="42754"/>
    <cellStyle name="Percent 6 5" xfId="18682"/>
    <cellStyle name="Percent 6 5 2" xfId="24744"/>
    <cellStyle name="Percent 6 5 2 2" xfId="36723"/>
    <cellStyle name="Percent 6 5 2 3" xfId="48702"/>
    <cellStyle name="Percent 6 5 3" xfId="30775"/>
    <cellStyle name="Percent 6 5 4" xfId="42755"/>
    <cellStyle name="Percent 6 6" xfId="18683"/>
    <cellStyle name="Percent 6 6 2" xfId="24745"/>
    <cellStyle name="Percent 6 6 2 2" xfId="36724"/>
    <cellStyle name="Percent 6 6 2 3" xfId="48703"/>
    <cellStyle name="Percent 6 6 3" xfId="30776"/>
    <cellStyle name="Percent 6 6 4" xfId="42756"/>
    <cellStyle name="Percent 6 7" xfId="18684"/>
    <cellStyle name="Percent 6 7 2" xfId="24746"/>
    <cellStyle name="Percent 6 7 2 2" xfId="36725"/>
    <cellStyle name="Percent 6 7 2 3" xfId="48704"/>
    <cellStyle name="Percent 6 7 3" xfId="30777"/>
    <cellStyle name="Percent 6 7 4" xfId="42757"/>
    <cellStyle name="Percent 6 8" xfId="18685"/>
    <cellStyle name="Percent 6 8 2" xfId="24747"/>
    <cellStyle name="Percent 6 8 2 2" xfId="36726"/>
    <cellStyle name="Percent 6 8 2 3" xfId="48705"/>
    <cellStyle name="Percent 6 8 3" xfId="30778"/>
    <cellStyle name="Percent 6 8 4" xfId="42758"/>
    <cellStyle name="Percent 6 9" xfId="18686"/>
    <cellStyle name="Percent 6 9 2" xfId="24748"/>
    <cellStyle name="Percent 6 9 2 2" xfId="36727"/>
    <cellStyle name="Percent 6 9 2 3" xfId="48706"/>
    <cellStyle name="Percent 6 9 3" xfId="30779"/>
    <cellStyle name="Percent 6 9 4" xfId="42759"/>
    <cellStyle name="Percent 60" xfId="18687"/>
    <cellStyle name="Percent 60 2" xfId="18688"/>
    <cellStyle name="Percent 60 2 2" xfId="18689"/>
    <cellStyle name="Percent 60 2 2 2" xfId="24749"/>
    <cellStyle name="Percent 60 2 2 2 2" xfId="36728"/>
    <cellStyle name="Percent 60 2 2 2 3" xfId="48707"/>
    <cellStyle name="Percent 60 2 2 3" xfId="30780"/>
    <cellStyle name="Percent 60 2 2 4" xfId="42760"/>
    <cellStyle name="Percent 60 2 3" xfId="18690"/>
    <cellStyle name="Percent 60 2 3 2" xfId="24750"/>
    <cellStyle name="Percent 60 2 3 2 2" xfId="36729"/>
    <cellStyle name="Percent 60 2 3 2 3" xfId="48708"/>
    <cellStyle name="Percent 60 2 3 3" xfId="30781"/>
    <cellStyle name="Percent 60 2 3 4" xfId="42761"/>
    <cellStyle name="Percent 60 3" xfId="18691"/>
    <cellStyle name="Percent 60 3 2" xfId="24751"/>
    <cellStyle name="Percent 60 3 2 2" xfId="36730"/>
    <cellStyle name="Percent 60 3 2 3" xfId="48709"/>
    <cellStyle name="Percent 60 3 3" xfId="30782"/>
    <cellStyle name="Percent 60 3 4" xfId="42762"/>
    <cellStyle name="Percent 60 4" xfId="18692"/>
    <cellStyle name="Percent 60 4 2" xfId="24752"/>
    <cellStyle name="Percent 60 4 2 2" xfId="36731"/>
    <cellStyle name="Percent 60 4 2 3" xfId="48710"/>
    <cellStyle name="Percent 60 4 3" xfId="30783"/>
    <cellStyle name="Percent 60 4 4" xfId="42763"/>
    <cellStyle name="Percent 60 5" xfId="18693"/>
    <cellStyle name="Percent 60 5 2" xfId="24753"/>
    <cellStyle name="Percent 60 5 2 2" xfId="36732"/>
    <cellStyle name="Percent 60 5 2 3" xfId="48711"/>
    <cellStyle name="Percent 60 5 3" xfId="30784"/>
    <cellStyle name="Percent 60 5 4" xfId="42764"/>
    <cellStyle name="Percent 60 6" xfId="18694"/>
    <cellStyle name="Percent 60 6 2" xfId="24754"/>
    <cellStyle name="Percent 60 6 2 2" xfId="36733"/>
    <cellStyle name="Percent 60 6 2 3" xfId="48712"/>
    <cellStyle name="Percent 60 6 3" xfId="30785"/>
    <cellStyle name="Percent 60 6 4" xfId="42765"/>
    <cellStyle name="Percent 61" xfId="18695"/>
    <cellStyle name="Percent 61 2" xfId="18696"/>
    <cellStyle name="Percent 61 2 2" xfId="18697"/>
    <cellStyle name="Percent 61 2 2 2" xfId="24755"/>
    <cellStyle name="Percent 61 2 2 2 2" xfId="36734"/>
    <cellStyle name="Percent 61 2 2 2 3" xfId="48713"/>
    <cellStyle name="Percent 61 2 2 3" xfId="30786"/>
    <cellStyle name="Percent 61 2 2 4" xfId="42766"/>
    <cellStyle name="Percent 61 2 3" xfId="18698"/>
    <cellStyle name="Percent 61 2 3 2" xfId="24756"/>
    <cellStyle name="Percent 61 2 3 2 2" xfId="36735"/>
    <cellStyle name="Percent 61 2 3 2 3" xfId="48714"/>
    <cellStyle name="Percent 61 2 3 3" xfId="30787"/>
    <cellStyle name="Percent 61 2 3 4" xfId="42767"/>
    <cellStyle name="Percent 61 3" xfId="18699"/>
    <cellStyle name="Percent 61 3 2" xfId="24757"/>
    <cellStyle name="Percent 61 3 2 2" xfId="36736"/>
    <cellStyle name="Percent 61 3 2 3" xfId="48715"/>
    <cellStyle name="Percent 61 3 3" xfId="30788"/>
    <cellStyle name="Percent 61 3 4" xfId="42768"/>
    <cellStyle name="Percent 61 4" xfId="18700"/>
    <cellStyle name="Percent 61 4 2" xfId="24758"/>
    <cellStyle name="Percent 61 4 2 2" xfId="36737"/>
    <cellStyle name="Percent 61 4 2 3" xfId="48716"/>
    <cellStyle name="Percent 61 4 3" xfId="30789"/>
    <cellStyle name="Percent 61 4 4" xfId="42769"/>
    <cellStyle name="Percent 61 5" xfId="18701"/>
    <cellStyle name="Percent 61 5 2" xfId="24759"/>
    <cellStyle name="Percent 61 5 2 2" xfId="36738"/>
    <cellStyle name="Percent 61 5 2 3" xfId="48717"/>
    <cellStyle name="Percent 61 5 3" xfId="30790"/>
    <cellStyle name="Percent 61 5 4" xfId="42770"/>
    <cellStyle name="Percent 61 6" xfId="18702"/>
    <cellStyle name="Percent 61 6 2" xfId="24760"/>
    <cellStyle name="Percent 61 6 2 2" xfId="36739"/>
    <cellStyle name="Percent 61 6 2 3" xfId="48718"/>
    <cellStyle name="Percent 61 6 3" xfId="30791"/>
    <cellStyle name="Percent 61 6 4" xfId="42771"/>
    <cellStyle name="Percent 62" xfId="18703"/>
    <cellStyle name="Percent 62 2" xfId="18704"/>
    <cellStyle name="Percent 62 2 2" xfId="18705"/>
    <cellStyle name="Percent 62 2 2 2" xfId="24761"/>
    <cellStyle name="Percent 62 2 2 2 2" xfId="36740"/>
    <cellStyle name="Percent 62 2 2 2 3" xfId="48719"/>
    <cellStyle name="Percent 62 2 2 3" xfId="30792"/>
    <cellStyle name="Percent 62 2 2 4" xfId="42772"/>
    <cellStyle name="Percent 62 2 3" xfId="18706"/>
    <cellStyle name="Percent 62 2 3 2" xfId="24762"/>
    <cellStyle name="Percent 62 2 3 2 2" xfId="36741"/>
    <cellStyle name="Percent 62 2 3 2 3" xfId="48720"/>
    <cellStyle name="Percent 62 2 3 3" xfId="30793"/>
    <cellStyle name="Percent 62 2 3 4" xfId="42773"/>
    <cellStyle name="Percent 62 3" xfId="18707"/>
    <cellStyle name="Percent 62 3 2" xfId="24763"/>
    <cellStyle name="Percent 62 3 2 2" xfId="36742"/>
    <cellStyle name="Percent 62 3 2 3" xfId="48721"/>
    <cellStyle name="Percent 62 3 3" xfId="30794"/>
    <cellStyle name="Percent 62 3 4" xfId="42774"/>
    <cellStyle name="Percent 62 4" xfId="18708"/>
    <cellStyle name="Percent 62 4 2" xfId="24764"/>
    <cellStyle name="Percent 62 4 2 2" xfId="36743"/>
    <cellStyle name="Percent 62 4 2 3" xfId="48722"/>
    <cellStyle name="Percent 62 4 3" xfId="30795"/>
    <cellStyle name="Percent 62 4 4" xfId="42775"/>
    <cellStyle name="Percent 62 5" xfId="18709"/>
    <cellStyle name="Percent 62 5 2" xfId="24765"/>
    <cellStyle name="Percent 62 5 2 2" xfId="36744"/>
    <cellStyle name="Percent 62 5 2 3" xfId="48723"/>
    <cellStyle name="Percent 62 5 3" xfId="30796"/>
    <cellStyle name="Percent 62 5 4" xfId="42776"/>
    <cellStyle name="Percent 62 6" xfId="18710"/>
    <cellStyle name="Percent 62 6 2" xfId="24766"/>
    <cellStyle name="Percent 62 6 2 2" xfId="36745"/>
    <cellStyle name="Percent 62 6 2 3" xfId="48724"/>
    <cellStyle name="Percent 62 6 3" xfId="30797"/>
    <cellStyle name="Percent 62 6 4" xfId="42777"/>
    <cellStyle name="Percent 63" xfId="18711"/>
    <cellStyle name="Percent 63 2" xfId="18712"/>
    <cellStyle name="Percent 63 2 2" xfId="18713"/>
    <cellStyle name="Percent 63 2 2 2" xfId="24767"/>
    <cellStyle name="Percent 63 2 2 2 2" xfId="36746"/>
    <cellStyle name="Percent 63 2 2 2 3" xfId="48725"/>
    <cellStyle name="Percent 63 2 2 3" xfId="30798"/>
    <cellStyle name="Percent 63 2 2 4" xfId="42778"/>
    <cellStyle name="Percent 63 2 3" xfId="18714"/>
    <cellStyle name="Percent 63 2 3 2" xfId="24768"/>
    <cellStyle name="Percent 63 2 3 2 2" xfId="36747"/>
    <cellStyle name="Percent 63 2 3 2 3" xfId="48726"/>
    <cellStyle name="Percent 63 2 3 3" xfId="30799"/>
    <cellStyle name="Percent 63 2 3 4" xfId="42779"/>
    <cellStyle name="Percent 63 3" xfId="18715"/>
    <cellStyle name="Percent 63 3 2" xfId="24769"/>
    <cellStyle name="Percent 63 3 2 2" xfId="36748"/>
    <cellStyle name="Percent 63 3 2 3" xfId="48727"/>
    <cellStyle name="Percent 63 3 3" xfId="30800"/>
    <cellStyle name="Percent 63 3 4" xfId="42780"/>
    <cellStyle name="Percent 63 4" xfId="18716"/>
    <cellStyle name="Percent 63 4 2" xfId="24770"/>
    <cellStyle name="Percent 63 4 2 2" xfId="36749"/>
    <cellStyle name="Percent 63 4 2 3" xfId="48728"/>
    <cellStyle name="Percent 63 4 3" xfId="30801"/>
    <cellStyle name="Percent 63 4 4" xfId="42781"/>
    <cellStyle name="Percent 63 5" xfId="18717"/>
    <cellStyle name="Percent 63 5 2" xfId="24771"/>
    <cellStyle name="Percent 63 5 2 2" xfId="36750"/>
    <cellStyle name="Percent 63 5 2 3" xfId="48729"/>
    <cellStyle name="Percent 63 5 3" xfId="30802"/>
    <cellStyle name="Percent 63 5 4" xfId="42782"/>
    <cellStyle name="Percent 63 6" xfId="18718"/>
    <cellStyle name="Percent 63 6 2" xfId="24772"/>
    <cellStyle name="Percent 63 6 2 2" xfId="36751"/>
    <cellStyle name="Percent 63 6 2 3" xfId="48730"/>
    <cellStyle name="Percent 63 6 3" xfId="30803"/>
    <cellStyle name="Percent 63 6 4" xfId="42783"/>
    <cellStyle name="Percent 64" xfId="18719"/>
    <cellStyle name="Percent 64 2" xfId="18720"/>
    <cellStyle name="Percent 64 2 2" xfId="18721"/>
    <cellStyle name="Percent 64 2 2 2" xfId="24773"/>
    <cellStyle name="Percent 64 2 2 2 2" xfId="36752"/>
    <cellStyle name="Percent 64 2 2 2 3" xfId="48731"/>
    <cellStyle name="Percent 64 2 2 3" xfId="30804"/>
    <cellStyle name="Percent 64 2 2 4" xfId="42784"/>
    <cellStyle name="Percent 64 2 3" xfId="18722"/>
    <cellStyle name="Percent 64 2 3 2" xfId="24774"/>
    <cellStyle name="Percent 64 2 3 2 2" xfId="36753"/>
    <cellStyle name="Percent 64 2 3 2 3" xfId="48732"/>
    <cellStyle name="Percent 64 2 3 3" xfId="30805"/>
    <cellStyle name="Percent 64 2 3 4" xfId="42785"/>
    <cellStyle name="Percent 64 3" xfId="18723"/>
    <cellStyle name="Percent 64 3 2" xfId="24775"/>
    <cellStyle name="Percent 64 3 2 2" xfId="36754"/>
    <cellStyle name="Percent 64 3 2 3" xfId="48733"/>
    <cellStyle name="Percent 64 3 3" xfId="30806"/>
    <cellStyle name="Percent 64 3 4" xfId="42786"/>
    <cellStyle name="Percent 64 4" xfId="18724"/>
    <cellStyle name="Percent 64 4 2" xfId="24776"/>
    <cellStyle name="Percent 64 4 2 2" xfId="36755"/>
    <cellStyle name="Percent 64 4 2 3" xfId="48734"/>
    <cellStyle name="Percent 64 4 3" xfId="30807"/>
    <cellStyle name="Percent 64 4 4" xfId="42787"/>
    <cellStyle name="Percent 64 5" xfId="18725"/>
    <cellStyle name="Percent 64 5 2" xfId="24777"/>
    <cellStyle name="Percent 64 5 2 2" xfId="36756"/>
    <cellStyle name="Percent 64 5 2 3" xfId="48735"/>
    <cellStyle name="Percent 64 5 3" xfId="30808"/>
    <cellStyle name="Percent 64 5 4" xfId="42788"/>
    <cellStyle name="Percent 64 6" xfId="18726"/>
    <cellStyle name="Percent 64 6 2" xfId="24778"/>
    <cellStyle name="Percent 64 6 2 2" xfId="36757"/>
    <cellStyle name="Percent 64 6 2 3" xfId="48736"/>
    <cellStyle name="Percent 64 6 3" xfId="30809"/>
    <cellStyle name="Percent 64 6 4" xfId="42789"/>
    <cellStyle name="Percent 65" xfId="18727"/>
    <cellStyle name="Percent 65 2" xfId="18728"/>
    <cellStyle name="Percent 65 2 2" xfId="18729"/>
    <cellStyle name="Percent 65 2 2 2" xfId="24779"/>
    <cellStyle name="Percent 65 2 2 2 2" xfId="36758"/>
    <cellStyle name="Percent 65 2 2 2 3" xfId="48737"/>
    <cellStyle name="Percent 65 2 2 3" xfId="30810"/>
    <cellStyle name="Percent 65 2 2 4" xfId="42790"/>
    <cellStyle name="Percent 65 2 3" xfId="18730"/>
    <cellStyle name="Percent 65 2 3 2" xfId="24780"/>
    <cellStyle name="Percent 65 2 3 2 2" xfId="36759"/>
    <cellStyle name="Percent 65 2 3 2 3" xfId="48738"/>
    <cellStyle name="Percent 65 2 3 3" xfId="30811"/>
    <cellStyle name="Percent 65 2 3 4" xfId="42791"/>
    <cellStyle name="Percent 65 3" xfId="18731"/>
    <cellStyle name="Percent 65 3 2" xfId="24781"/>
    <cellStyle name="Percent 65 3 2 2" xfId="36760"/>
    <cellStyle name="Percent 65 3 2 3" xfId="48739"/>
    <cellStyle name="Percent 65 3 3" xfId="30812"/>
    <cellStyle name="Percent 65 3 4" xfId="42792"/>
    <cellStyle name="Percent 65 4" xfId="18732"/>
    <cellStyle name="Percent 65 4 2" xfId="24782"/>
    <cellStyle name="Percent 65 4 2 2" xfId="36761"/>
    <cellStyle name="Percent 65 4 2 3" xfId="48740"/>
    <cellStyle name="Percent 65 4 3" xfId="30813"/>
    <cellStyle name="Percent 65 4 4" xfId="42793"/>
    <cellStyle name="Percent 65 5" xfId="18733"/>
    <cellStyle name="Percent 65 5 2" xfId="24783"/>
    <cellStyle name="Percent 65 5 2 2" xfId="36762"/>
    <cellStyle name="Percent 65 5 2 3" xfId="48741"/>
    <cellStyle name="Percent 65 5 3" xfId="30814"/>
    <cellStyle name="Percent 65 5 4" xfId="42794"/>
    <cellStyle name="Percent 65 6" xfId="18734"/>
    <cellStyle name="Percent 65 6 2" xfId="24784"/>
    <cellStyle name="Percent 65 6 2 2" xfId="36763"/>
    <cellStyle name="Percent 65 6 2 3" xfId="48742"/>
    <cellStyle name="Percent 65 6 3" xfId="30815"/>
    <cellStyle name="Percent 65 6 4" xfId="42795"/>
    <cellStyle name="Percent 66" xfId="18735"/>
    <cellStyle name="Percent 66 2" xfId="18736"/>
    <cellStyle name="Percent 66 2 2" xfId="18737"/>
    <cellStyle name="Percent 66 2 2 2" xfId="24785"/>
    <cellStyle name="Percent 66 2 2 2 2" xfId="36764"/>
    <cellStyle name="Percent 66 2 2 2 3" xfId="48743"/>
    <cellStyle name="Percent 66 2 2 3" xfId="30816"/>
    <cellStyle name="Percent 66 2 2 4" xfId="42796"/>
    <cellStyle name="Percent 66 2 3" xfId="18738"/>
    <cellStyle name="Percent 66 2 3 2" xfId="24786"/>
    <cellStyle name="Percent 66 2 3 2 2" xfId="36765"/>
    <cellStyle name="Percent 66 2 3 2 3" xfId="48744"/>
    <cellStyle name="Percent 66 2 3 3" xfId="30817"/>
    <cellStyle name="Percent 66 2 3 4" xfId="42797"/>
    <cellStyle name="Percent 66 3" xfId="18739"/>
    <cellStyle name="Percent 66 3 2" xfId="24787"/>
    <cellStyle name="Percent 66 3 2 2" xfId="36766"/>
    <cellStyle name="Percent 66 3 2 3" xfId="48745"/>
    <cellStyle name="Percent 66 3 3" xfId="30818"/>
    <cellStyle name="Percent 66 3 4" xfId="42798"/>
    <cellStyle name="Percent 66 4" xfId="18740"/>
    <cellStyle name="Percent 66 4 2" xfId="24788"/>
    <cellStyle name="Percent 66 4 2 2" xfId="36767"/>
    <cellStyle name="Percent 66 4 2 3" xfId="48746"/>
    <cellStyle name="Percent 66 4 3" xfId="30819"/>
    <cellStyle name="Percent 66 4 4" xfId="42799"/>
    <cellStyle name="Percent 66 5" xfId="18741"/>
    <cellStyle name="Percent 66 5 2" xfId="24789"/>
    <cellStyle name="Percent 66 5 2 2" xfId="36768"/>
    <cellStyle name="Percent 66 5 2 3" xfId="48747"/>
    <cellStyle name="Percent 66 5 3" xfId="30820"/>
    <cellStyle name="Percent 66 5 4" xfId="42800"/>
    <cellStyle name="Percent 66 6" xfId="18742"/>
    <cellStyle name="Percent 66 6 2" xfId="24790"/>
    <cellStyle name="Percent 66 6 2 2" xfId="36769"/>
    <cellStyle name="Percent 66 6 2 3" xfId="48748"/>
    <cellStyle name="Percent 66 6 3" xfId="30821"/>
    <cellStyle name="Percent 66 6 4" xfId="42801"/>
    <cellStyle name="Percent 67" xfId="18743"/>
    <cellStyle name="Percent 67 2" xfId="18744"/>
    <cellStyle name="Percent 67 2 2" xfId="18745"/>
    <cellStyle name="Percent 67 2 2 2" xfId="24791"/>
    <cellStyle name="Percent 67 2 2 2 2" xfId="36770"/>
    <cellStyle name="Percent 67 2 2 2 3" xfId="48749"/>
    <cellStyle name="Percent 67 2 2 3" xfId="30822"/>
    <cellStyle name="Percent 67 2 2 4" xfId="42802"/>
    <cellStyle name="Percent 67 2 3" xfId="18746"/>
    <cellStyle name="Percent 67 2 3 2" xfId="24792"/>
    <cellStyle name="Percent 67 2 3 2 2" xfId="36771"/>
    <cellStyle name="Percent 67 2 3 2 3" xfId="48750"/>
    <cellStyle name="Percent 67 2 3 3" xfId="30823"/>
    <cellStyle name="Percent 67 2 3 4" xfId="42803"/>
    <cellStyle name="Percent 67 3" xfId="18747"/>
    <cellStyle name="Percent 67 3 2" xfId="24793"/>
    <cellStyle name="Percent 67 3 2 2" xfId="36772"/>
    <cellStyle name="Percent 67 3 2 3" xfId="48751"/>
    <cellStyle name="Percent 67 3 3" xfId="30824"/>
    <cellStyle name="Percent 67 3 4" xfId="42804"/>
    <cellStyle name="Percent 67 4" xfId="18748"/>
    <cellStyle name="Percent 67 4 2" xfId="24794"/>
    <cellStyle name="Percent 67 4 2 2" xfId="36773"/>
    <cellStyle name="Percent 67 4 2 3" xfId="48752"/>
    <cellStyle name="Percent 67 4 3" xfId="30825"/>
    <cellStyle name="Percent 67 4 4" xfId="42805"/>
    <cellStyle name="Percent 67 5" xfId="18749"/>
    <cellStyle name="Percent 67 5 2" xfId="24795"/>
    <cellStyle name="Percent 67 5 2 2" xfId="36774"/>
    <cellStyle name="Percent 67 5 2 3" xfId="48753"/>
    <cellStyle name="Percent 67 5 3" xfId="30826"/>
    <cellStyle name="Percent 67 5 4" xfId="42806"/>
    <cellStyle name="Percent 67 6" xfId="18750"/>
    <cellStyle name="Percent 67 6 2" xfId="24796"/>
    <cellStyle name="Percent 67 6 2 2" xfId="36775"/>
    <cellStyle name="Percent 67 6 2 3" xfId="48754"/>
    <cellStyle name="Percent 67 6 3" xfId="30827"/>
    <cellStyle name="Percent 67 6 4" xfId="42807"/>
    <cellStyle name="Percent 68" xfId="18751"/>
    <cellStyle name="Percent 68 2" xfId="18752"/>
    <cellStyle name="Percent 68 2 2" xfId="18753"/>
    <cellStyle name="Percent 68 2 2 2" xfId="24797"/>
    <cellStyle name="Percent 68 2 2 2 2" xfId="36776"/>
    <cellStyle name="Percent 68 2 2 2 3" xfId="48755"/>
    <cellStyle name="Percent 68 2 2 3" xfId="30828"/>
    <cellStyle name="Percent 68 2 2 4" xfId="42808"/>
    <cellStyle name="Percent 68 2 3" xfId="18754"/>
    <cellStyle name="Percent 68 2 3 2" xfId="24798"/>
    <cellStyle name="Percent 68 2 3 2 2" xfId="36777"/>
    <cellStyle name="Percent 68 2 3 2 3" xfId="48756"/>
    <cellStyle name="Percent 68 2 3 3" xfId="30829"/>
    <cellStyle name="Percent 68 2 3 4" xfId="42809"/>
    <cellStyle name="Percent 68 3" xfId="18755"/>
    <cellStyle name="Percent 68 3 2" xfId="24799"/>
    <cellStyle name="Percent 68 3 2 2" xfId="36778"/>
    <cellStyle name="Percent 68 3 2 3" xfId="48757"/>
    <cellStyle name="Percent 68 3 3" xfId="30830"/>
    <cellStyle name="Percent 68 3 4" xfId="42810"/>
    <cellStyle name="Percent 68 4" xfId="18756"/>
    <cellStyle name="Percent 68 4 2" xfId="24800"/>
    <cellStyle name="Percent 68 4 2 2" xfId="36779"/>
    <cellStyle name="Percent 68 4 2 3" xfId="48758"/>
    <cellStyle name="Percent 68 4 3" xfId="30831"/>
    <cellStyle name="Percent 68 4 4" xfId="42811"/>
    <cellStyle name="Percent 68 5" xfId="18757"/>
    <cellStyle name="Percent 68 5 2" xfId="24801"/>
    <cellStyle name="Percent 68 5 2 2" xfId="36780"/>
    <cellStyle name="Percent 68 5 2 3" xfId="48759"/>
    <cellStyle name="Percent 68 5 3" xfId="30832"/>
    <cellStyle name="Percent 68 5 4" xfId="42812"/>
    <cellStyle name="Percent 68 6" xfId="18758"/>
    <cellStyle name="Percent 68 6 2" xfId="24802"/>
    <cellStyle name="Percent 68 6 2 2" xfId="36781"/>
    <cellStyle name="Percent 68 6 2 3" xfId="48760"/>
    <cellStyle name="Percent 68 6 3" xfId="30833"/>
    <cellStyle name="Percent 68 6 4" xfId="42813"/>
    <cellStyle name="Percent 69" xfId="18759"/>
    <cellStyle name="Percent 69 2" xfId="18760"/>
    <cellStyle name="Percent 69 2 2" xfId="18761"/>
    <cellStyle name="Percent 69 2 2 2" xfId="24803"/>
    <cellStyle name="Percent 69 2 2 2 2" xfId="36782"/>
    <cellStyle name="Percent 69 2 2 2 3" xfId="48761"/>
    <cellStyle name="Percent 69 2 2 3" xfId="30834"/>
    <cellStyle name="Percent 69 2 2 4" xfId="42814"/>
    <cellStyle name="Percent 69 2 3" xfId="18762"/>
    <cellStyle name="Percent 69 2 3 2" xfId="24804"/>
    <cellStyle name="Percent 69 2 3 2 2" xfId="36783"/>
    <cellStyle name="Percent 69 2 3 2 3" xfId="48762"/>
    <cellStyle name="Percent 69 2 3 3" xfId="30835"/>
    <cellStyle name="Percent 69 2 3 4" xfId="42815"/>
    <cellStyle name="Percent 69 3" xfId="18763"/>
    <cellStyle name="Percent 69 3 2" xfId="24805"/>
    <cellStyle name="Percent 69 3 2 2" xfId="36784"/>
    <cellStyle name="Percent 69 3 2 3" xfId="48763"/>
    <cellStyle name="Percent 69 3 3" xfId="30836"/>
    <cellStyle name="Percent 69 3 4" xfId="42816"/>
    <cellStyle name="Percent 69 4" xfId="18764"/>
    <cellStyle name="Percent 69 4 2" xfId="24806"/>
    <cellStyle name="Percent 69 4 2 2" xfId="36785"/>
    <cellStyle name="Percent 69 4 2 3" xfId="48764"/>
    <cellStyle name="Percent 69 4 3" xfId="30837"/>
    <cellStyle name="Percent 69 4 4" xfId="42817"/>
    <cellStyle name="Percent 69 5" xfId="18765"/>
    <cellStyle name="Percent 69 5 2" xfId="24807"/>
    <cellStyle name="Percent 69 5 2 2" xfId="36786"/>
    <cellStyle name="Percent 69 5 2 3" xfId="48765"/>
    <cellStyle name="Percent 69 5 3" xfId="30838"/>
    <cellStyle name="Percent 69 5 4" xfId="42818"/>
    <cellStyle name="Percent 69 6" xfId="18766"/>
    <cellStyle name="Percent 69 6 2" xfId="24808"/>
    <cellStyle name="Percent 69 6 2 2" xfId="36787"/>
    <cellStyle name="Percent 69 6 2 3" xfId="48766"/>
    <cellStyle name="Percent 69 6 3" xfId="30839"/>
    <cellStyle name="Percent 69 6 4" xfId="42819"/>
    <cellStyle name="Percent 7" xfId="18767"/>
    <cellStyle name="Percent 7 10" xfId="18768"/>
    <cellStyle name="Percent 7 10 2" xfId="24809"/>
    <cellStyle name="Percent 7 10 2 2" xfId="36788"/>
    <cellStyle name="Percent 7 10 2 3" xfId="48767"/>
    <cellStyle name="Percent 7 10 3" xfId="30840"/>
    <cellStyle name="Percent 7 10 4" xfId="42820"/>
    <cellStyle name="Percent 7 11" xfId="18769"/>
    <cellStyle name="Percent 7 11 2" xfId="24810"/>
    <cellStyle name="Percent 7 11 2 2" xfId="36789"/>
    <cellStyle name="Percent 7 11 2 3" xfId="48768"/>
    <cellStyle name="Percent 7 11 3" xfId="30841"/>
    <cellStyle name="Percent 7 11 4" xfId="42821"/>
    <cellStyle name="Percent 7 2" xfId="18770"/>
    <cellStyle name="Percent 7 2 2" xfId="18771"/>
    <cellStyle name="Percent 7 2 2 2" xfId="18772"/>
    <cellStyle name="Percent 7 2 2 2 2" xfId="24813"/>
    <cellStyle name="Percent 7 2 2 2 2 2" xfId="36792"/>
    <cellStyle name="Percent 7 2 2 2 2 3" xfId="48771"/>
    <cellStyle name="Percent 7 2 2 2 3" xfId="30844"/>
    <cellStyle name="Percent 7 2 2 2 4" xfId="42824"/>
    <cellStyle name="Percent 7 2 2 3" xfId="18773"/>
    <cellStyle name="Percent 7 2 2 3 2" xfId="24814"/>
    <cellStyle name="Percent 7 2 2 3 2 2" xfId="36793"/>
    <cellStyle name="Percent 7 2 2 3 2 3" xfId="48772"/>
    <cellStyle name="Percent 7 2 2 3 3" xfId="30845"/>
    <cellStyle name="Percent 7 2 2 3 4" xfId="42825"/>
    <cellStyle name="Percent 7 2 2 4" xfId="24812"/>
    <cellStyle name="Percent 7 2 2 4 2" xfId="36791"/>
    <cellStyle name="Percent 7 2 2 4 3" xfId="48770"/>
    <cellStyle name="Percent 7 2 2 5" xfId="30843"/>
    <cellStyle name="Percent 7 2 2 6" xfId="42823"/>
    <cellStyle name="Percent 7 2 3" xfId="18774"/>
    <cellStyle name="Percent 7 2 3 2" xfId="24815"/>
    <cellStyle name="Percent 7 2 3 2 2" xfId="36794"/>
    <cellStyle name="Percent 7 2 3 2 3" xfId="48773"/>
    <cellStyle name="Percent 7 2 3 3" xfId="30846"/>
    <cellStyle name="Percent 7 2 3 4" xfId="42826"/>
    <cellStyle name="Percent 7 2 4" xfId="18775"/>
    <cellStyle name="Percent 7 2 4 2" xfId="24816"/>
    <cellStyle name="Percent 7 2 4 2 2" xfId="36795"/>
    <cellStyle name="Percent 7 2 4 2 3" xfId="48774"/>
    <cellStyle name="Percent 7 2 4 3" xfId="30847"/>
    <cellStyle name="Percent 7 2 4 4" xfId="42827"/>
    <cellStyle name="Percent 7 2 5" xfId="24811"/>
    <cellStyle name="Percent 7 2 5 2" xfId="36790"/>
    <cellStyle name="Percent 7 2 5 3" xfId="48769"/>
    <cellStyle name="Percent 7 2 6" xfId="30842"/>
    <cellStyle name="Percent 7 2 7" xfId="42822"/>
    <cellStyle name="Percent 7 3" xfId="18776"/>
    <cellStyle name="Percent 7 3 2" xfId="18777"/>
    <cellStyle name="Percent 7 3 2 2" xfId="18778"/>
    <cellStyle name="Percent 7 3 2 2 2" xfId="24819"/>
    <cellStyle name="Percent 7 3 2 2 2 2" xfId="36798"/>
    <cellStyle name="Percent 7 3 2 2 2 3" xfId="48777"/>
    <cellStyle name="Percent 7 3 2 2 3" xfId="30850"/>
    <cellStyle name="Percent 7 3 2 2 4" xfId="42830"/>
    <cellStyle name="Percent 7 3 2 3" xfId="24818"/>
    <cellStyle name="Percent 7 3 2 3 2" xfId="36797"/>
    <cellStyle name="Percent 7 3 2 3 3" xfId="48776"/>
    <cellStyle name="Percent 7 3 2 4" xfId="30849"/>
    <cellStyle name="Percent 7 3 2 5" xfId="42829"/>
    <cellStyle name="Percent 7 3 3" xfId="18779"/>
    <cellStyle name="Percent 7 3 3 2" xfId="24820"/>
    <cellStyle name="Percent 7 3 3 2 2" xfId="36799"/>
    <cellStyle name="Percent 7 3 3 2 3" xfId="48778"/>
    <cellStyle name="Percent 7 3 3 3" xfId="30851"/>
    <cellStyle name="Percent 7 3 3 4" xfId="42831"/>
    <cellStyle name="Percent 7 3 4" xfId="24817"/>
    <cellStyle name="Percent 7 3 4 2" xfId="36796"/>
    <cellStyle name="Percent 7 3 4 3" xfId="48775"/>
    <cellStyle name="Percent 7 3 5" xfId="30848"/>
    <cellStyle name="Percent 7 3 6" xfId="42828"/>
    <cellStyle name="Percent 7 4" xfId="18780"/>
    <cellStyle name="Percent 7 4 2" xfId="18781"/>
    <cellStyle name="Percent 7 4 2 2" xfId="24822"/>
    <cellStyle name="Percent 7 4 2 2 2" xfId="36801"/>
    <cellStyle name="Percent 7 4 2 2 3" xfId="48780"/>
    <cellStyle name="Percent 7 4 2 3" xfId="30853"/>
    <cellStyle name="Percent 7 4 2 4" xfId="42833"/>
    <cellStyle name="Percent 7 4 3" xfId="24821"/>
    <cellStyle name="Percent 7 4 3 2" xfId="36800"/>
    <cellStyle name="Percent 7 4 3 3" xfId="48779"/>
    <cellStyle name="Percent 7 4 4" xfId="30852"/>
    <cellStyle name="Percent 7 4 5" xfId="42832"/>
    <cellStyle name="Percent 7 5" xfId="18782"/>
    <cellStyle name="Percent 7 5 2" xfId="18783"/>
    <cellStyle name="Percent 7 5 2 2" xfId="24824"/>
    <cellStyle name="Percent 7 5 2 2 2" xfId="36803"/>
    <cellStyle name="Percent 7 5 2 2 3" xfId="48782"/>
    <cellStyle name="Percent 7 5 2 3" xfId="30855"/>
    <cellStyle name="Percent 7 5 2 4" xfId="42835"/>
    <cellStyle name="Percent 7 5 3" xfId="24823"/>
    <cellStyle name="Percent 7 5 3 2" xfId="36802"/>
    <cellStyle name="Percent 7 5 3 3" xfId="48781"/>
    <cellStyle name="Percent 7 5 4" xfId="30854"/>
    <cellStyle name="Percent 7 5 5" xfId="42834"/>
    <cellStyle name="Percent 7 6" xfId="18784"/>
    <cellStyle name="Percent 7 6 2" xfId="24825"/>
    <cellStyle name="Percent 7 6 2 2" xfId="36804"/>
    <cellStyle name="Percent 7 6 2 3" xfId="48783"/>
    <cellStyle name="Percent 7 6 3" xfId="30856"/>
    <cellStyle name="Percent 7 6 4" xfId="42836"/>
    <cellStyle name="Percent 7 7" xfId="18785"/>
    <cellStyle name="Percent 7 7 2" xfId="24826"/>
    <cellStyle name="Percent 7 7 2 2" xfId="36805"/>
    <cellStyle name="Percent 7 7 2 3" xfId="48784"/>
    <cellStyle name="Percent 7 7 3" xfId="30857"/>
    <cellStyle name="Percent 7 7 4" xfId="42837"/>
    <cellStyle name="Percent 7 8" xfId="18786"/>
    <cellStyle name="Percent 7 8 2" xfId="24827"/>
    <cellStyle name="Percent 7 8 2 2" xfId="36806"/>
    <cellStyle name="Percent 7 8 2 3" xfId="48785"/>
    <cellStyle name="Percent 7 8 3" xfId="30858"/>
    <cellStyle name="Percent 7 8 4" xfId="42838"/>
    <cellStyle name="Percent 7 9" xfId="18787"/>
    <cellStyle name="Percent 7 9 2" xfId="24828"/>
    <cellStyle name="Percent 7 9 2 2" xfId="36807"/>
    <cellStyle name="Percent 7 9 2 3" xfId="48786"/>
    <cellStyle name="Percent 7 9 3" xfId="30859"/>
    <cellStyle name="Percent 7 9 4" xfId="42839"/>
    <cellStyle name="Percent 70" xfId="18788"/>
    <cellStyle name="Percent 70 2" xfId="18789"/>
    <cellStyle name="Percent 70 2 2" xfId="18790"/>
    <cellStyle name="Percent 70 2 2 2" xfId="24829"/>
    <cellStyle name="Percent 70 2 2 2 2" xfId="36808"/>
    <cellStyle name="Percent 70 2 2 2 3" xfId="48787"/>
    <cellStyle name="Percent 70 2 2 3" xfId="30860"/>
    <cellStyle name="Percent 70 2 2 4" xfId="42840"/>
    <cellStyle name="Percent 70 2 3" xfId="18791"/>
    <cellStyle name="Percent 70 2 3 2" xfId="24830"/>
    <cellStyle name="Percent 70 2 3 2 2" xfId="36809"/>
    <cellStyle name="Percent 70 2 3 2 3" xfId="48788"/>
    <cellStyle name="Percent 70 2 3 3" xfId="30861"/>
    <cellStyle name="Percent 70 2 3 4" xfId="42841"/>
    <cellStyle name="Percent 70 3" xfId="18792"/>
    <cellStyle name="Percent 70 3 2" xfId="24831"/>
    <cellStyle name="Percent 70 3 2 2" xfId="36810"/>
    <cellStyle name="Percent 70 3 2 3" xfId="48789"/>
    <cellStyle name="Percent 70 3 3" xfId="30862"/>
    <cellStyle name="Percent 70 3 4" xfId="42842"/>
    <cellStyle name="Percent 70 4" xfId="18793"/>
    <cellStyle name="Percent 70 4 2" xfId="24832"/>
    <cellStyle name="Percent 70 4 2 2" xfId="36811"/>
    <cellStyle name="Percent 70 4 2 3" xfId="48790"/>
    <cellStyle name="Percent 70 4 3" xfId="30863"/>
    <cellStyle name="Percent 70 4 4" xfId="42843"/>
    <cellStyle name="Percent 70 5" xfId="18794"/>
    <cellStyle name="Percent 70 5 2" xfId="24833"/>
    <cellStyle name="Percent 70 5 2 2" xfId="36812"/>
    <cellStyle name="Percent 70 5 2 3" xfId="48791"/>
    <cellStyle name="Percent 70 5 3" xfId="30864"/>
    <cellStyle name="Percent 70 5 4" xfId="42844"/>
    <cellStyle name="Percent 70 6" xfId="18795"/>
    <cellStyle name="Percent 70 6 2" xfId="24834"/>
    <cellStyle name="Percent 70 6 2 2" xfId="36813"/>
    <cellStyle name="Percent 70 6 2 3" xfId="48792"/>
    <cellStyle name="Percent 70 6 3" xfId="30865"/>
    <cellStyle name="Percent 70 6 4" xfId="42845"/>
    <cellStyle name="Percent 71" xfId="18796"/>
    <cellStyle name="Percent 71 2" xfId="18797"/>
    <cellStyle name="Percent 71 3" xfId="18798"/>
    <cellStyle name="Percent 71 3 2" xfId="24835"/>
    <cellStyle name="Percent 71 3 2 2" xfId="36814"/>
    <cellStyle name="Percent 71 3 2 3" xfId="48793"/>
    <cellStyle name="Percent 71 3 3" xfId="30866"/>
    <cellStyle name="Percent 71 3 4" xfId="42846"/>
    <cellStyle name="Percent 71 4" xfId="18799"/>
    <cellStyle name="Percent 71 4 2" xfId="24836"/>
    <cellStyle name="Percent 71 4 2 2" xfId="36815"/>
    <cellStyle name="Percent 71 4 2 3" xfId="48794"/>
    <cellStyle name="Percent 71 4 3" xfId="30867"/>
    <cellStyle name="Percent 71 4 4" xfId="42847"/>
    <cellStyle name="Percent 72" xfId="18800"/>
    <cellStyle name="Percent 72 2" xfId="18801"/>
    <cellStyle name="Percent 72 3" xfId="18802"/>
    <cellStyle name="Percent 72 3 2" xfId="24837"/>
    <cellStyle name="Percent 72 3 2 2" xfId="36816"/>
    <cellStyle name="Percent 72 3 2 3" xfId="48795"/>
    <cellStyle name="Percent 72 3 3" xfId="30868"/>
    <cellStyle name="Percent 72 3 4" xfId="42848"/>
    <cellStyle name="Percent 72 4" xfId="18803"/>
    <cellStyle name="Percent 72 4 2" xfId="24838"/>
    <cellStyle name="Percent 72 4 2 2" xfId="36817"/>
    <cellStyle name="Percent 72 4 2 3" xfId="48796"/>
    <cellStyle name="Percent 72 4 3" xfId="30869"/>
    <cellStyle name="Percent 72 4 4" xfId="42849"/>
    <cellStyle name="Percent 73" xfId="18804"/>
    <cellStyle name="Percent 73 2" xfId="18805"/>
    <cellStyle name="Percent 73 3" xfId="18806"/>
    <cellStyle name="Percent 73 3 2" xfId="24839"/>
    <cellStyle name="Percent 73 3 2 2" xfId="36818"/>
    <cellStyle name="Percent 73 3 2 3" xfId="48797"/>
    <cellStyle name="Percent 73 3 3" xfId="30870"/>
    <cellStyle name="Percent 73 3 4" xfId="42850"/>
    <cellStyle name="Percent 73 4" xfId="18807"/>
    <cellStyle name="Percent 73 4 2" xfId="24840"/>
    <cellStyle name="Percent 73 4 2 2" xfId="36819"/>
    <cellStyle name="Percent 73 4 2 3" xfId="48798"/>
    <cellStyle name="Percent 73 4 3" xfId="30871"/>
    <cellStyle name="Percent 73 4 4" xfId="42851"/>
    <cellStyle name="Percent 74" xfId="18808"/>
    <cellStyle name="Percent 74 2" xfId="18809"/>
    <cellStyle name="Percent 74 2 2" xfId="24841"/>
    <cellStyle name="Percent 74 2 2 2" xfId="36820"/>
    <cellStyle name="Percent 74 2 2 3" xfId="48799"/>
    <cellStyle name="Percent 74 2 3" xfId="30872"/>
    <cellStyle name="Percent 74 2 4" xfId="42852"/>
    <cellStyle name="Percent 74 3" xfId="18810"/>
    <cellStyle name="Percent 74 3 2" xfId="24842"/>
    <cellStyle name="Percent 74 3 2 2" xfId="36821"/>
    <cellStyle name="Percent 74 3 2 3" xfId="48800"/>
    <cellStyle name="Percent 74 3 3" xfId="30873"/>
    <cellStyle name="Percent 74 3 4" xfId="42853"/>
    <cellStyle name="Percent 75" xfId="18811"/>
    <cellStyle name="Percent 75 2" xfId="18812"/>
    <cellStyle name="Percent 75 2 2" xfId="24843"/>
    <cellStyle name="Percent 75 2 2 2" xfId="36822"/>
    <cellStyle name="Percent 75 2 2 3" xfId="48801"/>
    <cellStyle name="Percent 75 2 3" xfId="30874"/>
    <cellStyle name="Percent 75 2 4" xfId="42854"/>
    <cellStyle name="Percent 75 3" xfId="18813"/>
    <cellStyle name="Percent 75 3 2" xfId="24844"/>
    <cellStyle name="Percent 75 3 2 2" xfId="36823"/>
    <cellStyle name="Percent 75 3 2 3" xfId="48802"/>
    <cellStyle name="Percent 75 3 3" xfId="30875"/>
    <cellStyle name="Percent 75 3 4" xfId="42855"/>
    <cellStyle name="Percent 76" xfId="18814"/>
    <cellStyle name="Percent 76 2" xfId="18815"/>
    <cellStyle name="Percent 76 2 2" xfId="24845"/>
    <cellStyle name="Percent 76 2 2 2" xfId="36824"/>
    <cellStyle name="Percent 76 2 2 3" xfId="48803"/>
    <cellStyle name="Percent 76 2 3" xfId="30876"/>
    <cellStyle name="Percent 76 2 4" xfId="42856"/>
    <cellStyle name="Percent 76 3" xfId="18816"/>
    <cellStyle name="Percent 76 3 2" xfId="24846"/>
    <cellStyle name="Percent 76 3 2 2" xfId="36825"/>
    <cellStyle name="Percent 76 3 2 3" xfId="48804"/>
    <cellStyle name="Percent 76 3 3" xfId="30877"/>
    <cellStyle name="Percent 76 3 4" xfId="42857"/>
    <cellStyle name="Percent 77" xfId="18817"/>
    <cellStyle name="Percent 77 2" xfId="18818"/>
    <cellStyle name="Percent 77 2 2" xfId="24847"/>
    <cellStyle name="Percent 77 2 2 2" xfId="36826"/>
    <cellStyle name="Percent 77 2 2 3" xfId="48805"/>
    <cellStyle name="Percent 77 2 3" xfId="30878"/>
    <cellStyle name="Percent 77 2 4" xfId="42858"/>
    <cellStyle name="Percent 77 3" xfId="18819"/>
    <cellStyle name="Percent 77 3 2" xfId="24848"/>
    <cellStyle name="Percent 77 3 2 2" xfId="36827"/>
    <cellStyle name="Percent 77 3 2 3" xfId="48806"/>
    <cellStyle name="Percent 77 3 3" xfId="30879"/>
    <cellStyle name="Percent 77 3 4" xfId="42859"/>
    <cellStyle name="Percent 78" xfId="18820"/>
    <cellStyle name="Percent 78 2" xfId="18821"/>
    <cellStyle name="Percent 78 2 2" xfId="24849"/>
    <cellStyle name="Percent 78 2 2 2" xfId="36828"/>
    <cellStyle name="Percent 78 2 2 3" xfId="48807"/>
    <cellStyle name="Percent 78 2 3" xfId="30880"/>
    <cellStyle name="Percent 78 2 4" xfId="42860"/>
    <cellStyle name="Percent 78 3" xfId="18822"/>
    <cellStyle name="Percent 78 3 2" xfId="24850"/>
    <cellStyle name="Percent 78 3 2 2" xfId="36829"/>
    <cellStyle name="Percent 78 3 2 3" xfId="48808"/>
    <cellStyle name="Percent 78 3 3" xfId="30881"/>
    <cellStyle name="Percent 78 3 4" xfId="42861"/>
    <cellStyle name="Percent 79" xfId="18823"/>
    <cellStyle name="Percent 79 2" xfId="18824"/>
    <cellStyle name="Percent 79 2 2" xfId="24851"/>
    <cellStyle name="Percent 79 2 2 2" xfId="36830"/>
    <cellStyle name="Percent 79 2 2 3" xfId="48809"/>
    <cellStyle name="Percent 79 2 3" xfId="30882"/>
    <cellStyle name="Percent 79 2 4" xfId="42862"/>
    <cellStyle name="Percent 79 3" xfId="18825"/>
    <cellStyle name="Percent 79 3 2" xfId="24852"/>
    <cellStyle name="Percent 79 3 2 2" xfId="36831"/>
    <cellStyle name="Percent 79 3 2 3" xfId="48810"/>
    <cellStyle name="Percent 79 3 3" xfId="30883"/>
    <cellStyle name="Percent 79 3 4" xfId="42863"/>
    <cellStyle name="Percent 8" xfId="18826"/>
    <cellStyle name="Percent 8 10" xfId="18827"/>
    <cellStyle name="Percent 8 10 2" xfId="24853"/>
    <cellStyle name="Percent 8 10 2 2" xfId="36832"/>
    <cellStyle name="Percent 8 10 2 3" xfId="48811"/>
    <cellStyle name="Percent 8 10 3" xfId="30884"/>
    <cellStyle name="Percent 8 10 4" xfId="42864"/>
    <cellStyle name="Percent 8 2" xfId="18828"/>
    <cellStyle name="Percent 8 2 2" xfId="18829"/>
    <cellStyle name="Percent 8 2 2 2" xfId="18830"/>
    <cellStyle name="Percent 8 2 2 2 2" xfId="24856"/>
    <cellStyle name="Percent 8 2 2 2 2 2" xfId="36835"/>
    <cellStyle name="Percent 8 2 2 2 2 3" xfId="48814"/>
    <cellStyle name="Percent 8 2 2 2 3" xfId="30887"/>
    <cellStyle name="Percent 8 2 2 2 4" xfId="42867"/>
    <cellStyle name="Percent 8 2 2 3" xfId="18831"/>
    <cellStyle name="Percent 8 2 2 3 2" xfId="24857"/>
    <cellStyle name="Percent 8 2 2 3 2 2" xfId="36836"/>
    <cellStyle name="Percent 8 2 2 3 2 3" xfId="48815"/>
    <cellStyle name="Percent 8 2 2 3 3" xfId="30888"/>
    <cellStyle name="Percent 8 2 2 3 4" xfId="42868"/>
    <cellStyle name="Percent 8 2 2 4" xfId="24855"/>
    <cellStyle name="Percent 8 2 2 4 2" xfId="36834"/>
    <cellStyle name="Percent 8 2 2 4 3" xfId="48813"/>
    <cellStyle name="Percent 8 2 2 5" xfId="30886"/>
    <cellStyle name="Percent 8 2 2 6" xfId="42866"/>
    <cellStyle name="Percent 8 2 3" xfId="18832"/>
    <cellStyle name="Percent 8 2 3 2" xfId="24858"/>
    <cellStyle name="Percent 8 2 3 2 2" xfId="36837"/>
    <cellStyle name="Percent 8 2 3 2 3" xfId="48816"/>
    <cellStyle name="Percent 8 2 3 3" xfId="30889"/>
    <cellStyle name="Percent 8 2 3 4" xfId="42869"/>
    <cellStyle name="Percent 8 2 4" xfId="18833"/>
    <cellStyle name="Percent 8 2 4 2" xfId="24859"/>
    <cellStyle name="Percent 8 2 4 2 2" xfId="36838"/>
    <cellStyle name="Percent 8 2 4 2 3" xfId="48817"/>
    <cellStyle name="Percent 8 2 4 3" xfId="30890"/>
    <cellStyle name="Percent 8 2 4 4" xfId="42870"/>
    <cellStyle name="Percent 8 2 5" xfId="24854"/>
    <cellStyle name="Percent 8 2 5 2" xfId="36833"/>
    <cellStyle name="Percent 8 2 5 3" xfId="48812"/>
    <cellStyle name="Percent 8 2 6" xfId="30885"/>
    <cellStyle name="Percent 8 2 7" xfId="42865"/>
    <cellStyle name="Percent 8 3" xfId="18834"/>
    <cellStyle name="Percent 8 3 2" xfId="18835"/>
    <cellStyle name="Percent 8 3 2 2" xfId="18836"/>
    <cellStyle name="Percent 8 3 2 2 2" xfId="24862"/>
    <cellStyle name="Percent 8 3 2 2 2 2" xfId="36841"/>
    <cellStyle name="Percent 8 3 2 2 2 3" xfId="48820"/>
    <cellStyle name="Percent 8 3 2 2 3" xfId="30893"/>
    <cellStyle name="Percent 8 3 2 2 4" xfId="42873"/>
    <cellStyle name="Percent 8 3 2 3" xfId="24861"/>
    <cellStyle name="Percent 8 3 2 3 2" xfId="36840"/>
    <cellStyle name="Percent 8 3 2 3 3" xfId="48819"/>
    <cellStyle name="Percent 8 3 2 4" xfId="30892"/>
    <cellStyle name="Percent 8 3 2 5" xfId="42872"/>
    <cellStyle name="Percent 8 3 3" xfId="18837"/>
    <cellStyle name="Percent 8 3 3 2" xfId="24863"/>
    <cellStyle name="Percent 8 3 3 2 2" xfId="36842"/>
    <cellStyle name="Percent 8 3 3 2 3" xfId="48821"/>
    <cellStyle name="Percent 8 3 3 3" xfId="30894"/>
    <cellStyle name="Percent 8 3 3 4" xfId="42874"/>
    <cellStyle name="Percent 8 3 4" xfId="24860"/>
    <cellStyle name="Percent 8 3 4 2" xfId="36839"/>
    <cellStyle name="Percent 8 3 4 3" xfId="48818"/>
    <cellStyle name="Percent 8 3 5" xfId="30891"/>
    <cellStyle name="Percent 8 3 6" xfId="42871"/>
    <cellStyle name="Percent 8 4" xfId="18838"/>
    <cellStyle name="Percent 8 4 2" xfId="18839"/>
    <cellStyle name="Percent 8 4 2 2" xfId="24865"/>
    <cellStyle name="Percent 8 4 2 2 2" xfId="36844"/>
    <cellStyle name="Percent 8 4 2 2 3" xfId="48823"/>
    <cellStyle name="Percent 8 4 2 3" xfId="30896"/>
    <cellStyle name="Percent 8 4 2 4" xfId="42876"/>
    <cellStyle name="Percent 8 4 3" xfId="24864"/>
    <cellStyle name="Percent 8 4 3 2" xfId="36843"/>
    <cellStyle name="Percent 8 4 3 3" xfId="48822"/>
    <cellStyle name="Percent 8 4 4" xfId="30895"/>
    <cellStyle name="Percent 8 4 5" xfId="42875"/>
    <cellStyle name="Percent 8 5" xfId="18840"/>
    <cellStyle name="Percent 8 5 2" xfId="18841"/>
    <cellStyle name="Percent 8 5 2 2" xfId="24867"/>
    <cellStyle name="Percent 8 5 2 2 2" xfId="36846"/>
    <cellStyle name="Percent 8 5 2 2 3" xfId="48825"/>
    <cellStyle name="Percent 8 5 2 3" xfId="30898"/>
    <cellStyle name="Percent 8 5 2 4" xfId="42878"/>
    <cellStyle name="Percent 8 5 3" xfId="24866"/>
    <cellStyle name="Percent 8 5 3 2" xfId="36845"/>
    <cellStyle name="Percent 8 5 3 3" xfId="48824"/>
    <cellStyle name="Percent 8 5 4" xfId="30897"/>
    <cellStyle name="Percent 8 5 5" xfId="42877"/>
    <cellStyle name="Percent 8 6" xfId="18842"/>
    <cellStyle name="Percent 8 6 2" xfId="24868"/>
    <cellStyle name="Percent 8 6 2 2" xfId="36847"/>
    <cellStyle name="Percent 8 6 2 3" xfId="48826"/>
    <cellStyle name="Percent 8 6 3" xfId="30899"/>
    <cellStyle name="Percent 8 6 4" xfId="42879"/>
    <cellStyle name="Percent 8 7" xfId="18843"/>
    <cellStyle name="Percent 8 7 2" xfId="24869"/>
    <cellStyle name="Percent 8 7 2 2" xfId="36848"/>
    <cellStyle name="Percent 8 7 2 3" xfId="48827"/>
    <cellStyle name="Percent 8 7 3" xfId="30900"/>
    <cellStyle name="Percent 8 7 4" xfId="42880"/>
    <cellStyle name="Percent 8 8" xfId="18844"/>
    <cellStyle name="Percent 8 8 2" xfId="24870"/>
    <cellStyle name="Percent 8 8 2 2" xfId="36849"/>
    <cellStyle name="Percent 8 8 2 3" xfId="48828"/>
    <cellStyle name="Percent 8 8 3" xfId="30901"/>
    <cellStyle name="Percent 8 8 4" xfId="42881"/>
    <cellStyle name="Percent 8 9" xfId="18845"/>
    <cellStyle name="Percent 8 9 2" xfId="24871"/>
    <cellStyle name="Percent 8 9 2 2" xfId="36850"/>
    <cellStyle name="Percent 8 9 2 3" xfId="48829"/>
    <cellStyle name="Percent 8 9 3" xfId="30902"/>
    <cellStyle name="Percent 8 9 4" xfId="42882"/>
    <cellStyle name="Percent 80" xfId="18846"/>
    <cellStyle name="Percent 80 2" xfId="18847"/>
    <cellStyle name="Percent 80 2 2" xfId="24872"/>
    <cellStyle name="Percent 80 2 2 2" xfId="36851"/>
    <cellStyle name="Percent 80 2 2 3" xfId="48830"/>
    <cellStyle name="Percent 80 2 3" xfId="30903"/>
    <cellStyle name="Percent 80 2 4" xfId="42883"/>
    <cellStyle name="Percent 80 3" xfId="18848"/>
    <cellStyle name="Percent 80 3 2" xfId="24873"/>
    <cellStyle name="Percent 80 3 2 2" xfId="36852"/>
    <cellStyle name="Percent 80 3 2 3" xfId="48831"/>
    <cellStyle name="Percent 80 3 3" xfId="30904"/>
    <cellStyle name="Percent 80 3 4" xfId="42884"/>
    <cellStyle name="Percent 81" xfId="18849"/>
    <cellStyle name="Percent 81 2" xfId="18850"/>
    <cellStyle name="Percent 81 2 2" xfId="24874"/>
    <cellStyle name="Percent 81 2 2 2" xfId="36853"/>
    <cellStyle name="Percent 81 2 2 3" xfId="48832"/>
    <cellStyle name="Percent 81 2 3" xfId="30905"/>
    <cellStyle name="Percent 81 2 4" xfId="42885"/>
    <cellStyle name="Percent 81 3" xfId="18851"/>
    <cellStyle name="Percent 81 3 2" xfId="24875"/>
    <cellStyle name="Percent 81 3 2 2" xfId="36854"/>
    <cellStyle name="Percent 81 3 2 3" xfId="48833"/>
    <cellStyle name="Percent 81 3 3" xfId="30906"/>
    <cellStyle name="Percent 81 3 4" xfId="42886"/>
    <cellStyle name="Percent 82" xfId="18852"/>
    <cellStyle name="Percent 82 2" xfId="18853"/>
    <cellStyle name="Percent 82 2 2" xfId="24876"/>
    <cellStyle name="Percent 82 2 2 2" xfId="36855"/>
    <cellStyle name="Percent 82 2 2 3" xfId="48834"/>
    <cellStyle name="Percent 82 2 3" xfId="30907"/>
    <cellStyle name="Percent 82 2 4" xfId="42887"/>
    <cellStyle name="Percent 82 3" xfId="18854"/>
    <cellStyle name="Percent 82 3 2" xfId="24877"/>
    <cellStyle name="Percent 82 3 2 2" xfId="36856"/>
    <cellStyle name="Percent 82 3 2 3" xfId="48835"/>
    <cellStyle name="Percent 82 3 3" xfId="30908"/>
    <cellStyle name="Percent 82 3 4" xfId="42888"/>
    <cellStyle name="Percent 83" xfId="18855"/>
    <cellStyle name="Percent 83 2" xfId="18856"/>
    <cellStyle name="Percent 83 2 2" xfId="24878"/>
    <cellStyle name="Percent 83 2 2 2" xfId="36857"/>
    <cellStyle name="Percent 83 2 2 3" xfId="48836"/>
    <cellStyle name="Percent 83 2 3" xfId="30909"/>
    <cellStyle name="Percent 83 2 4" xfId="42889"/>
    <cellStyle name="Percent 83 3" xfId="18857"/>
    <cellStyle name="Percent 83 3 2" xfId="24879"/>
    <cellStyle name="Percent 83 3 2 2" xfId="36858"/>
    <cellStyle name="Percent 83 3 2 3" xfId="48837"/>
    <cellStyle name="Percent 83 3 3" xfId="30910"/>
    <cellStyle name="Percent 83 3 4" xfId="42890"/>
    <cellStyle name="Percent 84" xfId="18858"/>
    <cellStyle name="Percent 84 2" xfId="18859"/>
    <cellStyle name="Percent 84 2 2" xfId="24880"/>
    <cellStyle name="Percent 84 2 2 2" xfId="36859"/>
    <cellStyle name="Percent 84 2 2 3" xfId="48838"/>
    <cellStyle name="Percent 84 2 3" xfId="30911"/>
    <cellStyle name="Percent 84 2 4" xfId="42891"/>
    <cellStyle name="Percent 84 3" xfId="18860"/>
    <cellStyle name="Percent 84 3 2" xfId="24881"/>
    <cellStyle name="Percent 84 3 2 2" xfId="36860"/>
    <cellStyle name="Percent 84 3 2 3" xfId="48839"/>
    <cellStyle name="Percent 84 3 3" xfId="30912"/>
    <cellStyle name="Percent 84 3 4" xfId="42892"/>
    <cellStyle name="Percent 85" xfId="18861"/>
    <cellStyle name="Percent 85 2" xfId="18862"/>
    <cellStyle name="Percent 85 2 2" xfId="24882"/>
    <cellStyle name="Percent 85 2 2 2" xfId="36861"/>
    <cellStyle name="Percent 85 2 2 3" xfId="48840"/>
    <cellStyle name="Percent 85 2 3" xfId="30913"/>
    <cellStyle name="Percent 85 2 4" xfId="42893"/>
    <cellStyle name="Percent 85 3" xfId="18863"/>
    <cellStyle name="Percent 85 3 2" xfId="24883"/>
    <cellStyle name="Percent 85 3 2 2" xfId="36862"/>
    <cellStyle name="Percent 85 3 2 3" xfId="48841"/>
    <cellStyle name="Percent 85 3 3" xfId="30914"/>
    <cellStyle name="Percent 85 3 4" xfId="42894"/>
    <cellStyle name="Percent 86" xfId="18864"/>
    <cellStyle name="Percent 86 2" xfId="18865"/>
    <cellStyle name="Percent 86 2 2" xfId="24884"/>
    <cellStyle name="Percent 86 2 2 2" xfId="36863"/>
    <cellStyle name="Percent 86 2 2 3" xfId="48842"/>
    <cellStyle name="Percent 86 2 3" xfId="30915"/>
    <cellStyle name="Percent 86 2 4" xfId="42895"/>
    <cellStyle name="Percent 86 3" xfId="18866"/>
    <cellStyle name="Percent 86 3 2" xfId="24885"/>
    <cellStyle name="Percent 86 3 2 2" xfId="36864"/>
    <cellStyle name="Percent 86 3 2 3" xfId="48843"/>
    <cellStyle name="Percent 86 3 3" xfId="30916"/>
    <cellStyle name="Percent 86 3 4" xfId="42896"/>
    <cellStyle name="Percent 87" xfId="18867"/>
    <cellStyle name="Percent 87 2" xfId="18868"/>
    <cellStyle name="Percent 87 2 2" xfId="24886"/>
    <cellStyle name="Percent 87 2 2 2" xfId="36865"/>
    <cellStyle name="Percent 87 2 2 3" xfId="48844"/>
    <cellStyle name="Percent 87 2 3" xfId="30917"/>
    <cellStyle name="Percent 87 2 4" xfId="42897"/>
    <cellStyle name="Percent 87 3" xfId="18869"/>
    <cellStyle name="Percent 87 3 2" xfId="24887"/>
    <cellStyle name="Percent 87 3 2 2" xfId="36866"/>
    <cellStyle name="Percent 87 3 2 3" xfId="48845"/>
    <cellStyle name="Percent 87 3 3" xfId="30918"/>
    <cellStyle name="Percent 87 3 4" xfId="42898"/>
    <cellStyle name="Percent 88" xfId="18870"/>
    <cellStyle name="Percent 88 2" xfId="18871"/>
    <cellStyle name="Percent 88 2 2" xfId="24888"/>
    <cellStyle name="Percent 88 2 2 2" xfId="36867"/>
    <cellStyle name="Percent 88 2 2 3" xfId="48846"/>
    <cellStyle name="Percent 88 2 3" xfId="30919"/>
    <cellStyle name="Percent 88 2 4" xfId="42899"/>
    <cellStyle name="Percent 88 3" xfId="18872"/>
    <cellStyle name="Percent 88 3 2" xfId="24889"/>
    <cellStyle name="Percent 88 3 2 2" xfId="36868"/>
    <cellStyle name="Percent 88 3 2 3" xfId="48847"/>
    <cellStyle name="Percent 88 3 3" xfId="30920"/>
    <cellStyle name="Percent 88 3 4" xfId="42900"/>
    <cellStyle name="Percent 89" xfId="18873"/>
    <cellStyle name="Percent 89 2" xfId="18874"/>
    <cellStyle name="Percent 89 2 2" xfId="24890"/>
    <cellStyle name="Percent 89 2 2 2" xfId="36869"/>
    <cellStyle name="Percent 89 2 2 3" xfId="48848"/>
    <cellStyle name="Percent 89 2 3" xfId="30921"/>
    <cellStyle name="Percent 89 2 4" xfId="42901"/>
    <cellStyle name="Percent 89 3" xfId="18875"/>
    <cellStyle name="Percent 89 3 2" xfId="24891"/>
    <cellStyle name="Percent 89 3 2 2" xfId="36870"/>
    <cellStyle name="Percent 89 3 2 3" xfId="48849"/>
    <cellStyle name="Percent 89 3 3" xfId="30922"/>
    <cellStyle name="Percent 89 3 4" xfId="42902"/>
    <cellStyle name="Percent 9" xfId="18876"/>
    <cellStyle name="Percent 9 2" xfId="18877"/>
    <cellStyle name="Percent 9 2 2" xfId="18878"/>
    <cellStyle name="Percent 9 2 2 2" xfId="18879"/>
    <cellStyle name="Percent 9 2 2 2 2" xfId="24894"/>
    <cellStyle name="Percent 9 2 2 2 2 2" xfId="36873"/>
    <cellStyle name="Percent 9 2 2 2 2 3" xfId="48852"/>
    <cellStyle name="Percent 9 2 2 2 3" xfId="30925"/>
    <cellStyle name="Percent 9 2 2 2 4" xfId="42905"/>
    <cellStyle name="Percent 9 2 2 3" xfId="24893"/>
    <cellStyle name="Percent 9 2 2 3 2" xfId="36872"/>
    <cellStyle name="Percent 9 2 2 3 3" xfId="48851"/>
    <cellStyle name="Percent 9 2 2 4" xfId="30924"/>
    <cellStyle name="Percent 9 2 2 5" xfId="42904"/>
    <cellStyle name="Percent 9 2 3" xfId="18880"/>
    <cellStyle name="Percent 9 2 3 2" xfId="24895"/>
    <cellStyle name="Percent 9 2 3 2 2" xfId="36874"/>
    <cellStyle name="Percent 9 2 3 2 3" xfId="48853"/>
    <cellStyle name="Percent 9 2 3 3" xfId="30926"/>
    <cellStyle name="Percent 9 2 3 4" xfId="42906"/>
    <cellStyle name="Percent 9 2 4" xfId="18881"/>
    <cellStyle name="Percent 9 2 4 2" xfId="24896"/>
    <cellStyle name="Percent 9 2 4 2 2" xfId="36875"/>
    <cellStyle name="Percent 9 2 4 2 3" xfId="48854"/>
    <cellStyle name="Percent 9 2 4 3" xfId="30927"/>
    <cellStyle name="Percent 9 2 4 4" xfId="42907"/>
    <cellStyle name="Percent 9 2 5" xfId="24892"/>
    <cellStyle name="Percent 9 2 5 2" xfId="36871"/>
    <cellStyle name="Percent 9 2 5 3" xfId="48850"/>
    <cellStyle name="Percent 9 2 6" xfId="30923"/>
    <cellStyle name="Percent 9 2 7" xfId="42903"/>
    <cellStyle name="Percent 9 3" xfId="18882"/>
    <cellStyle name="Percent 9 3 2" xfId="18883"/>
    <cellStyle name="Percent 9 3 2 2" xfId="24898"/>
    <cellStyle name="Percent 9 3 2 2 2" xfId="36877"/>
    <cellStyle name="Percent 9 3 2 2 3" xfId="48856"/>
    <cellStyle name="Percent 9 3 2 3" xfId="30929"/>
    <cellStyle name="Percent 9 3 2 4" xfId="42909"/>
    <cellStyle name="Percent 9 3 3" xfId="18884"/>
    <cellStyle name="Percent 9 3 3 2" xfId="24899"/>
    <cellStyle name="Percent 9 3 3 2 2" xfId="36878"/>
    <cellStyle name="Percent 9 3 3 2 3" xfId="48857"/>
    <cellStyle name="Percent 9 3 3 3" xfId="30930"/>
    <cellStyle name="Percent 9 3 3 4" xfId="42910"/>
    <cellStyle name="Percent 9 3 4" xfId="24897"/>
    <cellStyle name="Percent 9 3 4 2" xfId="36876"/>
    <cellStyle name="Percent 9 3 4 3" xfId="48855"/>
    <cellStyle name="Percent 9 3 5" xfId="30928"/>
    <cellStyle name="Percent 9 3 6" xfId="42908"/>
    <cellStyle name="Percent 9 4" xfId="18885"/>
    <cellStyle name="Percent 9 4 2" xfId="24900"/>
    <cellStyle name="Percent 9 4 2 2" xfId="36879"/>
    <cellStyle name="Percent 9 4 2 3" xfId="48858"/>
    <cellStyle name="Percent 9 4 3" xfId="30931"/>
    <cellStyle name="Percent 9 4 4" xfId="42911"/>
    <cellStyle name="Percent 9 5" xfId="18886"/>
    <cellStyle name="Percent 9 5 2" xfId="24901"/>
    <cellStyle name="Percent 9 5 2 2" xfId="36880"/>
    <cellStyle name="Percent 9 5 2 3" xfId="48859"/>
    <cellStyle name="Percent 9 5 3" xfId="30932"/>
    <cellStyle name="Percent 9 5 4" xfId="42912"/>
    <cellStyle name="Percent 9 6" xfId="18887"/>
    <cellStyle name="Percent 9 6 2" xfId="24902"/>
    <cellStyle name="Percent 9 6 2 2" xfId="36881"/>
    <cellStyle name="Percent 9 6 2 3" xfId="48860"/>
    <cellStyle name="Percent 9 6 3" xfId="30933"/>
    <cellStyle name="Percent 9 6 4" xfId="42913"/>
    <cellStyle name="Percent 9 7" xfId="18888"/>
    <cellStyle name="Percent 9 7 2" xfId="24903"/>
    <cellStyle name="Percent 9 7 2 2" xfId="36882"/>
    <cellStyle name="Percent 9 7 2 3" xfId="48861"/>
    <cellStyle name="Percent 9 7 3" xfId="30934"/>
    <cellStyle name="Percent 9 7 4" xfId="42914"/>
    <cellStyle name="Percent 9 8" xfId="18889"/>
    <cellStyle name="Percent 9 8 2" xfId="24904"/>
    <cellStyle name="Percent 9 8 2 2" xfId="36883"/>
    <cellStyle name="Percent 9 8 2 3" xfId="48862"/>
    <cellStyle name="Percent 9 8 3" xfId="30935"/>
    <cellStyle name="Percent 9 8 4" xfId="42915"/>
    <cellStyle name="Percent 90" xfId="18890"/>
    <cellStyle name="Percent 90 2" xfId="18891"/>
    <cellStyle name="Percent 90 2 2" xfId="24905"/>
    <cellStyle name="Percent 90 2 2 2" xfId="36884"/>
    <cellStyle name="Percent 90 2 2 3" xfId="48863"/>
    <cellStyle name="Percent 90 2 3" xfId="30936"/>
    <cellStyle name="Percent 90 2 4" xfId="42916"/>
    <cellStyle name="Percent 90 3" xfId="18892"/>
    <cellStyle name="Percent 90 3 2" xfId="24906"/>
    <cellStyle name="Percent 90 3 2 2" xfId="36885"/>
    <cellStyle name="Percent 90 3 2 3" xfId="48864"/>
    <cellStyle name="Percent 90 3 3" xfId="30937"/>
    <cellStyle name="Percent 90 3 4" xfId="42917"/>
    <cellStyle name="Percent 91" xfId="18893"/>
    <cellStyle name="Percent 91 2" xfId="24907"/>
    <cellStyle name="Percent 91 2 2" xfId="36886"/>
    <cellStyle name="Percent 91 2 3" xfId="48865"/>
    <cellStyle name="Percent 91 3" xfId="30938"/>
    <cellStyle name="Percent 91 4" xfId="42918"/>
    <cellStyle name="Percent 92" xfId="18894"/>
    <cellStyle name="Percent 92 2" xfId="24908"/>
    <cellStyle name="Percent 92 2 2" xfId="36887"/>
    <cellStyle name="Percent 92 2 3" xfId="48866"/>
    <cellStyle name="Percent 92 3" xfId="30939"/>
    <cellStyle name="Percent 92 4" xfId="42919"/>
    <cellStyle name="Percent 93" xfId="18895"/>
    <cellStyle name="Percent 93 2" xfId="24909"/>
    <cellStyle name="Percent 93 2 2" xfId="36888"/>
    <cellStyle name="Percent 93 2 3" xfId="48867"/>
    <cellStyle name="Percent 93 3" xfId="30940"/>
    <cellStyle name="Percent 93 4" xfId="42920"/>
    <cellStyle name="Percent 94" xfId="18896"/>
    <cellStyle name="Percent 94 2" xfId="24910"/>
    <cellStyle name="Percent 94 2 2" xfId="36889"/>
    <cellStyle name="Percent 94 2 3" xfId="48868"/>
    <cellStyle name="Percent 94 3" xfId="30941"/>
    <cellStyle name="Percent 94 4" xfId="42921"/>
    <cellStyle name="Percent 95" xfId="18897"/>
    <cellStyle name="Percent 95 2" xfId="24911"/>
    <cellStyle name="Percent 95 2 2" xfId="36890"/>
    <cellStyle name="Percent 95 2 3" xfId="48869"/>
    <cellStyle name="Percent 95 3" xfId="30942"/>
    <cellStyle name="Percent 95 4" xfId="42922"/>
    <cellStyle name="Percent 96" xfId="18898"/>
    <cellStyle name="Percent 96 2" xfId="24912"/>
    <cellStyle name="Percent 96 2 2" xfId="36891"/>
    <cellStyle name="Percent 96 2 3" xfId="48870"/>
    <cellStyle name="Percent 96 3" xfId="30943"/>
    <cellStyle name="Percent 96 4" xfId="42923"/>
    <cellStyle name="Percent 97" xfId="18899"/>
    <cellStyle name="Percent 97 2" xfId="24913"/>
    <cellStyle name="Percent 97 2 2" xfId="36892"/>
    <cellStyle name="Percent 97 2 3" xfId="48871"/>
    <cellStyle name="Percent 97 3" xfId="30944"/>
    <cellStyle name="Percent 97 4" xfId="42924"/>
    <cellStyle name="Percent 98" xfId="18900"/>
    <cellStyle name="Percent 98 2" xfId="24914"/>
    <cellStyle name="Percent 98 2 2" xfId="36893"/>
    <cellStyle name="Percent 98 2 3" xfId="48872"/>
    <cellStyle name="Percent 98 3" xfId="30945"/>
    <cellStyle name="Percent 98 4" xfId="42925"/>
    <cellStyle name="Percent 99" xfId="18901"/>
    <cellStyle name="Percent 99 2" xfId="24915"/>
    <cellStyle name="Percent 99 2 2" xfId="36894"/>
    <cellStyle name="Percent 99 2 3" xfId="48873"/>
    <cellStyle name="Percent 99 3" xfId="30946"/>
    <cellStyle name="Percent 99 4" xfId="42926"/>
    <cellStyle name="Pink" xfId="18902"/>
    <cellStyle name="pricedatabold" xfId="18903"/>
    <cellStyle name="pricedatabold 2" xfId="24916"/>
    <cellStyle name="pricedatabold 2 2" xfId="36895"/>
    <cellStyle name="pricedatabold 2 3" xfId="48874"/>
    <cellStyle name="pricedatabold 3" xfId="30947"/>
    <cellStyle name="pricedatabold 4" xfId="42927"/>
    <cellStyle name="pricedatanorm" xfId="18904"/>
    <cellStyle name="pricedatanorm 2" xfId="24917"/>
    <cellStyle name="pricedatanorm 2 2" xfId="36896"/>
    <cellStyle name="pricedatanorm 2 3" xfId="48875"/>
    <cellStyle name="pricedatanorm 3" xfId="30948"/>
    <cellStyle name="pricedatanorm 4" xfId="42928"/>
    <cellStyle name="PSChar" xfId="18905"/>
    <cellStyle name="PSChar 2" xfId="18906"/>
    <cellStyle name="PSChar 2 2" xfId="24919"/>
    <cellStyle name="PSChar 2 2 2" xfId="36898"/>
    <cellStyle name="PSChar 2 2 3" xfId="48877"/>
    <cellStyle name="PSChar 2 3" xfId="30950"/>
    <cellStyle name="PSChar 2 4" xfId="42930"/>
    <cellStyle name="PSChar 3" xfId="24918"/>
    <cellStyle name="PSChar 3 2" xfId="36897"/>
    <cellStyle name="PSChar 3 3" xfId="48876"/>
    <cellStyle name="PSChar 4" xfId="30949"/>
    <cellStyle name="PSChar 5" xfId="42929"/>
    <cellStyle name="PSDate" xfId="18907"/>
    <cellStyle name="PSDate 2" xfId="18908"/>
    <cellStyle name="PSDate 2 2" xfId="24921"/>
    <cellStyle name="PSDate 2 2 2" xfId="36900"/>
    <cellStyle name="PSDate 2 2 3" xfId="48879"/>
    <cellStyle name="PSDate 2 3" xfId="30952"/>
    <cellStyle name="PSDate 2 4" xfId="42932"/>
    <cellStyle name="PSDate 3" xfId="24920"/>
    <cellStyle name="PSDate 3 2" xfId="36899"/>
    <cellStyle name="PSDate 3 3" xfId="48878"/>
    <cellStyle name="PSDate 4" xfId="30951"/>
    <cellStyle name="PSDate 5" xfId="42931"/>
    <cellStyle name="PSDec" xfId="18909"/>
    <cellStyle name="PSDec 2" xfId="18910"/>
    <cellStyle name="PSDec 2 2" xfId="24923"/>
    <cellStyle name="PSDec 2 2 2" xfId="36902"/>
    <cellStyle name="PSDec 2 2 3" xfId="48881"/>
    <cellStyle name="PSDec 2 3" xfId="30954"/>
    <cellStyle name="PSDec 2 4" xfId="42934"/>
    <cellStyle name="PSDec 3" xfId="24922"/>
    <cellStyle name="PSDec 3 2" xfId="36901"/>
    <cellStyle name="PSDec 3 3" xfId="48880"/>
    <cellStyle name="PSDec 4" xfId="30953"/>
    <cellStyle name="PSDec 5" xfId="42933"/>
    <cellStyle name="PSHeading" xfId="18911"/>
    <cellStyle name="PSHeading 2" xfId="18912"/>
    <cellStyle name="PSHeading 2 2" xfId="24925"/>
    <cellStyle name="PSHeading 2 2 2" xfId="36904"/>
    <cellStyle name="PSHeading 2 2 3" xfId="48883"/>
    <cellStyle name="PSHeading 2 3" xfId="30956"/>
    <cellStyle name="PSHeading 2 4" xfId="42936"/>
    <cellStyle name="PSHeading 3" xfId="24924"/>
    <cellStyle name="PSHeading 3 2" xfId="36903"/>
    <cellStyle name="PSHeading 3 3" xfId="48882"/>
    <cellStyle name="PSHeading 4" xfId="30955"/>
    <cellStyle name="PSHeading 5" xfId="42935"/>
    <cellStyle name="PSInt" xfId="18913"/>
    <cellStyle name="PSInt 2" xfId="18914"/>
    <cellStyle name="PSInt 2 2" xfId="24927"/>
    <cellStyle name="PSInt 2 2 2" xfId="36906"/>
    <cellStyle name="PSInt 2 2 3" xfId="48885"/>
    <cellStyle name="PSInt 2 3" xfId="30958"/>
    <cellStyle name="PSInt 2 4" xfId="42938"/>
    <cellStyle name="PSInt 3" xfId="24926"/>
    <cellStyle name="PSInt 3 2" xfId="36905"/>
    <cellStyle name="PSInt 3 3" xfId="48884"/>
    <cellStyle name="PSInt 4" xfId="30957"/>
    <cellStyle name="PSInt 5" xfId="42937"/>
    <cellStyle name="PSSpacer" xfId="18915"/>
    <cellStyle name="PSSpacer 2" xfId="18916"/>
    <cellStyle name="PSSpacer 2 2" xfId="24929"/>
    <cellStyle name="PSSpacer 2 2 2" xfId="36908"/>
    <cellStyle name="PSSpacer 2 2 3" xfId="48887"/>
    <cellStyle name="PSSpacer 2 3" xfId="30960"/>
    <cellStyle name="PSSpacer 2 4" xfId="42940"/>
    <cellStyle name="PSSpacer 3" xfId="24928"/>
    <cellStyle name="PSSpacer 3 2" xfId="36907"/>
    <cellStyle name="PSSpacer 3 3" xfId="48886"/>
    <cellStyle name="PSSpacer 4" xfId="30959"/>
    <cellStyle name="PSSpacer 5" xfId="42939"/>
    <cellStyle name="Punctuated 0." xfId="18917"/>
    <cellStyle name="Punctuated 0. 2" xfId="24930"/>
    <cellStyle name="Punctuated 0. 2 2" xfId="36909"/>
    <cellStyle name="Punctuated 0. 2 3" xfId="48888"/>
    <cellStyle name="Punctuated 0. 3" xfId="30961"/>
    <cellStyle name="Punctuated 0. 4" xfId="42941"/>
    <cellStyle name="Punctuated 0.00" xfId="18918"/>
    <cellStyle name="Punctuated 0.00 2" xfId="24931"/>
    <cellStyle name="Punctuated 0.00 2 2" xfId="36910"/>
    <cellStyle name="Punctuated 0.00 2 3" xfId="48889"/>
    <cellStyle name="Punctuated 0.00 3" xfId="30962"/>
    <cellStyle name="Punctuated 0.00 4" xfId="42942"/>
    <cellStyle name="Read-Only" xfId="18919"/>
    <cellStyle name="Read-Only (bottom table)" xfId="18920"/>
    <cellStyle name="Read-Only (bottom table) 2" xfId="24933"/>
    <cellStyle name="Read-Only (bottom table) 2 2" xfId="36912"/>
    <cellStyle name="Read-Only (bottom table) 2 3" xfId="48891"/>
    <cellStyle name="Read-Only (bottom table) 3" xfId="30964"/>
    <cellStyle name="Read-Only (bottom table) 4" xfId="42944"/>
    <cellStyle name="Read-Only (calc)" xfId="18921"/>
    <cellStyle name="Read-Only (calc) 2" xfId="24934"/>
    <cellStyle name="Read-Only (calc) 2 2" xfId="36913"/>
    <cellStyle name="Read-Only (calc) 2 3" xfId="48892"/>
    <cellStyle name="Read-Only (calc) 3" xfId="30965"/>
    <cellStyle name="Read-Only (calc) 4" xfId="42945"/>
    <cellStyle name="Read-Only (calc, left)" xfId="18922"/>
    <cellStyle name="Read-Only (calc, left) 2" xfId="24935"/>
    <cellStyle name="Read-Only (calc, left) 2 2" xfId="36914"/>
    <cellStyle name="Read-Only (calc, left) 2 3" xfId="48893"/>
    <cellStyle name="Read-Only (calc, left) 3" xfId="30966"/>
    <cellStyle name="Read-Only (calc, left) 4" xfId="42946"/>
    <cellStyle name="Read-Only (calc, no border)" xfId="18923"/>
    <cellStyle name="Read-Only (calc, no border) 2" xfId="24936"/>
    <cellStyle name="Read-Only (calc, no border) 2 2" xfId="36915"/>
    <cellStyle name="Read-Only (calc, no border) 2 3" xfId="48894"/>
    <cellStyle name="Read-Only (calc, no border) 3" xfId="30967"/>
    <cellStyle name="Read-Only (calc, no border) 4" xfId="42947"/>
    <cellStyle name="Read-Only (header)" xfId="18924"/>
    <cellStyle name="Read-Only (header) 2" xfId="24937"/>
    <cellStyle name="Read-Only (header) 2 2" xfId="36916"/>
    <cellStyle name="Read-Only (header) 2 3" xfId="48895"/>
    <cellStyle name="Read-Only (header) 3" xfId="30968"/>
    <cellStyle name="Read-Only (header) 4" xfId="42948"/>
    <cellStyle name="Read-Only (header, center)" xfId="18925"/>
    <cellStyle name="Read-Only (header, center) 2" xfId="24938"/>
    <cellStyle name="Read-Only (header, center) 2 2" xfId="36917"/>
    <cellStyle name="Read-Only (header, center) 2 3" xfId="48896"/>
    <cellStyle name="Read-Only (header, center) 3" xfId="30969"/>
    <cellStyle name="Read-Only (header, center) 4" xfId="42949"/>
    <cellStyle name="Read-Only (header, left)" xfId="18926"/>
    <cellStyle name="Read-Only (header, left) 2" xfId="24939"/>
    <cellStyle name="Read-Only (header, left) 2 2" xfId="36918"/>
    <cellStyle name="Read-Only (header, left) 2 3" xfId="48897"/>
    <cellStyle name="Read-Only (header, left) 3" xfId="30970"/>
    <cellStyle name="Read-Only (header, left) 4" xfId="42950"/>
    <cellStyle name="Read-Only (header, no border)" xfId="18927"/>
    <cellStyle name="Read-Only (header, no border) 2" xfId="24940"/>
    <cellStyle name="Read-Only (header, no border) 2 2" xfId="36919"/>
    <cellStyle name="Read-Only (header, no border) 2 3" xfId="48898"/>
    <cellStyle name="Read-Only (header, no border) 3" xfId="30971"/>
    <cellStyle name="Read-Only (header, no border) 4" xfId="42951"/>
    <cellStyle name="Read-Only (header, no border, left)" xfId="18928"/>
    <cellStyle name="Read-Only (header, no border, left) 2" xfId="24941"/>
    <cellStyle name="Read-Only (header, no border, left) 2 2" xfId="36920"/>
    <cellStyle name="Read-Only (header, no border, left) 2 3" xfId="48899"/>
    <cellStyle name="Read-Only (header, no border, left) 3" xfId="30972"/>
    <cellStyle name="Read-Only (header, no border, left) 4" xfId="42952"/>
    <cellStyle name="Read-Only (left)" xfId="18929"/>
    <cellStyle name="Read-Only (left) 2" xfId="24942"/>
    <cellStyle name="Read-Only (left) 2 2" xfId="36921"/>
    <cellStyle name="Read-Only (left) 2 3" xfId="48900"/>
    <cellStyle name="Read-Only (left) 3" xfId="30973"/>
    <cellStyle name="Read-Only (left) 4" xfId="42953"/>
    <cellStyle name="Read-Only (no border)" xfId="18930"/>
    <cellStyle name="Read-Only (no border) 2" xfId="24943"/>
    <cellStyle name="Read-Only (no border) 2 2" xfId="36922"/>
    <cellStyle name="Read-Only (no border) 2 3" xfId="48901"/>
    <cellStyle name="Read-Only (no border) 3" xfId="30974"/>
    <cellStyle name="Read-Only (no border) 4" xfId="42954"/>
    <cellStyle name="Read-Only (no border,vcenter)" xfId="18931"/>
    <cellStyle name="Read-Only (no border,vcenter) 2" xfId="24944"/>
    <cellStyle name="Read-Only (no border,vcenter) 2 2" xfId="36923"/>
    <cellStyle name="Read-Only (no border,vcenter) 2 3" xfId="48902"/>
    <cellStyle name="Read-Only (no border,vcenter) 3" xfId="30975"/>
    <cellStyle name="Read-Only (no border,vcenter) 4" xfId="42955"/>
    <cellStyle name="Read-Only (noalign)" xfId="18932"/>
    <cellStyle name="Read-Only (noalign) 2" xfId="24945"/>
    <cellStyle name="Read-Only (noalign) 2 2" xfId="36924"/>
    <cellStyle name="Read-Only (noalign) 2 3" xfId="48903"/>
    <cellStyle name="Read-Only (noalign) 3" xfId="30976"/>
    <cellStyle name="Read-Only (noalign) 4" xfId="42956"/>
    <cellStyle name="Read-Only 2" xfId="24932"/>
    <cellStyle name="Read-Only 2 2" xfId="36911"/>
    <cellStyle name="Read-Only 2 3" xfId="48890"/>
    <cellStyle name="Read-Only 3" xfId="25571"/>
    <cellStyle name="Read-Only 3 2" xfId="37550"/>
    <cellStyle name="Read-Only 3 3" xfId="49529"/>
    <cellStyle name="Read-Only 4" xfId="23981"/>
    <cellStyle name="Read-Only 4 2" xfId="35960"/>
    <cellStyle name="Read-Only 4 3" xfId="47939"/>
    <cellStyle name="Read-Only 5" xfId="30963"/>
    <cellStyle name="Read-Only 6" xfId="37570"/>
    <cellStyle name="Read-Only 7" xfId="26446"/>
    <cellStyle name="Read-Only 8" xfId="37556"/>
    <cellStyle name="Read-Only 9" xfId="42943"/>
    <cellStyle name="Read-Only lrg" xfId="18933"/>
    <cellStyle name="Read-Only lrg 2" xfId="24946"/>
    <cellStyle name="Read-Only lrg 2 2" xfId="36925"/>
    <cellStyle name="Read-Only lrg 2 3" xfId="48904"/>
    <cellStyle name="Read-Only lrg 3" xfId="30977"/>
    <cellStyle name="Read-Only lrg 4" xfId="42957"/>
    <cellStyle name="Red" xfId="18934"/>
    <cellStyle name="Remote" xfId="18935"/>
    <cellStyle name="Remote 2" xfId="18936"/>
    <cellStyle name="Remote 2 2" xfId="24947"/>
    <cellStyle name="Remote 2 2 2" xfId="36926"/>
    <cellStyle name="Remote 2 2 3" xfId="48905"/>
    <cellStyle name="Remote 2 3" xfId="30978"/>
    <cellStyle name="Remote 2 4" xfId="42958"/>
    <cellStyle name="Remote 3" xfId="18937"/>
    <cellStyle name="Remote 3 2" xfId="24948"/>
    <cellStyle name="Remote 3 2 2" xfId="36927"/>
    <cellStyle name="Remote 3 2 3" xfId="48906"/>
    <cellStyle name="Remote 3 3" xfId="30979"/>
    <cellStyle name="Remote 3 4" xfId="42959"/>
    <cellStyle name="Revenue" xfId="18938"/>
    <cellStyle name="Revenue 2" xfId="18939"/>
    <cellStyle name="Revenue 2 2" xfId="24949"/>
    <cellStyle name="Revenue 2 2 2" xfId="36928"/>
    <cellStyle name="Revenue 2 2 3" xfId="48907"/>
    <cellStyle name="Revenue 2 3" xfId="30980"/>
    <cellStyle name="Revenue 2 4" xfId="42960"/>
    <cellStyle name="Revenue 3" xfId="18940"/>
    <cellStyle name="Revenue 3 2" xfId="24950"/>
    <cellStyle name="Revenue 3 2 2" xfId="36929"/>
    <cellStyle name="Revenue 3 2 3" xfId="48908"/>
    <cellStyle name="Revenue 3 3" xfId="30981"/>
    <cellStyle name="Revenue 3 4" xfId="42961"/>
    <cellStyle name="RevList" xfId="18941"/>
    <cellStyle name="RevList 2" xfId="18942"/>
    <cellStyle name="RevList 2 2" xfId="24951"/>
    <cellStyle name="RevList 2 2 2" xfId="36930"/>
    <cellStyle name="RevList 2 2 3" xfId="48909"/>
    <cellStyle name="RevList 2 3" xfId="30982"/>
    <cellStyle name="RevList 2 4" xfId="42962"/>
    <cellStyle name="RevList 3" xfId="18943"/>
    <cellStyle name="RevList 3 2" xfId="24952"/>
    <cellStyle name="RevList 3 2 2" xfId="36931"/>
    <cellStyle name="RevList 3 2 3" xfId="48910"/>
    <cellStyle name="RevList 3 3" xfId="30983"/>
    <cellStyle name="RevList 3 4" xfId="42963"/>
    <cellStyle name="RMB" xfId="18944"/>
    <cellStyle name="Rmb [0]" xfId="18945"/>
    <cellStyle name="RMB 0.00" xfId="18946"/>
    <cellStyle name="SAPBEXstdData" xfId="18947"/>
    <cellStyle name="SAPBEXstdData 2" xfId="18948"/>
    <cellStyle name="SAPBEXstdData 2 2" xfId="30985"/>
    <cellStyle name="SAPBEXstdData 3" xfId="24953"/>
    <cellStyle name="SAPBEXstdData 3 2" xfId="36932"/>
    <cellStyle name="SAPBEXstdData 3 3" xfId="48911"/>
    <cellStyle name="SAPBEXstdData 4" xfId="30984"/>
    <cellStyle name="SAPBEXstdData 5" xfId="42964"/>
    <cellStyle name="Sheet Title" xfId="18949"/>
    <cellStyle name="Sheet Title 2" xfId="24954"/>
    <cellStyle name="Sheet Title 2 2" xfId="36933"/>
    <cellStyle name="Sheet Title 2 3" xfId="48912"/>
    <cellStyle name="Sheet Title 3" xfId="30986"/>
    <cellStyle name="Sheet Title 4" xfId="42965"/>
    <cellStyle name="small" xfId="18950"/>
    <cellStyle name="small 2" xfId="18951"/>
    <cellStyle name="small 2 2" xfId="42967"/>
    <cellStyle name="small 3" xfId="24955"/>
    <cellStyle name="small 3 2" xfId="36934"/>
    <cellStyle name="small 3 3" xfId="48913"/>
    <cellStyle name="small 4" xfId="30987"/>
    <cellStyle name="small 5" xfId="42966"/>
    <cellStyle name="SpacerLastRO" xfId="18952"/>
    <cellStyle name="SpacerLastRO 2" xfId="18953"/>
    <cellStyle name="SpacerLastRO 2 2" xfId="24957"/>
    <cellStyle name="SpacerLastRO 2 2 2" xfId="36936"/>
    <cellStyle name="SpacerLastRO 2 2 3" xfId="48915"/>
    <cellStyle name="SpacerLastRO 2 3" xfId="30989"/>
    <cellStyle name="SpacerLastRO 2 4" xfId="42969"/>
    <cellStyle name="SpacerLastRO 3" xfId="18954"/>
    <cellStyle name="SpacerLastRO 3 2" xfId="24958"/>
    <cellStyle name="SpacerLastRO 3 2 2" xfId="36937"/>
    <cellStyle name="SpacerLastRO 3 2 3" xfId="48916"/>
    <cellStyle name="SpacerLastRO 3 3" xfId="30990"/>
    <cellStyle name="SpacerLastRO 3 4" xfId="42970"/>
    <cellStyle name="SpacerLastRO 4" xfId="18955"/>
    <cellStyle name="SpacerLastRO 4 2" xfId="24959"/>
    <cellStyle name="SpacerLastRO 4 2 2" xfId="36938"/>
    <cellStyle name="SpacerLastRO 4 2 3" xfId="48917"/>
    <cellStyle name="SpacerLastRO 4 3" xfId="30991"/>
    <cellStyle name="SpacerLastRO 4 4" xfId="42971"/>
    <cellStyle name="SpacerLastRO 5" xfId="24956"/>
    <cellStyle name="SpacerLastRO 5 2" xfId="36935"/>
    <cellStyle name="SpacerLastRO 5 3" xfId="48914"/>
    <cellStyle name="SpacerLastRO 6" xfId="30988"/>
    <cellStyle name="SpacerLastRO 7" xfId="42968"/>
    <cellStyle name="SpacerRO" xfId="18956"/>
    <cellStyle name="SpacerRO 2" xfId="18957"/>
    <cellStyle name="SpacerRO 2 2" xfId="24961"/>
    <cellStyle name="SpacerRO 2 2 2" xfId="36940"/>
    <cellStyle name="SpacerRO 2 2 3" xfId="48919"/>
    <cellStyle name="SpacerRO 2 3" xfId="30993"/>
    <cellStyle name="SpacerRO 2 4" xfId="42973"/>
    <cellStyle name="SpacerRO 3" xfId="18958"/>
    <cellStyle name="SpacerRO 3 2" xfId="18959"/>
    <cellStyle name="SpacerRO 3 2 2" xfId="24963"/>
    <cellStyle name="SpacerRO 3 2 2 2" xfId="36942"/>
    <cellStyle name="SpacerRO 3 2 2 3" xfId="48921"/>
    <cellStyle name="SpacerRO 3 2 3" xfId="30995"/>
    <cellStyle name="SpacerRO 3 2 4" xfId="42975"/>
    <cellStyle name="SpacerRO 3 3" xfId="24962"/>
    <cellStyle name="SpacerRO 3 3 2" xfId="36941"/>
    <cellStyle name="SpacerRO 3 3 3" xfId="48920"/>
    <cellStyle name="SpacerRO 3 4" xfId="30994"/>
    <cellStyle name="SpacerRO 3 5" xfId="42974"/>
    <cellStyle name="SpacerRO 4" xfId="18960"/>
    <cellStyle name="SpacerRO 4 2" xfId="18961"/>
    <cellStyle name="SpacerRO 4 2 2" xfId="24965"/>
    <cellStyle name="SpacerRO 4 2 2 2" xfId="36944"/>
    <cellStyle name="SpacerRO 4 2 2 3" xfId="48923"/>
    <cellStyle name="SpacerRO 4 2 3" xfId="30997"/>
    <cellStyle name="SpacerRO 4 2 4" xfId="42977"/>
    <cellStyle name="SpacerRO 4 3" xfId="24964"/>
    <cellStyle name="SpacerRO 4 3 2" xfId="36943"/>
    <cellStyle name="SpacerRO 4 3 3" xfId="48922"/>
    <cellStyle name="SpacerRO 4 4" xfId="30996"/>
    <cellStyle name="SpacerRO 4 5" xfId="42976"/>
    <cellStyle name="SpacerRO 5" xfId="18962"/>
    <cellStyle name="SpacerRO 5 2" xfId="18963"/>
    <cellStyle name="SpacerRO 5 2 2" xfId="24967"/>
    <cellStyle name="SpacerRO 5 2 2 2" xfId="36946"/>
    <cellStyle name="SpacerRO 5 2 2 3" xfId="48925"/>
    <cellStyle name="SpacerRO 5 2 3" xfId="30999"/>
    <cellStyle name="SpacerRO 5 2 4" xfId="42979"/>
    <cellStyle name="SpacerRO 5 3" xfId="24966"/>
    <cellStyle name="SpacerRO 5 3 2" xfId="36945"/>
    <cellStyle name="SpacerRO 5 3 3" xfId="48924"/>
    <cellStyle name="SpacerRO 5 4" xfId="30998"/>
    <cellStyle name="SpacerRO 5 5" xfId="42978"/>
    <cellStyle name="SpacerRO 6" xfId="24960"/>
    <cellStyle name="SpacerRO 6 2" xfId="36939"/>
    <cellStyle name="SpacerRO 6 3" xfId="48918"/>
    <cellStyle name="SpacerRO 7" xfId="30992"/>
    <cellStyle name="SpacerRO 8" xfId="42972"/>
    <cellStyle name="Spaceryesterday" xfId="18964"/>
    <cellStyle name="Spaceryesterday 2" xfId="24968"/>
    <cellStyle name="Spaceryesterday 2 2" xfId="36947"/>
    <cellStyle name="Spaceryesterday 2 3" xfId="48926"/>
    <cellStyle name="Spaceryesterday 3" xfId="31000"/>
    <cellStyle name="Spaceryesterday 4" xfId="42980"/>
    <cellStyle name="SpaceryesterdayLast" xfId="18965"/>
    <cellStyle name="SpaceryesterdayLast 2" xfId="24969"/>
    <cellStyle name="SpaceryesterdayLast 2 2" xfId="36948"/>
    <cellStyle name="SpaceryesterdayLast 2 3" xfId="48927"/>
    <cellStyle name="SpaceryesterdayLast 3" xfId="31001"/>
    <cellStyle name="SpaceryesterdayLast 4" xfId="42981"/>
    <cellStyle name="SpacetomorrowRO" xfId="18966"/>
    <cellStyle name="SpacetomorrowRO 2" xfId="24970"/>
    <cellStyle name="SpacetomorrowRO 2 2" xfId="36949"/>
    <cellStyle name="SpacetomorrowRO 2 3" xfId="48928"/>
    <cellStyle name="SpacetomorrowRO 3" xfId="31002"/>
    <cellStyle name="SpacetomorrowRO 4" xfId="42982"/>
    <cellStyle name="Special" xfId="18967"/>
    <cellStyle name="Standard_Anpassen der Amortisation" xfId="18968"/>
    <cellStyle name="sterday]" xfId="18969"/>
    <cellStyle name="sterday] 2" xfId="24971"/>
    <cellStyle name="sterday] 2 2" xfId="36950"/>
    <cellStyle name="sterday] 2 3" xfId="48929"/>
    <cellStyle name="sterday] 3" xfId="31003"/>
    <cellStyle name="sterday] 4" xfId="42983"/>
    <cellStyle name="Style 1" xfId="18970"/>
    <cellStyle name="Style 1 10" xfId="18971"/>
    <cellStyle name="Style 1 10 2" xfId="24972"/>
    <cellStyle name="Style 1 10 2 2" xfId="36951"/>
    <cellStyle name="Style 1 10 2 3" xfId="48930"/>
    <cellStyle name="Style 1 10 3" xfId="31004"/>
    <cellStyle name="Style 1 10 4" xfId="42984"/>
    <cellStyle name="Style 1 11" xfId="18972"/>
    <cellStyle name="Style 1 11 2" xfId="24973"/>
    <cellStyle name="Style 1 11 2 2" xfId="36952"/>
    <cellStyle name="Style 1 11 2 3" xfId="48931"/>
    <cellStyle name="Style 1 11 3" xfId="31005"/>
    <cellStyle name="Style 1 11 4" xfId="42985"/>
    <cellStyle name="Style 1 12" xfId="18973"/>
    <cellStyle name="Style 1 12 2" xfId="24974"/>
    <cellStyle name="Style 1 12 2 2" xfId="36953"/>
    <cellStyle name="Style 1 12 2 3" xfId="48932"/>
    <cellStyle name="Style 1 12 3" xfId="31006"/>
    <cellStyle name="Style 1 12 4" xfId="42986"/>
    <cellStyle name="Style 1 2" xfId="18974"/>
    <cellStyle name="Style 1 2 2" xfId="18975"/>
    <cellStyle name="Style 1 2 2 2" xfId="24976"/>
    <cellStyle name="Style 1 2 2 2 2" xfId="36955"/>
    <cellStyle name="Style 1 2 2 2 3" xfId="48934"/>
    <cellStyle name="Style 1 2 2 3" xfId="31008"/>
    <cellStyle name="Style 1 2 2 4" xfId="42988"/>
    <cellStyle name="Style 1 2 3" xfId="18976"/>
    <cellStyle name="Style 1 2 3 2" xfId="24977"/>
    <cellStyle name="Style 1 2 3 2 2" xfId="36956"/>
    <cellStyle name="Style 1 2 3 2 3" xfId="48935"/>
    <cellStyle name="Style 1 2 3 3" xfId="31009"/>
    <cellStyle name="Style 1 2 3 4" xfId="42989"/>
    <cellStyle name="Style 1 2 4" xfId="18977"/>
    <cellStyle name="Style 1 2 4 2" xfId="24978"/>
    <cellStyle name="Style 1 2 4 2 2" xfId="36957"/>
    <cellStyle name="Style 1 2 4 2 3" xfId="48936"/>
    <cellStyle name="Style 1 2 4 3" xfId="31010"/>
    <cellStyle name="Style 1 2 4 4" xfId="42990"/>
    <cellStyle name="Style 1 2 5" xfId="18978"/>
    <cellStyle name="Style 1 2 5 2" xfId="24979"/>
    <cellStyle name="Style 1 2 5 2 2" xfId="36958"/>
    <cellStyle name="Style 1 2 5 2 3" xfId="48937"/>
    <cellStyle name="Style 1 2 5 3" xfId="31011"/>
    <cellStyle name="Style 1 2 5 4" xfId="42991"/>
    <cellStyle name="Style 1 2 6" xfId="18979"/>
    <cellStyle name="Style 1 2 6 2" xfId="24980"/>
    <cellStyle name="Style 1 2 6 2 2" xfId="36959"/>
    <cellStyle name="Style 1 2 6 2 3" xfId="48938"/>
    <cellStyle name="Style 1 2 6 3" xfId="31012"/>
    <cellStyle name="Style 1 2 6 4" xfId="42992"/>
    <cellStyle name="Style 1 2 7" xfId="24975"/>
    <cellStyle name="Style 1 2 7 2" xfId="36954"/>
    <cellStyle name="Style 1 2 7 3" xfId="48933"/>
    <cellStyle name="Style 1 2 8" xfId="31007"/>
    <cellStyle name="Style 1 2 9" xfId="42987"/>
    <cellStyle name="Style 1 3" xfId="18980"/>
    <cellStyle name="Style 1 3 2" xfId="18981"/>
    <cellStyle name="Style 1 3 2 2" xfId="24982"/>
    <cellStyle name="Style 1 3 2 2 2" xfId="36961"/>
    <cellStyle name="Style 1 3 2 2 3" xfId="48940"/>
    <cellStyle name="Style 1 3 2 3" xfId="31014"/>
    <cellStyle name="Style 1 3 2 4" xfId="42994"/>
    <cellStyle name="Style 1 3 3" xfId="18982"/>
    <cellStyle name="Style 1 3 3 2" xfId="24983"/>
    <cellStyle name="Style 1 3 3 2 2" xfId="36962"/>
    <cellStyle name="Style 1 3 3 2 3" xfId="48941"/>
    <cellStyle name="Style 1 3 3 3" xfId="31015"/>
    <cellStyle name="Style 1 3 3 4" xfId="42995"/>
    <cellStyle name="Style 1 3 4" xfId="18983"/>
    <cellStyle name="Style 1 3 4 2" xfId="24984"/>
    <cellStyle name="Style 1 3 4 2 2" xfId="36963"/>
    <cellStyle name="Style 1 3 4 2 3" xfId="48942"/>
    <cellStyle name="Style 1 3 4 3" xfId="31016"/>
    <cellStyle name="Style 1 3 4 4" xfId="42996"/>
    <cellStyle name="Style 1 3 5" xfId="18984"/>
    <cellStyle name="Style 1 3 5 2" xfId="24985"/>
    <cellStyle name="Style 1 3 5 2 2" xfId="36964"/>
    <cellStyle name="Style 1 3 5 2 3" xfId="48943"/>
    <cellStyle name="Style 1 3 5 3" xfId="31017"/>
    <cellStyle name="Style 1 3 5 4" xfId="42997"/>
    <cellStyle name="Style 1 3 6" xfId="24981"/>
    <cellStyle name="Style 1 3 6 2" xfId="36960"/>
    <cellStyle name="Style 1 3 6 3" xfId="48939"/>
    <cellStyle name="Style 1 3 7" xfId="31013"/>
    <cellStyle name="Style 1 3 8" xfId="42993"/>
    <cellStyle name="Style 1 4" xfId="18985"/>
    <cellStyle name="Style 1 4 2" xfId="18986"/>
    <cellStyle name="Style 1 4 2 2" xfId="24987"/>
    <cellStyle name="Style 1 4 2 2 2" xfId="36966"/>
    <cellStyle name="Style 1 4 2 2 3" xfId="48945"/>
    <cellStyle name="Style 1 4 2 3" xfId="31019"/>
    <cellStyle name="Style 1 4 2 4" xfId="42999"/>
    <cellStyle name="Style 1 4 3" xfId="18987"/>
    <cellStyle name="Style 1 4 3 2" xfId="24988"/>
    <cellStyle name="Style 1 4 3 2 2" xfId="36967"/>
    <cellStyle name="Style 1 4 3 2 3" xfId="48946"/>
    <cellStyle name="Style 1 4 3 3" xfId="31020"/>
    <cellStyle name="Style 1 4 3 4" xfId="43000"/>
    <cellStyle name="Style 1 4 4" xfId="24986"/>
    <cellStyle name="Style 1 4 4 2" xfId="36965"/>
    <cellStyle name="Style 1 4 4 3" xfId="48944"/>
    <cellStyle name="Style 1 4 5" xfId="31018"/>
    <cellStyle name="Style 1 4 6" xfId="42998"/>
    <cellStyle name="Style 1 5" xfId="18988"/>
    <cellStyle name="Style 1 5 2" xfId="24989"/>
    <cellStyle name="Style 1 5 2 2" xfId="36968"/>
    <cellStyle name="Style 1 5 2 3" xfId="48947"/>
    <cellStyle name="Style 1 5 3" xfId="31021"/>
    <cellStyle name="Style 1 5 4" xfId="43001"/>
    <cellStyle name="Style 1 6" xfId="18989"/>
    <cellStyle name="Style 1 6 2" xfId="24990"/>
    <cellStyle name="Style 1 6 2 2" xfId="36969"/>
    <cellStyle name="Style 1 6 2 3" xfId="48948"/>
    <cellStyle name="Style 1 6 3" xfId="31022"/>
    <cellStyle name="Style 1 6 4" xfId="43002"/>
    <cellStyle name="Style 1 7" xfId="18990"/>
    <cellStyle name="Style 1 7 2" xfId="24991"/>
    <cellStyle name="Style 1 7 2 2" xfId="36970"/>
    <cellStyle name="Style 1 7 2 3" xfId="48949"/>
    <cellStyle name="Style 1 7 3" xfId="31023"/>
    <cellStyle name="Style 1 7 4" xfId="43003"/>
    <cellStyle name="Style 1 8" xfId="18991"/>
    <cellStyle name="Style 1 8 2" xfId="24992"/>
    <cellStyle name="Style 1 8 2 2" xfId="36971"/>
    <cellStyle name="Style 1 8 2 3" xfId="48950"/>
    <cellStyle name="Style 1 8 3" xfId="31024"/>
    <cellStyle name="Style 1 8 4" xfId="43004"/>
    <cellStyle name="Style 1 9" xfId="18992"/>
    <cellStyle name="Style 1 9 2" xfId="24993"/>
    <cellStyle name="Style 1 9 2 2" xfId="36972"/>
    <cellStyle name="Style 1 9 2 3" xfId="48951"/>
    <cellStyle name="Style 1 9 3" xfId="31025"/>
    <cellStyle name="Style 1 9 4" xfId="43005"/>
    <cellStyle name="Style 10" xfId="18993"/>
    <cellStyle name="Style 10 2" xfId="24994"/>
    <cellStyle name="Style 10 2 2" xfId="36973"/>
    <cellStyle name="Style 10 2 3" xfId="48952"/>
    <cellStyle name="Style 10 3" xfId="31026"/>
    <cellStyle name="Style 10 4" xfId="43006"/>
    <cellStyle name="Style 100" xfId="18994"/>
    <cellStyle name="Style 100 2" xfId="24995"/>
    <cellStyle name="Style 100 2 2" xfId="36974"/>
    <cellStyle name="Style 100 2 3" xfId="48953"/>
    <cellStyle name="Style 100 3" xfId="31027"/>
    <cellStyle name="Style 100 4" xfId="43007"/>
    <cellStyle name="Style 101" xfId="18995"/>
    <cellStyle name="Style 101 2" xfId="24996"/>
    <cellStyle name="Style 101 2 2" xfId="36975"/>
    <cellStyle name="Style 101 2 3" xfId="48954"/>
    <cellStyle name="Style 101 3" xfId="31028"/>
    <cellStyle name="Style 101 4" xfId="43008"/>
    <cellStyle name="Style 102" xfId="18996"/>
    <cellStyle name="Style 102 2" xfId="24997"/>
    <cellStyle name="Style 102 2 2" xfId="36976"/>
    <cellStyle name="Style 102 2 3" xfId="48955"/>
    <cellStyle name="Style 102 3" xfId="31029"/>
    <cellStyle name="Style 102 4" xfId="43009"/>
    <cellStyle name="Style 103" xfId="18997"/>
    <cellStyle name="Style 103 2" xfId="24998"/>
    <cellStyle name="Style 103 2 2" xfId="36977"/>
    <cellStyle name="Style 103 2 3" xfId="48956"/>
    <cellStyle name="Style 103 3" xfId="31030"/>
    <cellStyle name="Style 103 4" xfId="43010"/>
    <cellStyle name="Style 104" xfId="18998"/>
    <cellStyle name="Style 104 2" xfId="24999"/>
    <cellStyle name="Style 104 2 2" xfId="36978"/>
    <cellStyle name="Style 104 2 3" xfId="48957"/>
    <cellStyle name="Style 104 3" xfId="31031"/>
    <cellStyle name="Style 104 4" xfId="43011"/>
    <cellStyle name="Style 105" xfId="18999"/>
    <cellStyle name="Style 105 2" xfId="25000"/>
    <cellStyle name="Style 105 2 2" xfId="36979"/>
    <cellStyle name="Style 105 2 3" xfId="48958"/>
    <cellStyle name="Style 105 3" xfId="31032"/>
    <cellStyle name="Style 105 4" xfId="43012"/>
    <cellStyle name="Style 106" xfId="19000"/>
    <cellStyle name="Style 106 2" xfId="19001"/>
    <cellStyle name="Style 106 2 2" xfId="25002"/>
    <cellStyle name="Style 106 2 2 2" xfId="36981"/>
    <cellStyle name="Style 106 2 2 3" xfId="48960"/>
    <cellStyle name="Style 106 2 3" xfId="31034"/>
    <cellStyle name="Style 106 2 4" xfId="43014"/>
    <cellStyle name="Style 106 3" xfId="25001"/>
    <cellStyle name="Style 106 3 2" xfId="36980"/>
    <cellStyle name="Style 106 3 3" xfId="48959"/>
    <cellStyle name="Style 106 4" xfId="31033"/>
    <cellStyle name="Style 106 5" xfId="43013"/>
    <cellStyle name="Style 107" xfId="19002"/>
    <cellStyle name="Style 107 2" xfId="25003"/>
    <cellStyle name="Style 107 2 2" xfId="36982"/>
    <cellStyle name="Style 107 2 3" xfId="48961"/>
    <cellStyle name="Style 107 3" xfId="31035"/>
    <cellStyle name="Style 107 4" xfId="43015"/>
    <cellStyle name="Style 108" xfId="19003"/>
    <cellStyle name="Style 108 2" xfId="25004"/>
    <cellStyle name="Style 108 2 2" xfId="36983"/>
    <cellStyle name="Style 108 2 3" xfId="48962"/>
    <cellStyle name="Style 108 3" xfId="31036"/>
    <cellStyle name="Style 108 4" xfId="43016"/>
    <cellStyle name="Style 109" xfId="19004"/>
    <cellStyle name="Style 109 2" xfId="25005"/>
    <cellStyle name="Style 109 2 2" xfId="36984"/>
    <cellStyle name="Style 109 2 3" xfId="48963"/>
    <cellStyle name="Style 109 3" xfId="31037"/>
    <cellStyle name="Style 109 4" xfId="43017"/>
    <cellStyle name="Style 11" xfId="19005"/>
    <cellStyle name="Style 11 2" xfId="25006"/>
    <cellStyle name="Style 11 2 2" xfId="36985"/>
    <cellStyle name="Style 11 2 3" xfId="48964"/>
    <cellStyle name="Style 11 3" xfId="31038"/>
    <cellStyle name="Style 11 4" xfId="43018"/>
    <cellStyle name="Style 110" xfId="19006"/>
    <cellStyle name="Style 110 2" xfId="25007"/>
    <cellStyle name="Style 110 2 2" xfId="36986"/>
    <cellStyle name="Style 110 2 3" xfId="48965"/>
    <cellStyle name="Style 110 3" xfId="31039"/>
    <cellStyle name="Style 110 4" xfId="43019"/>
    <cellStyle name="Style 111" xfId="19007"/>
    <cellStyle name="Style 111 2" xfId="25008"/>
    <cellStyle name="Style 111 2 2" xfId="36987"/>
    <cellStyle name="Style 111 2 3" xfId="48966"/>
    <cellStyle name="Style 111 3" xfId="31040"/>
    <cellStyle name="Style 111 4" xfId="43020"/>
    <cellStyle name="Style 112" xfId="19008"/>
    <cellStyle name="Style 112 2" xfId="25009"/>
    <cellStyle name="Style 112 2 2" xfId="36988"/>
    <cellStyle name="Style 112 2 3" xfId="48967"/>
    <cellStyle name="Style 112 3" xfId="31041"/>
    <cellStyle name="Style 112 4" xfId="43021"/>
    <cellStyle name="Style 113" xfId="19009"/>
    <cellStyle name="Style 113 2" xfId="25010"/>
    <cellStyle name="Style 113 2 2" xfId="36989"/>
    <cellStyle name="Style 113 2 3" xfId="48968"/>
    <cellStyle name="Style 113 3" xfId="31042"/>
    <cellStyle name="Style 113 4" xfId="43022"/>
    <cellStyle name="Style 114" xfId="19010"/>
    <cellStyle name="Style 114 2" xfId="25011"/>
    <cellStyle name="Style 114 2 2" xfId="36990"/>
    <cellStyle name="Style 114 2 3" xfId="48969"/>
    <cellStyle name="Style 114 3" xfId="31043"/>
    <cellStyle name="Style 114 4" xfId="43023"/>
    <cellStyle name="Style 115" xfId="19011"/>
    <cellStyle name="Style 115 2" xfId="25012"/>
    <cellStyle name="Style 115 2 2" xfId="36991"/>
    <cellStyle name="Style 115 2 3" xfId="48970"/>
    <cellStyle name="Style 115 3" xfId="31044"/>
    <cellStyle name="Style 115 4" xfId="43024"/>
    <cellStyle name="Style 12" xfId="19012"/>
    <cellStyle name="Style 12 2" xfId="25013"/>
    <cellStyle name="Style 12 2 2" xfId="36992"/>
    <cellStyle name="Style 12 2 3" xfId="48971"/>
    <cellStyle name="Style 12 3" xfId="31045"/>
    <cellStyle name="Style 12 4" xfId="43025"/>
    <cellStyle name="Style 13" xfId="19013"/>
    <cellStyle name="Style 13 2" xfId="25014"/>
    <cellStyle name="Style 13 2 2" xfId="36993"/>
    <cellStyle name="Style 13 2 3" xfId="48972"/>
    <cellStyle name="Style 13 3" xfId="31046"/>
    <cellStyle name="Style 13 4" xfId="43026"/>
    <cellStyle name="Style 14" xfId="19014"/>
    <cellStyle name="Style 14 2" xfId="25015"/>
    <cellStyle name="Style 14 2 2" xfId="36994"/>
    <cellStyle name="Style 14 2 3" xfId="48973"/>
    <cellStyle name="Style 14 3" xfId="31047"/>
    <cellStyle name="Style 14 4" xfId="43027"/>
    <cellStyle name="Style 15" xfId="19015"/>
    <cellStyle name="Style 15 2" xfId="25016"/>
    <cellStyle name="Style 15 2 2" xfId="36995"/>
    <cellStyle name="Style 15 2 3" xfId="48974"/>
    <cellStyle name="Style 15 3" xfId="31048"/>
    <cellStyle name="Style 15 4" xfId="43028"/>
    <cellStyle name="Style 16" xfId="19016"/>
    <cellStyle name="Style 16 2" xfId="25017"/>
    <cellStyle name="Style 16 2 2" xfId="36996"/>
    <cellStyle name="Style 16 2 3" xfId="48975"/>
    <cellStyle name="Style 16 3" xfId="31049"/>
    <cellStyle name="Style 16 4" xfId="43029"/>
    <cellStyle name="Style 17" xfId="19017"/>
    <cellStyle name="Style 17 2" xfId="25018"/>
    <cellStyle name="Style 17 2 2" xfId="36997"/>
    <cellStyle name="Style 17 2 3" xfId="48976"/>
    <cellStyle name="Style 17 3" xfId="31050"/>
    <cellStyle name="Style 17 4" xfId="43030"/>
    <cellStyle name="Style 18" xfId="19018"/>
    <cellStyle name="Style 18 2" xfId="25019"/>
    <cellStyle name="Style 18 2 2" xfId="36998"/>
    <cellStyle name="Style 18 2 3" xfId="48977"/>
    <cellStyle name="Style 18 3" xfId="31051"/>
    <cellStyle name="Style 18 4" xfId="43031"/>
    <cellStyle name="Style 19" xfId="19019"/>
    <cellStyle name="Style 19 2" xfId="25020"/>
    <cellStyle name="Style 19 2 2" xfId="36999"/>
    <cellStyle name="Style 19 2 3" xfId="48978"/>
    <cellStyle name="Style 19 3" xfId="31052"/>
    <cellStyle name="Style 19 4" xfId="43032"/>
    <cellStyle name="Style 2" xfId="19020"/>
    <cellStyle name="Style 2 2" xfId="25021"/>
    <cellStyle name="Style 2 2 2" xfId="37000"/>
    <cellStyle name="Style 2 2 3" xfId="48979"/>
    <cellStyle name="Style 2 3" xfId="31053"/>
    <cellStyle name="Style 2 4" xfId="43033"/>
    <cellStyle name="Style 20" xfId="19021"/>
    <cellStyle name="Style 20 2" xfId="25022"/>
    <cellStyle name="Style 20 2 2" xfId="37001"/>
    <cellStyle name="Style 20 2 3" xfId="48980"/>
    <cellStyle name="Style 20 3" xfId="31054"/>
    <cellStyle name="Style 20 4" xfId="43034"/>
    <cellStyle name="Style 21" xfId="19022"/>
    <cellStyle name="Style 21 2" xfId="19023"/>
    <cellStyle name="Style 21 2 2" xfId="25023"/>
    <cellStyle name="Style 21 2 2 2" xfId="37002"/>
    <cellStyle name="Style 21 2 2 3" xfId="48981"/>
    <cellStyle name="Style 21 2 3" xfId="31055"/>
    <cellStyle name="Style 21 2 4" xfId="43035"/>
    <cellStyle name="Style 21 3" xfId="19024"/>
    <cellStyle name="Style 21 3 2" xfId="25024"/>
    <cellStyle name="Style 21 3 2 2" xfId="37003"/>
    <cellStyle name="Style 21 3 2 3" xfId="48982"/>
    <cellStyle name="Style 21 3 3" xfId="31056"/>
    <cellStyle name="Style 21 3 4" xfId="43036"/>
    <cellStyle name="Style 21 4" xfId="19025"/>
    <cellStyle name="Style 21 4 2" xfId="25025"/>
    <cellStyle name="Style 21 4 2 2" xfId="37004"/>
    <cellStyle name="Style 21 4 2 3" xfId="48983"/>
    <cellStyle name="Style 21 4 3" xfId="31057"/>
    <cellStyle name="Style 21 4 4" xfId="43037"/>
    <cellStyle name="Style 21 5" xfId="19026"/>
    <cellStyle name="Style 21 5 2" xfId="25026"/>
    <cellStyle name="Style 21 5 2 2" xfId="37005"/>
    <cellStyle name="Style 21 5 2 3" xfId="48984"/>
    <cellStyle name="Style 21 5 3" xfId="31058"/>
    <cellStyle name="Style 21 5 4" xfId="43038"/>
    <cellStyle name="Style 21 6" xfId="19027"/>
    <cellStyle name="Style 21 6 2" xfId="25027"/>
    <cellStyle name="Style 21 6 2 2" xfId="37006"/>
    <cellStyle name="Style 21 6 2 3" xfId="48985"/>
    <cellStyle name="Style 21 6 3" xfId="31059"/>
    <cellStyle name="Style 21 6 4" xfId="43039"/>
    <cellStyle name="Style 21 7" xfId="19028"/>
    <cellStyle name="Style 21 7 2" xfId="25028"/>
    <cellStyle name="Style 21 7 2 2" xfId="37007"/>
    <cellStyle name="Style 21 7 2 3" xfId="48986"/>
    <cellStyle name="Style 21 7 3" xfId="31060"/>
    <cellStyle name="Style 21 7 4" xfId="43040"/>
    <cellStyle name="Style 22" xfId="19029"/>
    <cellStyle name="Style 22 10" xfId="19030"/>
    <cellStyle name="Style 22 2" xfId="19031"/>
    <cellStyle name="Style 22 2 2" xfId="19032"/>
    <cellStyle name="Style 22 2 2 2" xfId="25030"/>
    <cellStyle name="Style 22 2 2 2 2" xfId="37009"/>
    <cellStyle name="Style 22 2 2 2 3" xfId="48988"/>
    <cellStyle name="Style 22 2 2 3" xfId="31062"/>
    <cellStyle name="Style 22 2 2 4" xfId="43042"/>
    <cellStyle name="Style 22 2 3" xfId="25029"/>
    <cellStyle name="Style 22 2 3 2" xfId="37008"/>
    <cellStyle name="Style 22 2 3 3" xfId="48987"/>
    <cellStyle name="Style 22 2 4" xfId="31061"/>
    <cellStyle name="Style 22 2 5" xfId="43041"/>
    <cellStyle name="Style 22 3" xfId="19033"/>
    <cellStyle name="Style 22 3 2" xfId="25031"/>
    <cellStyle name="Style 22 3 2 2" xfId="37010"/>
    <cellStyle name="Style 22 3 2 3" xfId="48989"/>
    <cellStyle name="Style 22 3 3" xfId="31063"/>
    <cellStyle name="Style 22 3 4" xfId="43043"/>
    <cellStyle name="Style 22 4" xfId="19034"/>
    <cellStyle name="Style 22 4 2" xfId="25032"/>
    <cellStyle name="Style 22 4 2 2" xfId="37011"/>
    <cellStyle name="Style 22 4 2 3" xfId="48990"/>
    <cellStyle name="Style 22 4 3" xfId="31064"/>
    <cellStyle name="Style 22 4 4" xfId="43044"/>
    <cellStyle name="Style 22 5" xfId="19035"/>
    <cellStyle name="Style 22 5 2" xfId="25033"/>
    <cellStyle name="Style 22 5 2 2" xfId="37012"/>
    <cellStyle name="Style 22 5 2 3" xfId="48991"/>
    <cellStyle name="Style 22 5 3" xfId="31065"/>
    <cellStyle name="Style 22 5 4" xfId="43045"/>
    <cellStyle name="Style 22 6" xfId="19036"/>
    <cellStyle name="Style 22 6 2" xfId="25034"/>
    <cellStyle name="Style 22 6 2 2" xfId="37013"/>
    <cellStyle name="Style 22 6 2 3" xfId="48992"/>
    <cellStyle name="Style 22 6 3" xfId="31066"/>
    <cellStyle name="Style 22 6 4" xfId="43046"/>
    <cellStyle name="Style 22 7" xfId="19037"/>
    <cellStyle name="Style 22 7 2" xfId="25035"/>
    <cellStyle name="Style 22 7 2 2" xfId="37014"/>
    <cellStyle name="Style 22 7 2 3" xfId="48993"/>
    <cellStyle name="Style 22 7 3" xfId="31067"/>
    <cellStyle name="Style 22 7 4" xfId="43047"/>
    <cellStyle name="Style 22 8" xfId="19038"/>
    <cellStyle name="Style 22 8 2" xfId="25036"/>
    <cellStyle name="Style 22 8 2 2" xfId="37015"/>
    <cellStyle name="Style 22 8 2 3" xfId="48994"/>
    <cellStyle name="Style 22 8 3" xfId="31068"/>
    <cellStyle name="Style 22 8 4" xfId="43048"/>
    <cellStyle name="Style 22 9" xfId="19039"/>
    <cellStyle name="Style 22 9 2" xfId="25037"/>
    <cellStyle name="Style 22 9 2 2" xfId="37016"/>
    <cellStyle name="Style 22 9 2 3" xfId="48995"/>
    <cellStyle name="Style 22 9 3" xfId="31069"/>
    <cellStyle name="Style 22 9 4" xfId="43049"/>
    <cellStyle name="Style 23" xfId="19040"/>
    <cellStyle name="Style 23 2" xfId="19041"/>
    <cellStyle name="Style 23 2 2" xfId="19042"/>
    <cellStyle name="Style 23 2 2 2" xfId="25039"/>
    <cellStyle name="Style 23 2 2 2 2" xfId="37018"/>
    <cellStyle name="Style 23 2 2 2 3" xfId="48997"/>
    <cellStyle name="Style 23 2 2 3" xfId="31071"/>
    <cellStyle name="Style 23 2 2 4" xfId="43051"/>
    <cellStyle name="Style 23 2 3" xfId="25038"/>
    <cellStyle name="Style 23 2 3 2" xfId="37017"/>
    <cellStyle name="Style 23 2 3 3" xfId="48996"/>
    <cellStyle name="Style 23 2 4" xfId="31070"/>
    <cellStyle name="Style 23 2 5" xfId="43050"/>
    <cellStyle name="Style 23 3" xfId="19043"/>
    <cellStyle name="Style 23 3 2" xfId="25040"/>
    <cellStyle name="Style 23 3 2 2" xfId="37019"/>
    <cellStyle name="Style 23 3 2 3" xfId="48998"/>
    <cellStyle name="Style 23 3 3" xfId="31072"/>
    <cellStyle name="Style 23 3 4" xfId="43052"/>
    <cellStyle name="Style 23 4" xfId="19044"/>
    <cellStyle name="Style 23 4 2" xfId="25041"/>
    <cellStyle name="Style 23 4 2 2" xfId="37020"/>
    <cellStyle name="Style 23 4 2 3" xfId="48999"/>
    <cellStyle name="Style 23 4 3" xfId="31073"/>
    <cellStyle name="Style 23 4 4" xfId="43053"/>
    <cellStyle name="Style 23 5" xfId="19045"/>
    <cellStyle name="Style 23 5 2" xfId="25042"/>
    <cellStyle name="Style 23 5 2 2" xfId="37021"/>
    <cellStyle name="Style 23 5 2 3" xfId="49000"/>
    <cellStyle name="Style 23 5 3" xfId="31074"/>
    <cellStyle name="Style 23 5 4" xfId="43054"/>
    <cellStyle name="Style 23 6" xfId="19046"/>
    <cellStyle name="Style 23 6 2" xfId="25043"/>
    <cellStyle name="Style 23 6 2 2" xfId="37022"/>
    <cellStyle name="Style 23 6 2 3" xfId="49001"/>
    <cellStyle name="Style 23 6 3" xfId="31075"/>
    <cellStyle name="Style 23 6 4" xfId="43055"/>
    <cellStyle name="Style 23 7" xfId="19047"/>
    <cellStyle name="Style 23 7 2" xfId="25044"/>
    <cellStyle name="Style 23 7 2 2" xfId="37023"/>
    <cellStyle name="Style 23 7 2 3" xfId="49002"/>
    <cellStyle name="Style 23 7 3" xfId="31076"/>
    <cellStyle name="Style 23 7 4" xfId="43056"/>
    <cellStyle name="Style 23 8" xfId="19048"/>
    <cellStyle name="Style 23 8 2" xfId="25045"/>
    <cellStyle name="Style 23 8 2 2" xfId="37024"/>
    <cellStyle name="Style 23 8 2 3" xfId="49003"/>
    <cellStyle name="Style 23 8 3" xfId="31077"/>
    <cellStyle name="Style 23 8 4" xfId="43057"/>
    <cellStyle name="Style 23 9" xfId="19049"/>
    <cellStyle name="Style 24" xfId="19050"/>
    <cellStyle name="Style 24 2" xfId="19051"/>
    <cellStyle name="Style 24 2 2" xfId="19052"/>
    <cellStyle name="Style 24 2 2 2" xfId="25047"/>
    <cellStyle name="Style 24 2 2 2 2" xfId="37026"/>
    <cellStyle name="Style 24 2 2 2 3" xfId="49005"/>
    <cellStyle name="Style 24 2 2 3" xfId="31079"/>
    <cellStyle name="Style 24 2 2 4" xfId="43059"/>
    <cellStyle name="Style 24 2 3" xfId="25046"/>
    <cellStyle name="Style 24 2 3 2" xfId="37025"/>
    <cellStyle name="Style 24 2 3 3" xfId="49004"/>
    <cellStyle name="Style 24 2 4" xfId="31078"/>
    <cellStyle name="Style 24 2 5" xfId="43058"/>
    <cellStyle name="Style 24 3" xfId="19053"/>
    <cellStyle name="Style 24 3 2" xfId="25048"/>
    <cellStyle name="Style 24 3 2 2" xfId="37027"/>
    <cellStyle name="Style 24 3 2 3" xfId="49006"/>
    <cellStyle name="Style 24 3 3" xfId="31080"/>
    <cellStyle name="Style 24 3 4" xfId="43060"/>
    <cellStyle name="Style 24 4" xfId="19054"/>
    <cellStyle name="Style 24 4 2" xfId="25049"/>
    <cellStyle name="Style 24 4 2 2" xfId="37028"/>
    <cellStyle name="Style 24 4 2 3" xfId="49007"/>
    <cellStyle name="Style 24 4 3" xfId="31081"/>
    <cellStyle name="Style 24 4 4" xfId="43061"/>
    <cellStyle name="Style 24 5" xfId="19055"/>
    <cellStyle name="Style 24 5 2" xfId="25050"/>
    <cellStyle name="Style 24 5 2 2" xfId="37029"/>
    <cellStyle name="Style 24 5 2 3" xfId="49008"/>
    <cellStyle name="Style 24 5 3" xfId="31082"/>
    <cellStyle name="Style 24 5 4" xfId="43062"/>
    <cellStyle name="Style 24 6" xfId="19056"/>
    <cellStyle name="Style 24 6 2" xfId="25051"/>
    <cellStyle name="Style 24 6 2 2" xfId="37030"/>
    <cellStyle name="Style 24 6 2 3" xfId="49009"/>
    <cellStyle name="Style 24 6 3" xfId="31083"/>
    <cellStyle name="Style 24 6 4" xfId="43063"/>
    <cellStyle name="Style 24 7" xfId="19057"/>
    <cellStyle name="Style 24 7 2" xfId="25052"/>
    <cellStyle name="Style 24 7 2 2" xfId="37031"/>
    <cellStyle name="Style 24 7 2 3" xfId="49010"/>
    <cellStyle name="Style 24 7 3" xfId="31084"/>
    <cellStyle name="Style 24 7 4" xfId="43064"/>
    <cellStyle name="Style 24 8" xfId="19058"/>
    <cellStyle name="Style 24 8 2" xfId="25053"/>
    <cellStyle name="Style 24 8 2 2" xfId="37032"/>
    <cellStyle name="Style 24 8 2 3" xfId="49011"/>
    <cellStyle name="Style 24 8 3" xfId="31085"/>
    <cellStyle name="Style 24 8 4" xfId="43065"/>
    <cellStyle name="Style 24 9" xfId="19059"/>
    <cellStyle name="Style 25" xfId="19060"/>
    <cellStyle name="Style 25 2" xfId="19061"/>
    <cellStyle name="Style 25 2 2" xfId="25054"/>
    <cellStyle name="Style 25 2 2 2" xfId="37033"/>
    <cellStyle name="Style 25 2 2 3" xfId="49012"/>
    <cellStyle name="Style 25 2 3" xfId="31086"/>
    <cellStyle name="Style 25 2 4" xfId="43066"/>
    <cellStyle name="Style 25 3" xfId="19062"/>
    <cellStyle name="Style 25 3 2" xfId="25055"/>
    <cellStyle name="Style 25 3 2 2" xfId="37034"/>
    <cellStyle name="Style 25 3 2 3" xfId="49013"/>
    <cellStyle name="Style 25 3 3" xfId="31087"/>
    <cellStyle name="Style 25 3 4" xfId="43067"/>
    <cellStyle name="Style 25 4" xfId="19063"/>
    <cellStyle name="Style 25 4 2" xfId="25056"/>
    <cellStyle name="Style 25 4 2 2" xfId="37035"/>
    <cellStyle name="Style 25 4 2 3" xfId="49014"/>
    <cellStyle name="Style 25 4 3" xfId="31088"/>
    <cellStyle name="Style 25 4 4" xfId="43068"/>
    <cellStyle name="Style 25 5" xfId="19064"/>
    <cellStyle name="Style 25 5 2" xfId="25057"/>
    <cellStyle name="Style 25 5 2 2" xfId="37036"/>
    <cellStyle name="Style 25 5 2 3" xfId="49015"/>
    <cellStyle name="Style 25 5 3" xfId="31089"/>
    <cellStyle name="Style 25 5 4" xfId="43069"/>
    <cellStyle name="Style 25 6" xfId="19065"/>
    <cellStyle name="Style 25 6 2" xfId="25058"/>
    <cellStyle name="Style 25 6 2 2" xfId="37037"/>
    <cellStyle name="Style 25 6 2 3" xfId="49016"/>
    <cellStyle name="Style 25 6 3" xfId="31090"/>
    <cellStyle name="Style 25 6 4" xfId="43070"/>
    <cellStyle name="Style 26" xfId="19066"/>
    <cellStyle name="Style 26 2" xfId="19067"/>
    <cellStyle name="Style 26 2 2" xfId="25059"/>
    <cellStyle name="Style 26 2 2 2" xfId="37038"/>
    <cellStyle name="Style 26 2 2 3" xfId="49017"/>
    <cellStyle name="Style 26 2 3" xfId="31091"/>
    <cellStyle name="Style 26 2 4" xfId="43071"/>
    <cellStyle name="Style 26 3" xfId="19068"/>
    <cellStyle name="Style 26 3 2" xfId="25060"/>
    <cellStyle name="Style 26 3 2 2" xfId="37039"/>
    <cellStyle name="Style 26 3 2 3" xfId="49018"/>
    <cellStyle name="Style 26 3 3" xfId="31092"/>
    <cellStyle name="Style 26 3 4" xfId="43072"/>
    <cellStyle name="Style 26 4" xfId="19069"/>
    <cellStyle name="Style 26 4 2" xfId="25061"/>
    <cellStyle name="Style 26 4 2 2" xfId="37040"/>
    <cellStyle name="Style 26 4 2 3" xfId="49019"/>
    <cellStyle name="Style 26 4 3" xfId="31093"/>
    <cellStyle name="Style 26 4 4" xfId="43073"/>
    <cellStyle name="Style 26 5" xfId="19070"/>
    <cellStyle name="Style 26 5 2" xfId="25062"/>
    <cellStyle name="Style 26 5 2 2" xfId="37041"/>
    <cellStyle name="Style 26 5 2 3" xfId="49020"/>
    <cellStyle name="Style 26 5 3" xfId="31094"/>
    <cellStyle name="Style 26 5 4" xfId="43074"/>
    <cellStyle name="Style 26 6" xfId="19071"/>
    <cellStyle name="Style 26 6 2" xfId="25063"/>
    <cellStyle name="Style 26 6 2 2" xfId="37042"/>
    <cellStyle name="Style 26 6 2 3" xfId="49021"/>
    <cellStyle name="Style 26 6 3" xfId="31095"/>
    <cellStyle name="Style 26 6 4" xfId="43075"/>
    <cellStyle name="Style 27" xfId="19072"/>
    <cellStyle name="Style 27 2" xfId="19073"/>
    <cellStyle name="Style 27 2 2" xfId="25064"/>
    <cellStyle name="Style 27 2 2 2" xfId="37043"/>
    <cellStyle name="Style 27 2 2 3" xfId="49022"/>
    <cellStyle name="Style 27 2 3" xfId="31096"/>
    <cellStyle name="Style 27 2 4" xfId="43076"/>
    <cellStyle name="Style 27 3" xfId="19074"/>
    <cellStyle name="Style 27 3 2" xfId="25065"/>
    <cellStyle name="Style 27 3 2 2" xfId="37044"/>
    <cellStyle name="Style 27 3 2 3" xfId="49023"/>
    <cellStyle name="Style 27 3 3" xfId="31097"/>
    <cellStyle name="Style 27 3 4" xfId="43077"/>
    <cellStyle name="Style 27 4" xfId="19075"/>
    <cellStyle name="Style 27 4 2" xfId="25066"/>
    <cellStyle name="Style 27 4 2 2" xfId="37045"/>
    <cellStyle name="Style 27 4 2 3" xfId="49024"/>
    <cellStyle name="Style 27 4 3" xfId="31098"/>
    <cellStyle name="Style 27 4 4" xfId="43078"/>
    <cellStyle name="Style 27 5" xfId="19076"/>
    <cellStyle name="Style 27 5 2" xfId="25067"/>
    <cellStyle name="Style 27 5 2 2" xfId="37046"/>
    <cellStyle name="Style 27 5 2 3" xfId="49025"/>
    <cellStyle name="Style 27 5 3" xfId="31099"/>
    <cellStyle name="Style 27 5 4" xfId="43079"/>
    <cellStyle name="Style 27 6" xfId="19077"/>
    <cellStyle name="Style 27 6 2" xfId="25068"/>
    <cellStyle name="Style 27 6 2 2" xfId="37047"/>
    <cellStyle name="Style 27 6 2 3" xfId="49026"/>
    <cellStyle name="Style 27 6 3" xfId="31100"/>
    <cellStyle name="Style 27 6 4" xfId="43080"/>
    <cellStyle name="Style 28" xfId="19078"/>
    <cellStyle name="Style 28 2" xfId="19079"/>
    <cellStyle name="Style 28 2 2" xfId="25069"/>
    <cellStyle name="Style 28 2 2 2" xfId="37048"/>
    <cellStyle name="Style 28 2 2 3" xfId="49027"/>
    <cellStyle name="Style 28 2 3" xfId="31101"/>
    <cellStyle name="Style 28 2 4" xfId="43081"/>
    <cellStyle name="Style 28 3" xfId="19080"/>
    <cellStyle name="Style 28 3 2" xfId="25070"/>
    <cellStyle name="Style 28 3 2 2" xfId="37049"/>
    <cellStyle name="Style 28 3 2 3" xfId="49028"/>
    <cellStyle name="Style 28 3 3" xfId="31102"/>
    <cellStyle name="Style 28 3 4" xfId="43082"/>
    <cellStyle name="Style 28 4" xfId="19081"/>
    <cellStyle name="Style 28 4 2" xfId="25071"/>
    <cellStyle name="Style 28 4 2 2" xfId="37050"/>
    <cellStyle name="Style 28 4 2 3" xfId="49029"/>
    <cellStyle name="Style 28 4 3" xfId="31103"/>
    <cellStyle name="Style 28 4 4" xfId="43083"/>
    <cellStyle name="Style 28 5" xfId="19082"/>
    <cellStyle name="Style 28 5 2" xfId="25072"/>
    <cellStyle name="Style 28 5 2 2" xfId="37051"/>
    <cellStyle name="Style 28 5 2 3" xfId="49030"/>
    <cellStyle name="Style 28 5 3" xfId="31104"/>
    <cellStyle name="Style 28 5 4" xfId="43084"/>
    <cellStyle name="Style 28 6" xfId="19083"/>
    <cellStyle name="Style 28 6 2" xfId="25073"/>
    <cellStyle name="Style 28 6 2 2" xfId="37052"/>
    <cellStyle name="Style 28 6 2 3" xfId="49031"/>
    <cellStyle name="Style 28 6 3" xfId="31105"/>
    <cellStyle name="Style 28 6 4" xfId="43085"/>
    <cellStyle name="Style 29" xfId="19084"/>
    <cellStyle name="Style 29 2" xfId="19085"/>
    <cellStyle name="Style 29 2 2" xfId="25074"/>
    <cellStyle name="Style 29 2 2 2" xfId="37053"/>
    <cellStyle name="Style 29 2 2 3" xfId="49032"/>
    <cellStyle name="Style 29 2 3" xfId="31106"/>
    <cellStyle name="Style 29 2 4" xfId="43086"/>
    <cellStyle name="Style 29 3" xfId="19086"/>
    <cellStyle name="Style 29 3 2" xfId="25075"/>
    <cellStyle name="Style 29 3 2 2" xfId="37054"/>
    <cellStyle name="Style 29 3 2 3" xfId="49033"/>
    <cellStyle name="Style 29 3 3" xfId="31107"/>
    <cellStyle name="Style 29 3 4" xfId="43087"/>
    <cellStyle name="Style 29 4" xfId="19087"/>
    <cellStyle name="Style 29 4 2" xfId="25076"/>
    <cellStyle name="Style 29 4 2 2" xfId="37055"/>
    <cellStyle name="Style 29 4 2 3" xfId="49034"/>
    <cellStyle name="Style 29 4 3" xfId="31108"/>
    <cellStyle name="Style 29 4 4" xfId="43088"/>
    <cellStyle name="Style 29 5" xfId="19088"/>
    <cellStyle name="Style 29 5 2" xfId="25077"/>
    <cellStyle name="Style 29 5 2 2" xfId="37056"/>
    <cellStyle name="Style 29 5 2 3" xfId="49035"/>
    <cellStyle name="Style 29 5 3" xfId="31109"/>
    <cellStyle name="Style 29 5 4" xfId="43089"/>
    <cellStyle name="Style 29 6" xfId="19089"/>
    <cellStyle name="Style 29 6 2" xfId="25078"/>
    <cellStyle name="Style 29 6 2 2" xfId="37057"/>
    <cellStyle name="Style 29 6 2 3" xfId="49036"/>
    <cellStyle name="Style 29 6 3" xfId="31110"/>
    <cellStyle name="Style 29 6 4" xfId="43090"/>
    <cellStyle name="Style 3" xfId="19090"/>
    <cellStyle name="Style 3 2" xfId="19091"/>
    <cellStyle name="Style 3 2 2" xfId="25080"/>
    <cellStyle name="Style 3 2 2 2" xfId="37059"/>
    <cellStyle name="Style 3 2 2 3" xfId="49038"/>
    <cellStyle name="Style 3 2 3" xfId="31112"/>
    <cellStyle name="Style 3 2 4" xfId="43092"/>
    <cellStyle name="Style 3 3" xfId="25079"/>
    <cellStyle name="Style 3 3 2" xfId="37058"/>
    <cellStyle name="Style 3 3 3" xfId="49037"/>
    <cellStyle name="Style 3 4" xfId="31111"/>
    <cellStyle name="Style 3 5" xfId="43091"/>
    <cellStyle name="Style 30" xfId="19092"/>
    <cellStyle name="Style 30 2" xfId="19093"/>
    <cellStyle name="Style 30 2 2" xfId="25081"/>
    <cellStyle name="Style 30 2 2 2" xfId="37060"/>
    <cellStyle name="Style 30 2 2 3" xfId="49039"/>
    <cellStyle name="Style 30 2 3" xfId="31113"/>
    <cellStyle name="Style 30 2 4" xfId="43093"/>
    <cellStyle name="Style 30 3" xfId="19094"/>
    <cellStyle name="Style 30 3 2" xfId="25082"/>
    <cellStyle name="Style 30 3 2 2" xfId="37061"/>
    <cellStyle name="Style 30 3 2 3" xfId="49040"/>
    <cellStyle name="Style 30 3 3" xfId="31114"/>
    <cellStyle name="Style 30 3 4" xfId="43094"/>
    <cellStyle name="Style 30 4" xfId="19095"/>
    <cellStyle name="Style 30 4 2" xfId="25083"/>
    <cellStyle name="Style 30 4 2 2" xfId="37062"/>
    <cellStyle name="Style 30 4 2 3" xfId="49041"/>
    <cellStyle name="Style 30 4 3" xfId="31115"/>
    <cellStyle name="Style 30 4 4" xfId="43095"/>
    <cellStyle name="Style 30 5" xfId="19096"/>
    <cellStyle name="Style 30 5 2" xfId="25084"/>
    <cellStyle name="Style 30 5 2 2" xfId="37063"/>
    <cellStyle name="Style 30 5 2 3" xfId="49042"/>
    <cellStyle name="Style 30 5 3" xfId="31116"/>
    <cellStyle name="Style 30 5 4" xfId="43096"/>
    <cellStyle name="Style 30 6" xfId="19097"/>
    <cellStyle name="Style 30 6 2" xfId="25085"/>
    <cellStyle name="Style 30 6 2 2" xfId="37064"/>
    <cellStyle name="Style 30 6 2 3" xfId="49043"/>
    <cellStyle name="Style 30 6 3" xfId="31117"/>
    <cellStyle name="Style 30 6 4" xfId="43097"/>
    <cellStyle name="Style 31" xfId="19098"/>
    <cellStyle name="Style 31 2" xfId="19099"/>
    <cellStyle name="Style 31 2 2" xfId="25086"/>
    <cellStyle name="Style 31 2 2 2" xfId="37065"/>
    <cellStyle name="Style 31 2 2 3" xfId="49044"/>
    <cellStyle name="Style 31 2 3" xfId="31118"/>
    <cellStyle name="Style 31 2 4" xfId="43098"/>
    <cellStyle name="Style 31 3" xfId="19100"/>
    <cellStyle name="Style 31 3 2" xfId="25087"/>
    <cellStyle name="Style 31 3 2 2" xfId="37066"/>
    <cellStyle name="Style 31 3 2 3" xfId="49045"/>
    <cellStyle name="Style 31 3 3" xfId="31119"/>
    <cellStyle name="Style 31 3 4" xfId="43099"/>
    <cellStyle name="Style 31 4" xfId="19101"/>
    <cellStyle name="Style 31 4 2" xfId="25088"/>
    <cellStyle name="Style 31 4 2 2" xfId="37067"/>
    <cellStyle name="Style 31 4 2 3" xfId="49046"/>
    <cellStyle name="Style 31 4 3" xfId="31120"/>
    <cellStyle name="Style 31 4 4" xfId="43100"/>
    <cellStyle name="Style 31 5" xfId="19102"/>
    <cellStyle name="Style 31 5 2" xfId="25089"/>
    <cellStyle name="Style 31 5 2 2" xfId="37068"/>
    <cellStyle name="Style 31 5 2 3" xfId="49047"/>
    <cellStyle name="Style 31 5 3" xfId="31121"/>
    <cellStyle name="Style 31 5 4" xfId="43101"/>
    <cellStyle name="Style 31 6" xfId="19103"/>
    <cellStyle name="Style 31 6 2" xfId="25090"/>
    <cellStyle name="Style 31 6 2 2" xfId="37069"/>
    <cellStyle name="Style 31 6 2 3" xfId="49048"/>
    <cellStyle name="Style 31 6 3" xfId="31122"/>
    <cellStyle name="Style 31 6 4" xfId="43102"/>
    <cellStyle name="Style 32" xfId="19104"/>
    <cellStyle name="Style 32 2" xfId="19105"/>
    <cellStyle name="Style 32 2 2" xfId="25091"/>
    <cellStyle name="Style 32 2 2 2" xfId="37070"/>
    <cellStyle name="Style 32 2 2 3" xfId="49049"/>
    <cellStyle name="Style 32 2 3" xfId="31123"/>
    <cellStyle name="Style 32 2 4" xfId="43103"/>
    <cellStyle name="Style 32 3" xfId="19106"/>
    <cellStyle name="Style 32 3 2" xfId="25092"/>
    <cellStyle name="Style 32 3 2 2" xfId="37071"/>
    <cellStyle name="Style 32 3 2 3" xfId="49050"/>
    <cellStyle name="Style 32 3 3" xfId="31124"/>
    <cellStyle name="Style 32 3 4" xfId="43104"/>
    <cellStyle name="Style 32 4" xfId="19107"/>
    <cellStyle name="Style 32 4 2" xfId="25093"/>
    <cellStyle name="Style 32 4 2 2" xfId="37072"/>
    <cellStyle name="Style 32 4 2 3" xfId="49051"/>
    <cellStyle name="Style 32 4 3" xfId="31125"/>
    <cellStyle name="Style 32 4 4" xfId="43105"/>
    <cellStyle name="Style 32 5" xfId="19108"/>
    <cellStyle name="Style 32 5 2" xfId="25094"/>
    <cellStyle name="Style 32 5 2 2" xfId="37073"/>
    <cellStyle name="Style 32 5 2 3" xfId="49052"/>
    <cellStyle name="Style 32 5 3" xfId="31126"/>
    <cellStyle name="Style 32 5 4" xfId="43106"/>
    <cellStyle name="Style 32 6" xfId="19109"/>
    <cellStyle name="Style 32 6 2" xfId="25095"/>
    <cellStyle name="Style 32 6 2 2" xfId="37074"/>
    <cellStyle name="Style 32 6 2 3" xfId="49053"/>
    <cellStyle name="Style 32 6 3" xfId="31127"/>
    <cellStyle name="Style 32 6 4" xfId="43107"/>
    <cellStyle name="Style 33" xfId="19110"/>
    <cellStyle name="Style 33 2" xfId="19111"/>
    <cellStyle name="Style 33 2 2" xfId="25096"/>
    <cellStyle name="Style 33 2 2 2" xfId="37075"/>
    <cellStyle name="Style 33 2 2 3" xfId="49054"/>
    <cellStyle name="Style 33 2 3" xfId="31128"/>
    <cellStyle name="Style 33 2 4" xfId="43108"/>
    <cellStyle name="Style 33 3" xfId="19112"/>
    <cellStyle name="Style 33 3 2" xfId="25097"/>
    <cellStyle name="Style 33 3 2 2" xfId="37076"/>
    <cellStyle name="Style 33 3 2 3" xfId="49055"/>
    <cellStyle name="Style 33 3 3" xfId="31129"/>
    <cellStyle name="Style 33 3 4" xfId="43109"/>
    <cellStyle name="Style 33 4" xfId="19113"/>
    <cellStyle name="Style 33 4 2" xfId="25098"/>
    <cellStyle name="Style 33 4 2 2" xfId="37077"/>
    <cellStyle name="Style 33 4 2 3" xfId="49056"/>
    <cellStyle name="Style 33 4 3" xfId="31130"/>
    <cellStyle name="Style 33 4 4" xfId="43110"/>
    <cellStyle name="Style 33 5" xfId="19114"/>
    <cellStyle name="Style 33 5 2" xfId="25099"/>
    <cellStyle name="Style 33 5 2 2" xfId="37078"/>
    <cellStyle name="Style 33 5 2 3" xfId="49057"/>
    <cellStyle name="Style 33 5 3" xfId="31131"/>
    <cellStyle name="Style 33 5 4" xfId="43111"/>
    <cellStyle name="Style 33 6" xfId="19115"/>
    <cellStyle name="Style 33 6 2" xfId="25100"/>
    <cellStyle name="Style 33 6 2 2" xfId="37079"/>
    <cellStyle name="Style 33 6 2 3" xfId="49058"/>
    <cellStyle name="Style 33 6 3" xfId="31132"/>
    <cellStyle name="Style 33 6 4" xfId="43112"/>
    <cellStyle name="Style 34" xfId="19116"/>
    <cellStyle name="Style 34 2" xfId="19117"/>
    <cellStyle name="Style 34 2 2" xfId="25101"/>
    <cellStyle name="Style 34 2 2 2" xfId="37080"/>
    <cellStyle name="Style 34 2 2 3" xfId="49059"/>
    <cellStyle name="Style 34 2 3" xfId="31133"/>
    <cellStyle name="Style 34 2 4" xfId="43113"/>
    <cellStyle name="Style 34 3" xfId="19118"/>
    <cellStyle name="Style 34 3 2" xfId="25102"/>
    <cellStyle name="Style 34 3 2 2" xfId="37081"/>
    <cellStyle name="Style 34 3 2 3" xfId="49060"/>
    <cellStyle name="Style 34 3 3" xfId="31134"/>
    <cellStyle name="Style 34 3 4" xfId="43114"/>
    <cellStyle name="Style 34 4" xfId="19119"/>
    <cellStyle name="Style 34 4 2" xfId="25103"/>
    <cellStyle name="Style 34 4 2 2" xfId="37082"/>
    <cellStyle name="Style 34 4 2 3" xfId="49061"/>
    <cellStyle name="Style 34 4 3" xfId="31135"/>
    <cellStyle name="Style 34 4 4" xfId="43115"/>
    <cellStyle name="Style 34 5" xfId="19120"/>
    <cellStyle name="Style 34 5 2" xfId="25104"/>
    <cellStyle name="Style 34 5 2 2" xfId="37083"/>
    <cellStyle name="Style 34 5 2 3" xfId="49062"/>
    <cellStyle name="Style 34 5 3" xfId="31136"/>
    <cellStyle name="Style 34 5 4" xfId="43116"/>
    <cellStyle name="Style 34 6" xfId="19121"/>
    <cellStyle name="Style 34 6 2" xfId="25105"/>
    <cellStyle name="Style 34 6 2 2" xfId="37084"/>
    <cellStyle name="Style 34 6 2 3" xfId="49063"/>
    <cellStyle name="Style 34 6 3" xfId="31137"/>
    <cellStyle name="Style 34 6 4" xfId="43117"/>
    <cellStyle name="Style 35" xfId="19122"/>
    <cellStyle name="Style 35 2" xfId="19123"/>
    <cellStyle name="Style 35 2 2" xfId="25106"/>
    <cellStyle name="Style 35 2 2 2" xfId="37085"/>
    <cellStyle name="Style 35 2 2 3" xfId="49064"/>
    <cellStyle name="Style 35 2 3" xfId="31138"/>
    <cellStyle name="Style 35 2 4" xfId="43118"/>
    <cellStyle name="Style 35 3" xfId="19124"/>
    <cellStyle name="Style 35 3 2" xfId="25107"/>
    <cellStyle name="Style 35 3 2 2" xfId="37086"/>
    <cellStyle name="Style 35 3 2 3" xfId="49065"/>
    <cellStyle name="Style 35 3 3" xfId="31139"/>
    <cellStyle name="Style 35 3 4" xfId="43119"/>
    <cellStyle name="Style 35 4" xfId="19125"/>
    <cellStyle name="Style 35 4 2" xfId="25108"/>
    <cellStyle name="Style 35 4 2 2" xfId="37087"/>
    <cellStyle name="Style 35 4 2 3" xfId="49066"/>
    <cellStyle name="Style 35 4 3" xfId="31140"/>
    <cellStyle name="Style 35 4 4" xfId="43120"/>
    <cellStyle name="Style 35 5" xfId="19126"/>
    <cellStyle name="Style 35 5 2" xfId="25109"/>
    <cellStyle name="Style 35 5 2 2" xfId="37088"/>
    <cellStyle name="Style 35 5 2 3" xfId="49067"/>
    <cellStyle name="Style 35 5 3" xfId="31141"/>
    <cellStyle name="Style 35 5 4" xfId="43121"/>
    <cellStyle name="Style 35 6" xfId="19127"/>
    <cellStyle name="Style 35 6 2" xfId="25110"/>
    <cellStyle name="Style 35 6 2 2" xfId="37089"/>
    <cellStyle name="Style 35 6 2 3" xfId="49068"/>
    <cellStyle name="Style 35 6 3" xfId="31142"/>
    <cellStyle name="Style 35 6 4" xfId="43122"/>
    <cellStyle name="Style 35 7" xfId="19128"/>
    <cellStyle name="Style 35 7 2" xfId="25111"/>
    <cellStyle name="Style 35 7 2 2" xfId="37090"/>
    <cellStyle name="Style 35 7 2 3" xfId="49069"/>
    <cellStyle name="Style 35 7 3" xfId="31143"/>
    <cellStyle name="Style 35 7 4" xfId="43123"/>
    <cellStyle name="Style 36" xfId="19129"/>
    <cellStyle name="Style 36 2" xfId="19130"/>
    <cellStyle name="Style 36 2 2" xfId="25112"/>
    <cellStyle name="Style 36 2 2 2" xfId="37091"/>
    <cellStyle name="Style 36 2 2 3" xfId="49070"/>
    <cellStyle name="Style 36 2 3" xfId="31144"/>
    <cellStyle name="Style 36 2 4" xfId="43124"/>
    <cellStyle name="Style 36 3" xfId="19131"/>
    <cellStyle name="Style 36 3 2" xfId="25113"/>
    <cellStyle name="Style 36 3 2 2" xfId="37092"/>
    <cellStyle name="Style 36 3 2 3" xfId="49071"/>
    <cellStyle name="Style 36 3 3" xfId="31145"/>
    <cellStyle name="Style 36 3 4" xfId="43125"/>
    <cellStyle name="Style 36 4" xfId="19132"/>
    <cellStyle name="Style 36 4 2" xfId="25114"/>
    <cellStyle name="Style 36 4 2 2" xfId="37093"/>
    <cellStyle name="Style 36 4 2 3" xfId="49072"/>
    <cellStyle name="Style 36 4 3" xfId="31146"/>
    <cellStyle name="Style 36 4 4" xfId="43126"/>
    <cellStyle name="Style 36 5" xfId="19133"/>
    <cellStyle name="Style 36 5 2" xfId="25115"/>
    <cellStyle name="Style 36 5 2 2" xfId="37094"/>
    <cellStyle name="Style 36 5 2 3" xfId="49073"/>
    <cellStyle name="Style 36 5 3" xfId="31147"/>
    <cellStyle name="Style 36 5 4" xfId="43127"/>
    <cellStyle name="Style 36 6" xfId="19134"/>
    <cellStyle name="Style 36 6 2" xfId="25116"/>
    <cellStyle name="Style 36 6 2 2" xfId="37095"/>
    <cellStyle name="Style 36 6 2 3" xfId="49074"/>
    <cellStyle name="Style 36 6 3" xfId="31148"/>
    <cellStyle name="Style 36 6 4" xfId="43128"/>
    <cellStyle name="Style 36 7" xfId="19135"/>
    <cellStyle name="Style 36 7 2" xfId="25117"/>
    <cellStyle name="Style 36 7 2 2" xfId="37096"/>
    <cellStyle name="Style 36 7 2 3" xfId="49075"/>
    <cellStyle name="Style 36 7 3" xfId="31149"/>
    <cellStyle name="Style 36 7 4" xfId="43129"/>
    <cellStyle name="Style 37" xfId="19136"/>
    <cellStyle name="Style 37 2" xfId="25118"/>
    <cellStyle name="Style 37 2 2" xfId="37097"/>
    <cellStyle name="Style 37 2 3" xfId="49076"/>
    <cellStyle name="Style 37 3" xfId="31150"/>
    <cellStyle name="Style 37 4" xfId="43130"/>
    <cellStyle name="Style 38" xfId="19137"/>
    <cellStyle name="Style 38 2" xfId="25119"/>
    <cellStyle name="Style 38 2 2" xfId="37098"/>
    <cellStyle name="Style 38 2 3" xfId="49077"/>
    <cellStyle name="Style 38 3" xfId="31151"/>
    <cellStyle name="Style 38 4" xfId="43131"/>
    <cellStyle name="Style 39" xfId="19138"/>
    <cellStyle name="Style 39 10" xfId="19139"/>
    <cellStyle name="Style 39 10 2" xfId="25120"/>
    <cellStyle name="Style 39 10 2 2" xfId="37099"/>
    <cellStyle name="Style 39 10 2 3" xfId="49078"/>
    <cellStyle name="Style 39 10 3" xfId="31152"/>
    <cellStyle name="Style 39 10 4" xfId="43132"/>
    <cellStyle name="Style 39 11" xfId="19140"/>
    <cellStyle name="Style 39 11 2" xfId="25121"/>
    <cellStyle name="Style 39 11 2 2" xfId="37100"/>
    <cellStyle name="Style 39 11 2 3" xfId="49079"/>
    <cellStyle name="Style 39 11 3" xfId="31153"/>
    <cellStyle name="Style 39 11 4" xfId="43133"/>
    <cellStyle name="Style 39 12" xfId="19141"/>
    <cellStyle name="Style 39 12 2" xfId="25122"/>
    <cellStyle name="Style 39 12 2 2" xfId="37101"/>
    <cellStyle name="Style 39 12 2 3" xfId="49080"/>
    <cellStyle name="Style 39 12 3" xfId="31154"/>
    <cellStyle name="Style 39 12 4" xfId="43134"/>
    <cellStyle name="Style 39 13" xfId="19142"/>
    <cellStyle name="Style 39 13 2" xfId="25123"/>
    <cellStyle name="Style 39 13 2 2" xfId="37102"/>
    <cellStyle name="Style 39 13 2 3" xfId="49081"/>
    <cellStyle name="Style 39 13 3" xfId="31155"/>
    <cellStyle name="Style 39 13 4" xfId="43135"/>
    <cellStyle name="Style 39 2" xfId="19143"/>
    <cellStyle name="Style 39 2 2" xfId="25124"/>
    <cellStyle name="Style 39 2 2 2" xfId="37103"/>
    <cellStyle name="Style 39 2 2 3" xfId="49082"/>
    <cellStyle name="Style 39 2 3" xfId="31156"/>
    <cellStyle name="Style 39 2 4" xfId="43136"/>
    <cellStyle name="Style 39 3" xfId="19144"/>
    <cellStyle name="Style 39 3 2" xfId="25125"/>
    <cellStyle name="Style 39 3 2 2" xfId="37104"/>
    <cellStyle name="Style 39 3 2 3" xfId="49083"/>
    <cellStyle name="Style 39 3 3" xfId="31157"/>
    <cellStyle name="Style 39 3 4" xfId="43137"/>
    <cellStyle name="Style 39 4" xfId="19145"/>
    <cellStyle name="Style 39 4 2" xfId="25126"/>
    <cellStyle name="Style 39 4 2 2" xfId="37105"/>
    <cellStyle name="Style 39 4 2 3" xfId="49084"/>
    <cellStyle name="Style 39 4 3" xfId="31158"/>
    <cellStyle name="Style 39 4 4" xfId="43138"/>
    <cellStyle name="Style 39 5" xfId="19146"/>
    <cellStyle name="Style 39 5 2" xfId="25127"/>
    <cellStyle name="Style 39 5 2 2" xfId="37106"/>
    <cellStyle name="Style 39 5 2 3" xfId="49085"/>
    <cellStyle name="Style 39 5 3" xfId="31159"/>
    <cellStyle name="Style 39 5 4" xfId="43139"/>
    <cellStyle name="Style 39 6" xfId="19147"/>
    <cellStyle name="Style 39 6 2" xfId="25128"/>
    <cellStyle name="Style 39 6 2 2" xfId="37107"/>
    <cellStyle name="Style 39 6 2 3" xfId="49086"/>
    <cellStyle name="Style 39 6 3" xfId="31160"/>
    <cellStyle name="Style 39 6 4" xfId="43140"/>
    <cellStyle name="Style 39 7" xfId="19148"/>
    <cellStyle name="Style 39 7 2" xfId="25129"/>
    <cellStyle name="Style 39 7 2 2" xfId="37108"/>
    <cellStyle name="Style 39 7 2 3" xfId="49087"/>
    <cellStyle name="Style 39 7 3" xfId="31161"/>
    <cellStyle name="Style 39 7 4" xfId="43141"/>
    <cellStyle name="Style 39 8" xfId="19149"/>
    <cellStyle name="Style 39 8 2" xfId="25130"/>
    <cellStyle name="Style 39 8 2 2" xfId="37109"/>
    <cellStyle name="Style 39 8 2 3" xfId="49088"/>
    <cellStyle name="Style 39 8 3" xfId="31162"/>
    <cellStyle name="Style 39 8 4" xfId="43142"/>
    <cellStyle name="Style 39 9" xfId="19150"/>
    <cellStyle name="Style 39 9 2" xfId="25131"/>
    <cellStyle name="Style 39 9 2 2" xfId="37110"/>
    <cellStyle name="Style 39 9 2 3" xfId="49089"/>
    <cellStyle name="Style 39 9 3" xfId="31163"/>
    <cellStyle name="Style 39 9 4" xfId="43143"/>
    <cellStyle name="Style 4" xfId="19151"/>
    <cellStyle name="Style 4 2" xfId="19152"/>
    <cellStyle name="Style 4 2 2" xfId="25133"/>
    <cellStyle name="Style 4 2 2 2" xfId="37112"/>
    <cellStyle name="Style 4 2 2 3" xfId="49091"/>
    <cellStyle name="Style 4 2 3" xfId="31165"/>
    <cellStyle name="Style 4 2 4" xfId="43145"/>
    <cellStyle name="Style 4 3" xfId="25132"/>
    <cellStyle name="Style 4 3 2" xfId="37111"/>
    <cellStyle name="Style 4 3 3" xfId="49090"/>
    <cellStyle name="Style 4 4" xfId="31164"/>
    <cellStyle name="Style 4 5" xfId="43144"/>
    <cellStyle name="Style 40" xfId="19153"/>
    <cellStyle name="Style 40 2" xfId="25134"/>
    <cellStyle name="Style 40 2 2" xfId="37113"/>
    <cellStyle name="Style 40 2 3" xfId="49092"/>
    <cellStyle name="Style 40 3" xfId="31166"/>
    <cellStyle name="Style 40 4" xfId="43146"/>
    <cellStyle name="Style 41" xfId="19154"/>
    <cellStyle name="Style 41 2" xfId="25135"/>
    <cellStyle name="Style 41 2 2" xfId="37114"/>
    <cellStyle name="Style 41 2 3" xfId="49093"/>
    <cellStyle name="Style 41 3" xfId="31167"/>
    <cellStyle name="Style 41 4" xfId="43147"/>
    <cellStyle name="Style 42" xfId="19155"/>
    <cellStyle name="Style 42 2" xfId="25136"/>
    <cellStyle name="Style 42 2 2" xfId="37115"/>
    <cellStyle name="Style 42 2 3" xfId="49094"/>
    <cellStyle name="Style 42 3" xfId="31168"/>
    <cellStyle name="Style 42 4" xfId="43148"/>
    <cellStyle name="Style 43" xfId="19156"/>
    <cellStyle name="Style 43 2" xfId="25137"/>
    <cellStyle name="Style 43 2 2" xfId="37116"/>
    <cellStyle name="Style 43 2 3" xfId="49095"/>
    <cellStyle name="Style 43 3" xfId="31169"/>
    <cellStyle name="Style 43 4" xfId="43149"/>
    <cellStyle name="Style 44" xfId="19157"/>
    <cellStyle name="Style 44 2" xfId="25138"/>
    <cellStyle name="Style 44 2 2" xfId="37117"/>
    <cellStyle name="Style 44 2 3" xfId="49096"/>
    <cellStyle name="Style 44 3" xfId="31170"/>
    <cellStyle name="Style 44 4" xfId="43150"/>
    <cellStyle name="Style 45" xfId="19158"/>
    <cellStyle name="Style 45 2" xfId="25139"/>
    <cellStyle name="Style 45 2 2" xfId="37118"/>
    <cellStyle name="Style 45 2 3" xfId="49097"/>
    <cellStyle name="Style 45 3" xfId="31171"/>
    <cellStyle name="Style 45 4" xfId="43151"/>
    <cellStyle name="Style 46" xfId="19159"/>
    <cellStyle name="Style 46 2" xfId="25140"/>
    <cellStyle name="Style 46 2 2" xfId="37119"/>
    <cellStyle name="Style 46 2 3" xfId="49098"/>
    <cellStyle name="Style 46 3" xfId="31172"/>
    <cellStyle name="Style 46 4" xfId="43152"/>
    <cellStyle name="Style 47" xfId="19160"/>
    <cellStyle name="Style 47 2" xfId="25141"/>
    <cellStyle name="Style 47 2 2" xfId="37120"/>
    <cellStyle name="Style 47 2 3" xfId="49099"/>
    <cellStyle name="Style 47 3" xfId="31173"/>
    <cellStyle name="Style 47 4" xfId="43153"/>
    <cellStyle name="Style 48" xfId="19161"/>
    <cellStyle name="Style 48 2" xfId="25142"/>
    <cellStyle name="Style 48 2 2" xfId="37121"/>
    <cellStyle name="Style 48 2 3" xfId="49100"/>
    <cellStyle name="Style 48 3" xfId="31174"/>
    <cellStyle name="Style 48 4" xfId="43154"/>
    <cellStyle name="Style 49" xfId="19162"/>
    <cellStyle name="Style 49 2" xfId="25143"/>
    <cellStyle name="Style 49 2 2" xfId="37122"/>
    <cellStyle name="Style 49 2 3" xfId="49101"/>
    <cellStyle name="Style 49 3" xfId="31175"/>
    <cellStyle name="Style 49 4" xfId="43155"/>
    <cellStyle name="Style 5" xfId="19163"/>
    <cellStyle name="Style 5 2" xfId="25144"/>
    <cellStyle name="Style 5 2 2" xfId="37123"/>
    <cellStyle name="Style 5 2 3" xfId="49102"/>
    <cellStyle name="Style 5 3" xfId="31176"/>
    <cellStyle name="Style 5 4" xfId="43156"/>
    <cellStyle name="Style 50" xfId="19164"/>
    <cellStyle name="Style 50 2" xfId="25145"/>
    <cellStyle name="Style 50 2 2" xfId="37124"/>
    <cellStyle name="Style 50 2 3" xfId="49103"/>
    <cellStyle name="Style 50 3" xfId="31177"/>
    <cellStyle name="Style 50 4" xfId="43157"/>
    <cellStyle name="Style 51" xfId="19165"/>
    <cellStyle name="Style 51 2" xfId="25146"/>
    <cellStyle name="Style 51 2 2" xfId="37125"/>
    <cellStyle name="Style 51 2 3" xfId="49104"/>
    <cellStyle name="Style 51 3" xfId="31178"/>
    <cellStyle name="Style 51 4" xfId="43158"/>
    <cellStyle name="Style 52" xfId="19166"/>
    <cellStyle name="Style 52 2" xfId="25147"/>
    <cellStyle name="Style 52 2 2" xfId="37126"/>
    <cellStyle name="Style 52 2 3" xfId="49105"/>
    <cellStyle name="Style 52 3" xfId="31179"/>
    <cellStyle name="Style 52 4" xfId="43159"/>
    <cellStyle name="Style 53" xfId="19167"/>
    <cellStyle name="Style 53 2" xfId="25148"/>
    <cellStyle name="Style 53 2 2" xfId="37127"/>
    <cellStyle name="Style 53 2 3" xfId="49106"/>
    <cellStyle name="Style 53 3" xfId="31180"/>
    <cellStyle name="Style 53 4" xfId="43160"/>
    <cellStyle name="Style 54" xfId="19168"/>
    <cellStyle name="Style 54 2" xfId="25149"/>
    <cellStyle name="Style 54 2 2" xfId="37128"/>
    <cellStyle name="Style 54 2 3" xfId="49107"/>
    <cellStyle name="Style 54 3" xfId="31181"/>
    <cellStyle name="Style 54 4" xfId="43161"/>
    <cellStyle name="Style 55" xfId="19169"/>
    <cellStyle name="Style 55 2" xfId="25150"/>
    <cellStyle name="Style 55 2 2" xfId="37129"/>
    <cellStyle name="Style 55 2 3" xfId="49108"/>
    <cellStyle name="Style 55 3" xfId="31182"/>
    <cellStyle name="Style 55 4" xfId="43162"/>
    <cellStyle name="Style 56" xfId="19170"/>
    <cellStyle name="Style 56 2" xfId="25151"/>
    <cellStyle name="Style 56 2 2" xfId="37130"/>
    <cellStyle name="Style 56 2 3" xfId="49109"/>
    <cellStyle name="Style 56 3" xfId="31183"/>
    <cellStyle name="Style 56 4" xfId="43163"/>
    <cellStyle name="Style 57" xfId="19171"/>
    <cellStyle name="Style 57 2" xfId="25152"/>
    <cellStyle name="Style 57 2 2" xfId="37131"/>
    <cellStyle name="Style 57 2 3" xfId="49110"/>
    <cellStyle name="Style 57 3" xfId="31184"/>
    <cellStyle name="Style 57 4" xfId="43164"/>
    <cellStyle name="Style 58" xfId="19172"/>
    <cellStyle name="Style 58 2" xfId="25153"/>
    <cellStyle name="Style 58 2 2" xfId="37132"/>
    <cellStyle name="Style 58 2 3" xfId="49111"/>
    <cellStyle name="Style 58 3" xfId="31185"/>
    <cellStyle name="Style 58 4" xfId="43165"/>
    <cellStyle name="Style 59" xfId="19173"/>
    <cellStyle name="Style 59 2" xfId="25154"/>
    <cellStyle name="Style 59 2 2" xfId="37133"/>
    <cellStyle name="Style 59 2 3" xfId="49112"/>
    <cellStyle name="Style 59 3" xfId="31186"/>
    <cellStyle name="Style 59 4" xfId="43166"/>
    <cellStyle name="Style 6" xfId="19174"/>
    <cellStyle name="Style 6 2" xfId="19175"/>
    <cellStyle name="Style 6 2 2" xfId="25156"/>
    <cellStyle name="Style 6 2 2 2" xfId="37135"/>
    <cellStyle name="Style 6 2 2 3" xfId="49114"/>
    <cellStyle name="Style 6 2 3" xfId="31188"/>
    <cellStyle name="Style 6 2 4" xfId="43168"/>
    <cellStyle name="Style 6 3" xfId="25155"/>
    <cellStyle name="Style 6 3 2" xfId="37134"/>
    <cellStyle name="Style 6 3 3" xfId="49113"/>
    <cellStyle name="Style 6 4" xfId="31187"/>
    <cellStyle name="Style 6 5" xfId="43167"/>
    <cellStyle name="Style 60" xfId="19176"/>
    <cellStyle name="Style 60 2" xfId="25157"/>
    <cellStyle name="Style 60 2 2" xfId="37136"/>
    <cellStyle name="Style 60 2 3" xfId="49115"/>
    <cellStyle name="Style 60 3" xfId="31189"/>
    <cellStyle name="Style 60 4" xfId="43169"/>
    <cellStyle name="Style 61" xfId="19177"/>
    <cellStyle name="Style 61 2" xfId="25158"/>
    <cellStyle name="Style 61 2 2" xfId="37137"/>
    <cellStyle name="Style 61 2 3" xfId="49116"/>
    <cellStyle name="Style 61 3" xfId="31190"/>
    <cellStyle name="Style 61 4" xfId="43170"/>
    <cellStyle name="Style 62" xfId="19178"/>
    <cellStyle name="Style 62 2" xfId="25159"/>
    <cellStyle name="Style 62 2 2" xfId="37138"/>
    <cellStyle name="Style 62 2 3" xfId="49117"/>
    <cellStyle name="Style 62 3" xfId="31191"/>
    <cellStyle name="Style 62 4" xfId="43171"/>
    <cellStyle name="Style 63" xfId="19179"/>
    <cellStyle name="Style 63 2" xfId="25160"/>
    <cellStyle name="Style 63 2 2" xfId="37139"/>
    <cellStyle name="Style 63 2 3" xfId="49118"/>
    <cellStyle name="Style 63 3" xfId="31192"/>
    <cellStyle name="Style 63 4" xfId="43172"/>
    <cellStyle name="Style 64" xfId="19180"/>
    <cellStyle name="Style 64 2" xfId="25161"/>
    <cellStyle name="Style 64 2 2" xfId="37140"/>
    <cellStyle name="Style 64 2 3" xfId="49119"/>
    <cellStyle name="Style 64 3" xfId="31193"/>
    <cellStyle name="Style 64 4" xfId="43173"/>
    <cellStyle name="Style 65" xfId="19181"/>
    <cellStyle name="Style 65 2" xfId="25162"/>
    <cellStyle name="Style 65 2 2" xfId="37141"/>
    <cellStyle name="Style 65 2 3" xfId="49120"/>
    <cellStyle name="Style 65 3" xfId="31194"/>
    <cellStyle name="Style 65 4" xfId="43174"/>
    <cellStyle name="Style 66" xfId="19182"/>
    <cellStyle name="Style 66 2" xfId="25163"/>
    <cellStyle name="Style 66 2 2" xfId="37142"/>
    <cellStyle name="Style 66 2 3" xfId="49121"/>
    <cellStyle name="Style 66 3" xfId="31195"/>
    <cellStyle name="Style 66 4" xfId="43175"/>
    <cellStyle name="Style 67" xfId="19183"/>
    <cellStyle name="Style 67 2" xfId="25164"/>
    <cellStyle name="Style 67 2 2" xfId="37143"/>
    <cellStyle name="Style 67 2 3" xfId="49122"/>
    <cellStyle name="Style 67 3" xfId="31196"/>
    <cellStyle name="Style 67 4" xfId="43176"/>
    <cellStyle name="Style 68" xfId="19184"/>
    <cellStyle name="Style 68 2" xfId="25165"/>
    <cellStyle name="Style 68 2 2" xfId="37144"/>
    <cellStyle name="Style 68 2 3" xfId="49123"/>
    <cellStyle name="Style 68 3" xfId="31197"/>
    <cellStyle name="Style 68 4" xfId="43177"/>
    <cellStyle name="Style 69" xfId="19185"/>
    <cellStyle name="Style 69 2" xfId="25166"/>
    <cellStyle name="Style 69 2 2" xfId="37145"/>
    <cellStyle name="Style 69 2 3" xfId="49124"/>
    <cellStyle name="Style 69 3" xfId="31198"/>
    <cellStyle name="Style 69 4" xfId="43178"/>
    <cellStyle name="Style 7" xfId="19186"/>
    <cellStyle name="Style 7 2" xfId="25167"/>
    <cellStyle name="Style 7 2 2" xfId="37146"/>
    <cellStyle name="Style 7 2 3" xfId="49125"/>
    <cellStyle name="Style 7 3" xfId="31199"/>
    <cellStyle name="Style 7 4" xfId="43179"/>
    <cellStyle name="Style 70" xfId="19187"/>
    <cellStyle name="Style 70 2" xfId="25168"/>
    <cellStyle name="Style 70 2 2" xfId="37147"/>
    <cellStyle name="Style 70 2 3" xfId="49126"/>
    <cellStyle name="Style 70 3" xfId="31200"/>
    <cellStyle name="Style 70 4" xfId="43180"/>
    <cellStyle name="Style 71" xfId="19188"/>
    <cellStyle name="Style 71 2" xfId="25169"/>
    <cellStyle name="Style 71 2 2" xfId="37148"/>
    <cellStyle name="Style 71 2 3" xfId="49127"/>
    <cellStyle name="Style 71 3" xfId="31201"/>
    <cellStyle name="Style 71 4" xfId="43181"/>
    <cellStyle name="Style 72" xfId="19189"/>
    <cellStyle name="Style 72 2" xfId="25170"/>
    <cellStyle name="Style 72 2 2" xfId="37149"/>
    <cellStyle name="Style 72 2 3" xfId="49128"/>
    <cellStyle name="Style 72 3" xfId="31202"/>
    <cellStyle name="Style 72 4" xfId="43182"/>
    <cellStyle name="Style 73" xfId="19190"/>
    <cellStyle name="Style 73 2" xfId="25171"/>
    <cellStyle name="Style 73 2 2" xfId="37150"/>
    <cellStyle name="Style 73 2 3" xfId="49129"/>
    <cellStyle name="Style 73 3" xfId="31203"/>
    <cellStyle name="Style 73 4" xfId="43183"/>
    <cellStyle name="Style 74" xfId="19191"/>
    <cellStyle name="Style 74 2" xfId="25172"/>
    <cellStyle name="Style 74 2 2" xfId="37151"/>
    <cellStyle name="Style 74 2 3" xfId="49130"/>
    <cellStyle name="Style 74 3" xfId="31204"/>
    <cellStyle name="Style 74 4" xfId="43184"/>
    <cellStyle name="Style 75" xfId="19192"/>
    <cellStyle name="Style 75 2" xfId="25173"/>
    <cellStyle name="Style 75 2 2" xfId="37152"/>
    <cellStyle name="Style 75 2 3" xfId="49131"/>
    <cellStyle name="Style 75 3" xfId="31205"/>
    <cellStyle name="Style 75 4" xfId="43185"/>
    <cellStyle name="Style 76" xfId="19193"/>
    <cellStyle name="Style 76 2" xfId="25174"/>
    <cellStyle name="Style 76 2 2" xfId="37153"/>
    <cellStyle name="Style 76 2 3" xfId="49132"/>
    <cellStyle name="Style 76 3" xfId="31206"/>
    <cellStyle name="Style 76 4" xfId="43186"/>
    <cellStyle name="Style 77" xfId="19194"/>
    <cellStyle name="Style 77 2" xfId="25175"/>
    <cellStyle name="Style 77 2 2" xfId="37154"/>
    <cellStyle name="Style 77 2 3" xfId="49133"/>
    <cellStyle name="Style 77 3" xfId="31207"/>
    <cellStyle name="Style 77 4" xfId="43187"/>
    <cellStyle name="Style 78" xfId="19195"/>
    <cellStyle name="Style 78 2" xfId="25176"/>
    <cellStyle name="Style 78 2 2" xfId="37155"/>
    <cellStyle name="Style 78 2 3" xfId="49134"/>
    <cellStyle name="Style 78 3" xfId="31208"/>
    <cellStyle name="Style 78 4" xfId="43188"/>
    <cellStyle name="Style 79" xfId="19196"/>
    <cellStyle name="Style 79 2" xfId="25177"/>
    <cellStyle name="Style 79 2 2" xfId="37156"/>
    <cellStyle name="Style 79 2 3" xfId="49135"/>
    <cellStyle name="Style 79 3" xfId="31209"/>
    <cellStyle name="Style 79 4" xfId="43189"/>
    <cellStyle name="Style 8" xfId="19197"/>
    <cellStyle name="Style 8 2" xfId="25178"/>
    <cellStyle name="Style 8 2 2" xfId="37157"/>
    <cellStyle name="Style 8 2 3" xfId="49136"/>
    <cellStyle name="Style 8 3" xfId="31210"/>
    <cellStyle name="Style 8 4" xfId="43190"/>
    <cellStyle name="Style 80" xfId="19198"/>
    <cellStyle name="Style 80 2" xfId="25179"/>
    <cellStyle name="Style 80 2 2" xfId="37158"/>
    <cellStyle name="Style 80 2 3" xfId="49137"/>
    <cellStyle name="Style 80 3" xfId="31211"/>
    <cellStyle name="Style 80 4" xfId="43191"/>
    <cellStyle name="Style 81" xfId="19199"/>
    <cellStyle name="Style 81 2" xfId="25180"/>
    <cellStyle name="Style 81 2 2" xfId="37159"/>
    <cellStyle name="Style 81 2 3" xfId="49138"/>
    <cellStyle name="Style 81 3" xfId="31212"/>
    <cellStyle name="Style 81 4" xfId="43192"/>
    <cellStyle name="Style 82" xfId="19200"/>
    <cellStyle name="Style 82 2" xfId="25181"/>
    <cellStyle name="Style 82 2 2" xfId="37160"/>
    <cellStyle name="Style 82 2 3" xfId="49139"/>
    <cellStyle name="Style 82 3" xfId="31213"/>
    <cellStyle name="Style 82 4" xfId="43193"/>
    <cellStyle name="Style 83" xfId="19201"/>
    <cellStyle name="Style 83 2" xfId="25182"/>
    <cellStyle name="Style 83 2 2" xfId="37161"/>
    <cellStyle name="Style 83 2 3" xfId="49140"/>
    <cellStyle name="Style 83 3" xfId="31214"/>
    <cellStyle name="Style 83 4" xfId="43194"/>
    <cellStyle name="Style 84" xfId="19202"/>
    <cellStyle name="Style 84 2" xfId="25183"/>
    <cellStyle name="Style 84 2 2" xfId="37162"/>
    <cellStyle name="Style 84 2 3" xfId="49141"/>
    <cellStyle name="Style 84 3" xfId="31215"/>
    <cellStyle name="Style 84 4" xfId="43195"/>
    <cellStyle name="Style 85" xfId="19203"/>
    <cellStyle name="Style 85 2" xfId="25184"/>
    <cellStyle name="Style 85 2 2" xfId="37163"/>
    <cellStyle name="Style 85 2 3" xfId="49142"/>
    <cellStyle name="Style 85 3" xfId="31216"/>
    <cellStyle name="Style 85 4" xfId="43196"/>
    <cellStyle name="Style 86" xfId="19204"/>
    <cellStyle name="Style 86 2" xfId="25185"/>
    <cellStyle name="Style 86 2 2" xfId="37164"/>
    <cellStyle name="Style 86 2 3" xfId="49143"/>
    <cellStyle name="Style 86 3" xfId="31217"/>
    <cellStyle name="Style 86 4" xfId="43197"/>
    <cellStyle name="Style 87" xfId="19205"/>
    <cellStyle name="Style 87 2" xfId="25186"/>
    <cellStyle name="Style 87 2 2" xfId="37165"/>
    <cellStyle name="Style 87 2 3" xfId="49144"/>
    <cellStyle name="Style 87 3" xfId="31218"/>
    <cellStyle name="Style 87 4" xfId="43198"/>
    <cellStyle name="Style 88" xfId="19206"/>
    <cellStyle name="Style 88 2" xfId="25187"/>
    <cellStyle name="Style 88 2 2" xfId="37166"/>
    <cellStyle name="Style 88 2 3" xfId="49145"/>
    <cellStyle name="Style 88 3" xfId="31219"/>
    <cellStyle name="Style 88 4" xfId="43199"/>
    <cellStyle name="Style 89" xfId="19207"/>
    <cellStyle name="Style 89 2" xfId="25188"/>
    <cellStyle name="Style 89 2 2" xfId="37167"/>
    <cellStyle name="Style 89 2 3" xfId="49146"/>
    <cellStyle name="Style 89 3" xfId="31220"/>
    <cellStyle name="Style 89 4" xfId="43200"/>
    <cellStyle name="Style 9" xfId="19208"/>
    <cellStyle name="Style 9 2" xfId="25189"/>
    <cellStyle name="Style 9 2 2" xfId="37168"/>
    <cellStyle name="Style 9 2 3" xfId="49147"/>
    <cellStyle name="Style 9 3" xfId="31221"/>
    <cellStyle name="Style 9 4" xfId="43201"/>
    <cellStyle name="Style 90" xfId="19209"/>
    <cellStyle name="Style 90 2" xfId="25190"/>
    <cellStyle name="Style 90 2 2" xfId="37169"/>
    <cellStyle name="Style 90 2 3" xfId="49148"/>
    <cellStyle name="Style 90 3" xfId="31222"/>
    <cellStyle name="Style 90 4" xfId="43202"/>
    <cellStyle name="Style 91" xfId="19210"/>
    <cellStyle name="Style 91 2" xfId="25191"/>
    <cellStyle name="Style 91 2 2" xfId="37170"/>
    <cellStyle name="Style 91 2 3" xfId="49149"/>
    <cellStyle name="Style 91 3" xfId="31223"/>
    <cellStyle name="Style 91 4" xfId="43203"/>
    <cellStyle name="Style 92" xfId="19211"/>
    <cellStyle name="Style 92 2" xfId="25192"/>
    <cellStyle name="Style 92 2 2" xfId="37171"/>
    <cellStyle name="Style 92 2 3" xfId="49150"/>
    <cellStyle name="Style 92 3" xfId="31224"/>
    <cellStyle name="Style 92 4" xfId="43204"/>
    <cellStyle name="Style 93" xfId="19212"/>
    <cellStyle name="Style 93 2" xfId="25193"/>
    <cellStyle name="Style 93 2 2" xfId="37172"/>
    <cellStyle name="Style 93 2 3" xfId="49151"/>
    <cellStyle name="Style 93 3" xfId="31225"/>
    <cellStyle name="Style 93 4" xfId="43205"/>
    <cellStyle name="Style 94" xfId="19213"/>
    <cellStyle name="Style 94 2" xfId="25194"/>
    <cellStyle name="Style 94 2 2" xfId="37173"/>
    <cellStyle name="Style 94 2 3" xfId="49152"/>
    <cellStyle name="Style 94 3" xfId="31226"/>
    <cellStyle name="Style 94 4" xfId="43206"/>
    <cellStyle name="Style 95" xfId="19214"/>
    <cellStyle name="Style 95 2" xfId="25195"/>
    <cellStyle name="Style 95 2 2" xfId="37174"/>
    <cellStyle name="Style 95 2 3" xfId="49153"/>
    <cellStyle name="Style 95 3" xfId="31227"/>
    <cellStyle name="Style 95 4" xfId="43207"/>
    <cellStyle name="Style 96" xfId="19215"/>
    <cellStyle name="Style 96 2" xfId="25196"/>
    <cellStyle name="Style 96 2 2" xfId="37175"/>
    <cellStyle name="Style 96 2 3" xfId="49154"/>
    <cellStyle name="Style 96 3" xfId="31228"/>
    <cellStyle name="Style 96 4" xfId="43208"/>
    <cellStyle name="Style 97" xfId="19216"/>
    <cellStyle name="Style 97 2" xfId="25197"/>
    <cellStyle name="Style 97 2 2" xfId="37176"/>
    <cellStyle name="Style 97 2 3" xfId="49155"/>
    <cellStyle name="Style 97 3" xfId="31229"/>
    <cellStyle name="Style 97 4" xfId="43209"/>
    <cellStyle name="Style 98" xfId="19217"/>
    <cellStyle name="Style 98 2" xfId="25198"/>
    <cellStyle name="Style 98 2 2" xfId="37177"/>
    <cellStyle name="Style 98 2 3" xfId="49156"/>
    <cellStyle name="Style 98 3" xfId="31230"/>
    <cellStyle name="Style 98 4" xfId="43210"/>
    <cellStyle name="Style 99" xfId="19218"/>
    <cellStyle name="Style 99 2" xfId="25199"/>
    <cellStyle name="Style 99 2 2" xfId="37178"/>
    <cellStyle name="Style 99 2 3" xfId="49157"/>
    <cellStyle name="Style 99 3" xfId="31231"/>
    <cellStyle name="Style 99 4" xfId="43211"/>
    <cellStyle name="STYLE1" xfId="19219"/>
    <cellStyle name="STYLE2" xfId="19220"/>
    <cellStyle name="Subtotal" xfId="19221"/>
    <cellStyle name="Subtotal 2" xfId="19222"/>
    <cellStyle name="Subtotal 2 2" xfId="25200"/>
    <cellStyle name="Subtotal 2 2 2" xfId="37179"/>
    <cellStyle name="Subtotal 2 2 3" xfId="49158"/>
    <cellStyle name="Subtotal 2 3" xfId="31232"/>
    <cellStyle name="Subtotal 2 4" xfId="43212"/>
    <cellStyle name="Subtotal 3" xfId="19223"/>
    <cellStyle name="Subtotal 3 2" xfId="25201"/>
    <cellStyle name="Subtotal 3 2 2" xfId="37180"/>
    <cellStyle name="Subtotal 3 2 3" xfId="49159"/>
    <cellStyle name="Subtotal 3 3" xfId="31233"/>
    <cellStyle name="Subtotal 3 4" xfId="43213"/>
    <cellStyle name="Table Data" xfId="19224"/>
    <cellStyle name="Table Data 2" xfId="25202"/>
    <cellStyle name="Table Data 2 2" xfId="37181"/>
    <cellStyle name="Table Data 2 3" xfId="49160"/>
    <cellStyle name="Table Data 3" xfId="31234"/>
    <cellStyle name="Table Data 4" xfId="43214"/>
    <cellStyle name="Table Headings Bold" xfId="19225"/>
    <cellStyle name="Table Headings Bold 2" xfId="25203"/>
    <cellStyle name="Table Headings Bold 2 2" xfId="37182"/>
    <cellStyle name="Table Headings Bold 2 3" xfId="49161"/>
    <cellStyle name="Table Headings Bold 3" xfId="31235"/>
    <cellStyle name="Table Headings Bold 4" xfId="43215"/>
    <cellStyle name="test a style" xfId="19226"/>
    <cellStyle name="test a style 2" xfId="19227"/>
    <cellStyle name="test a style 2 2" xfId="25204"/>
    <cellStyle name="test a style 2 2 2" xfId="37183"/>
    <cellStyle name="test a style 2 2 3" xfId="49162"/>
    <cellStyle name="test a style 2 3" xfId="31236"/>
    <cellStyle name="test a style 2 4" xfId="43216"/>
    <cellStyle name="test a style 3" xfId="19228"/>
    <cellStyle name="test a style 3 2" xfId="25205"/>
    <cellStyle name="test a style 3 2 2" xfId="37184"/>
    <cellStyle name="test a style 3 2 3" xfId="49163"/>
    <cellStyle name="test a style 3 3" xfId="31237"/>
    <cellStyle name="test a style 3 4" xfId="43217"/>
    <cellStyle name="Times New Rom_CCRr," xfId="19229"/>
    <cellStyle name="Times New Roman" xfId="19230"/>
    <cellStyle name="Times New Roman 2" xfId="19231"/>
    <cellStyle name="Times New Roman 2 2" xfId="25206"/>
    <cellStyle name="Times New Roman 2 2 2" xfId="37185"/>
    <cellStyle name="Times New Roman 2 2 3" xfId="49164"/>
    <cellStyle name="Times New Roman 2 3" xfId="31238"/>
    <cellStyle name="Times New Roman 2 4" xfId="43218"/>
    <cellStyle name="Times New Roman 3" xfId="19232"/>
    <cellStyle name="Times New Roman 3 2" xfId="25207"/>
    <cellStyle name="Times New Roman 3 2 2" xfId="37186"/>
    <cellStyle name="Times New Roman 3 2 3" xfId="49165"/>
    <cellStyle name="Times New Roman 3 3" xfId="31239"/>
    <cellStyle name="Times New Roman 3 4" xfId="43219"/>
    <cellStyle name="Times New RomLa" xfId="19233"/>
    <cellStyle name="Times New RomLa 2" xfId="25208"/>
    <cellStyle name="Times New RomLa 2 2" xfId="37187"/>
    <cellStyle name="Times New RomLa 2 3" xfId="49166"/>
    <cellStyle name="Times New RomLa 3" xfId="31240"/>
    <cellStyle name="Times New RomLa 4" xfId="43220"/>
    <cellStyle name="Title 10" xfId="19234"/>
    <cellStyle name="Title 2" xfId="19235"/>
    <cellStyle name="Title 2 2" xfId="19236"/>
    <cellStyle name="Title 2 2 2" xfId="19237"/>
    <cellStyle name="Title 2 2 2 2" xfId="25210"/>
    <cellStyle name="Title 2 2 2 2 2" xfId="37189"/>
    <cellStyle name="Title 2 2 2 2 3" xfId="49168"/>
    <cellStyle name="Title 2 2 2 3" xfId="31242"/>
    <cellStyle name="Title 2 2 2 4" xfId="43222"/>
    <cellStyle name="Title 2 2 3" xfId="19238"/>
    <cellStyle name="Title 2 2 4" xfId="25209"/>
    <cellStyle name="Title 2 2 4 2" xfId="37188"/>
    <cellStyle name="Title 2 2 4 3" xfId="49167"/>
    <cellStyle name="Title 2 2 5" xfId="31241"/>
    <cellStyle name="Title 2 2 6" xfId="43221"/>
    <cellStyle name="Title 2 3" xfId="19239"/>
    <cellStyle name="Title 2 3 2" xfId="25211"/>
    <cellStyle name="Title 2 3 2 2" xfId="37190"/>
    <cellStyle name="Title 2 3 2 3" xfId="49169"/>
    <cellStyle name="Title 2 3 3" xfId="31243"/>
    <cellStyle name="Title 2 3 4" xfId="43223"/>
    <cellStyle name="Title 2 4" xfId="19240"/>
    <cellStyle name="Title 2 4 2" xfId="25212"/>
    <cellStyle name="Title 2 4 2 2" xfId="37191"/>
    <cellStyle name="Title 2 4 2 3" xfId="49170"/>
    <cellStyle name="Title 2 4 3" xfId="31244"/>
    <cellStyle name="Title 2 4 4" xfId="43224"/>
    <cellStyle name="Title 2 5" xfId="19241"/>
    <cellStyle name="Title 2 5 2" xfId="25213"/>
    <cellStyle name="Title 2 5 2 2" xfId="37192"/>
    <cellStyle name="Title 2 5 2 3" xfId="49171"/>
    <cellStyle name="Title 2 5 3" xfId="31245"/>
    <cellStyle name="Title 2 5 4" xfId="43225"/>
    <cellStyle name="Title 2 6" xfId="19242"/>
    <cellStyle name="Title 2 6 2" xfId="25214"/>
    <cellStyle name="Title 2 6 2 2" xfId="37193"/>
    <cellStyle name="Title 2 6 2 3" xfId="49172"/>
    <cellStyle name="Title 2 6 3" xfId="31246"/>
    <cellStyle name="Title 2 6 4" xfId="43226"/>
    <cellStyle name="Title 2 7" xfId="19243"/>
    <cellStyle name="Title 2 7 2" xfId="25215"/>
    <cellStyle name="Title 2 7 2 2" xfId="37194"/>
    <cellStyle name="Title 2 7 2 3" xfId="49173"/>
    <cellStyle name="Title 2 7 3" xfId="31247"/>
    <cellStyle name="Title 2 7 4" xfId="43227"/>
    <cellStyle name="Title 2 8" xfId="19244"/>
    <cellStyle name="Title 2 8 2" xfId="31248"/>
    <cellStyle name="Title 2 8 3" xfId="43228"/>
    <cellStyle name="Title 3" xfId="19245"/>
    <cellStyle name="Title 3 2" xfId="19246"/>
    <cellStyle name="Title 3 2 2" xfId="19247"/>
    <cellStyle name="Title 3 2 2 2" xfId="25218"/>
    <cellStyle name="Title 3 2 2 2 2" xfId="37197"/>
    <cellStyle name="Title 3 2 2 2 3" xfId="49176"/>
    <cellStyle name="Title 3 2 2 3" xfId="31251"/>
    <cellStyle name="Title 3 2 2 4" xfId="43231"/>
    <cellStyle name="Title 3 2 3" xfId="19248"/>
    <cellStyle name="Title 3 2 4" xfId="25217"/>
    <cellStyle name="Title 3 2 4 2" xfId="37196"/>
    <cellStyle name="Title 3 2 4 3" xfId="49175"/>
    <cellStyle name="Title 3 2 5" xfId="31250"/>
    <cellStyle name="Title 3 2 6" xfId="43230"/>
    <cellStyle name="Title 3 3" xfId="19249"/>
    <cellStyle name="Title 3 3 2" xfId="25219"/>
    <cellStyle name="Title 3 3 2 2" xfId="37198"/>
    <cellStyle name="Title 3 3 2 3" xfId="49177"/>
    <cellStyle name="Title 3 3 3" xfId="31252"/>
    <cellStyle name="Title 3 3 4" xfId="43232"/>
    <cellStyle name="Title 3 4" xfId="19250"/>
    <cellStyle name="Title 3 4 2" xfId="25220"/>
    <cellStyle name="Title 3 4 2 2" xfId="37199"/>
    <cellStyle name="Title 3 4 2 3" xfId="49178"/>
    <cellStyle name="Title 3 4 3" xfId="31253"/>
    <cellStyle name="Title 3 4 4" xfId="43233"/>
    <cellStyle name="Title 3 5" xfId="19251"/>
    <cellStyle name="Title 3 5 2" xfId="25221"/>
    <cellStyle name="Title 3 5 2 2" xfId="37200"/>
    <cellStyle name="Title 3 5 2 3" xfId="49179"/>
    <cellStyle name="Title 3 5 3" xfId="31254"/>
    <cellStyle name="Title 3 5 4" xfId="43234"/>
    <cellStyle name="Title 3 6" xfId="19252"/>
    <cellStyle name="Title 3 6 2" xfId="31255"/>
    <cellStyle name="Title 3 6 3" xfId="43235"/>
    <cellStyle name="Title 3 7" xfId="25216"/>
    <cellStyle name="Title 3 7 2" xfId="37195"/>
    <cellStyle name="Title 3 7 3" xfId="49174"/>
    <cellStyle name="Title 3 8" xfId="31249"/>
    <cellStyle name="Title 3 9" xfId="43229"/>
    <cellStyle name="Title 4" xfId="19253"/>
    <cellStyle name="Title 4 2" xfId="19254"/>
    <cellStyle name="Title 4 2 2" xfId="19255"/>
    <cellStyle name="Title 4 2 2 2" xfId="25224"/>
    <cellStyle name="Title 4 2 2 2 2" xfId="37203"/>
    <cellStyle name="Title 4 2 2 2 3" xfId="49182"/>
    <cellStyle name="Title 4 2 2 3" xfId="31258"/>
    <cellStyle name="Title 4 2 2 4" xfId="43238"/>
    <cellStyle name="Title 4 2 3" xfId="25223"/>
    <cellStyle name="Title 4 2 3 2" xfId="37202"/>
    <cellStyle name="Title 4 2 3 3" xfId="49181"/>
    <cellStyle name="Title 4 2 4" xfId="31257"/>
    <cellStyle name="Title 4 2 5" xfId="43237"/>
    <cellStyle name="Title 4 3" xfId="19256"/>
    <cellStyle name="Title 4 3 2" xfId="25225"/>
    <cellStyle name="Title 4 3 2 2" xfId="37204"/>
    <cellStyle name="Title 4 3 2 3" xfId="49183"/>
    <cellStyle name="Title 4 3 3" xfId="31259"/>
    <cellStyle name="Title 4 3 4" xfId="43239"/>
    <cellStyle name="Title 4 4" xfId="19257"/>
    <cellStyle name="Title 4 4 2" xfId="25226"/>
    <cellStyle name="Title 4 4 2 2" xfId="37205"/>
    <cellStyle name="Title 4 4 2 3" xfId="49184"/>
    <cellStyle name="Title 4 4 3" xfId="31260"/>
    <cellStyle name="Title 4 4 4" xfId="43240"/>
    <cellStyle name="Title 4 5" xfId="19258"/>
    <cellStyle name="Title 4 6" xfId="25222"/>
    <cellStyle name="Title 4 6 2" xfId="37201"/>
    <cellStyle name="Title 4 6 3" xfId="49180"/>
    <cellStyle name="Title 4 7" xfId="31256"/>
    <cellStyle name="Title 4 8" xfId="43236"/>
    <cellStyle name="Title 5" xfId="19259"/>
    <cellStyle name="Title 5 2" xfId="25227"/>
    <cellStyle name="Title 5 2 2" xfId="37206"/>
    <cellStyle name="Title 5 2 3" xfId="49185"/>
    <cellStyle name="Title 5 3" xfId="31261"/>
    <cellStyle name="Title 5 4" xfId="43241"/>
    <cellStyle name="Title 6" xfId="19260"/>
    <cellStyle name="Title 6 2" xfId="25228"/>
    <cellStyle name="Title 6 2 2" xfId="37207"/>
    <cellStyle name="Title 6 2 3" xfId="49186"/>
    <cellStyle name="Title 6 3" xfId="31262"/>
    <cellStyle name="Title 6 4" xfId="43242"/>
    <cellStyle name="Title 7" xfId="19261"/>
    <cellStyle name="Title 7 2" xfId="25229"/>
    <cellStyle name="Title 7 2 2" xfId="37208"/>
    <cellStyle name="Title 7 2 3" xfId="49187"/>
    <cellStyle name="Title 7 3" xfId="31263"/>
    <cellStyle name="Title 7 4" xfId="43243"/>
    <cellStyle name="Title 8" xfId="19262"/>
    <cellStyle name="Title 8 2" xfId="25230"/>
    <cellStyle name="Title 8 2 2" xfId="37209"/>
    <cellStyle name="Title 8 2 3" xfId="49188"/>
    <cellStyle name="Title 8 3" xfId="31264"/>
    <cellStyle name="Title 8 4" xfId="43244"/>
    <cellStyle name="Title 9" xfId="19263"/>
    <cellStyle name="Title 9 2" xfId="25231"/>
    <cellStyle name="Title 9 2 2" xfId="37210"/>
    <cellStyle name="Title 9 2 3" xfId="49189"/>
    <cellStyle name="Title 9 3" xfId="31265"/>
    <cellStyle name="Title 9 4" xfId="43245"/>
    <cellStyle name="Total 10" xfId="19264"/>
    <cellStyle name="Total 10 2" xfId="19265"/>
    <cellStyle name="Total 10 2 2" xfId="25233"/>
    <cellStyle name="Total 10 2 2 2" xfId="37212"/>
    <cellStyle name="Total 10 2 2 3" xfId="49191"/>
    <cellStyle name="Total 10 2 3" xfId="31267"/>
    <cellStyle name="Total 10 2 4" xfId="43247"/>
    <cellStyle name="Total 10 3" xfId="19266"/>
    <cellStyle name="Total 10 3 2" xfId="25234"/>
    <cellStyle name="Total 10 3 2 2" xfId="37213"/>
    <cellStyle name="Total 10 3 2 3" xfId="49192"/>
    <cellStyle name="Total 10 3 3" xfId="31268"/>
    <cellStyle name="Total 10 3 4" xfId="43248"/>
    <cellStyle name="Total 10 4" xfId="19267"/>
    <cellStyle name="Total 10 4 2" xfId="25235"/>
    <cellStyle name="Total 10 4 2 2" xfId="37214"/>
    <cellStyle name="Total 10 4 2 3" xfId="49193"/>
    <cellStyle name="Total 10 4 3" xfId="31269"/>
    <cellStyle name="Total 10 4 4" xfId="43249"/>
    <cellStyle name="Total 10 5" xfId="19268"/>
    <cellStyle name="Total 10 5 2" xfId="25236"/>
    <cellStyle name="Total 10 5 2 2" xfId="37215"/>
    <cellStyle name="Total 10 5 2 3" xfId="49194"/>
    <cellStyle name="Total 10 5 3" xfId="31270"/>
    <cellStyle name="Total 10 5 4" xfId="43250"/>
    <cellStyle name="Total 10 6" xfId="25232"/>
    <cellStyle name="Total 10 6 2" xfId="37211"/>
    <cellStyle name="Total 10 6 3" xfId="49190"/>
    <cellStyle name="Total 10 7" xfId="31266"/>
    <cellStyle name="Total 10 8" xfId="43246"/>
    <cellStyle name="Total 11" xfId="19269"/>
    <cellStyle name="Total 11 2" xfId="19270"/>
    <cellStyle name="Total 11 2 2" xfId="25238"/>
    <cellStyle name="Total 11 2 2 2" xfId="37217"/>
    <cellStyle name="Total 11 2 2 3" xfId="49196"/>
    <cellStyle name="Total 11 2 3" xfId="31272"/>
    <cellStyle name="Total 11 2 4" xfId="43252"/>
    <cellStyle name="Total 11 3" xfId="19271"/>
    <cellStyle name="Total 11 3 2" xfId="25239"/>
    <cellStyle name="Total 11 3 2 2" xfId="37218"/>
    <cellStyle name="Total 11 3 2 3" xfId="49197"/>
    <cellStyle name="Total 11 3 3" xfId="31273"/>
    <cellStyle name="Total 11 3 4" xfId="43253"/>
    <cellStyle name="Total 11 4" xfId="19272"/>
    <cellStyle name="Total 11 4 2" xfId="25240"/>
    <cellStyle name="Total 11 4 2 2" xfId="37219"/>
    <cellStyle name="Total 11 4 2 3" xfId="49198"/>
    <cellStyle name="Total 11 4 3" xfId="31274"/>
    <cellStyle name="Total 11 4 4" xfId="43254"/>
    <cellStyle name="Total 11 5" xfId="19273"/>
    <cellStyle name="Total 11 5 2" xfId="25241"/>
    <cellStyle name="Total 11 5 2 2" xfId="37220"/>
    <cellStyle name="Total 11 5 2 3" xfId="49199"/>
    <cellStyle name="Total 11 5 3" xfId="31275"/>
    <cellStyle name="Total 11 5 4" xfId="43255"/>
    <cellStyle name="Total 11 6" xfId="25237"/>
    <cellStyle name="Total 11 6 2" xfId="37216"/>
    <cellStyle name="Total 11 6 3" xfId="49195"/>
    <cellStyle name="Total 11 7" xfId="31271"/>
    <cellStyle name="Total 11 8" xfId="43251"/>
    <cellStyle name="Total 12" xfId="19274"/>
    <cellStyle name="Total 12 2" xfId="19275"/>
    <cellStyle name="Total 12 2 2" xfId="25243"/>
    <cellStyle name="Total 12 2 2 2" xfId="37222"/>
    <cellStyle name="Total 12 2 2 3" xfId="49201"/>
    <cellStyle name="Total 12 2 3" xfId="31277"/>
    <cellStyle name="Total 12 2 4" xfId="43257"/>
    <cellStyle name="Total 12 3" xfId="19276"/>
    <cellStyle name="Total 12 3 2" xfId="25244"/>
    <cellStyle name="Total 12 3 2 2" xfId="37223"/>
    <cellStyle name="Total 12 3 2 3" xfId="49202"/>
    <cellStyle name="Total 12 3 3" xfId="31278"/>
    <cellStyle name="Total 12 3 4" xfId="43258"/>
    <cellStyle name="Total 12 4" xfId="19277"/>
    <cellStyle name="Total 12 4 2" xfId="25245"/>
    <cellStyle name="Total 12 4 2 2" xfId="37224"/>
    <cellStyle name="Total 12 4 2 3" xfId="49203"/>
    <cellStyle name="Total 12 4 3" xfId="31279"/>
    <cellStyle name="Total 12 4 4" xfId="43259"/>
    <cellStyle name="Total 12 5" xfId="19278"/>
    <cellStyle name="Total 12 5 2" xfId="25246"/>
    <cellStyle name="Total 12 5 2 2" xfId="37225"/>
    <cellStyle name="Total 12 5 2 3" xfId="49204"/>
    <cellStyle name="Total 12 5 3" xfId="31280"/>
    <cellStyle name="Total 12 5 4" xfId="43260"/>
    <cellStyle name="Total 12 6" xfId="25242"/>
    <cellStyle name="Total 12 6 2" xfId="37221"/>
    <cellStyle name="Total 12 6 3" xfId="49200"/>
    <cellStyle name="Total 12 7" xfId="31276"/>
    <cellStyle name="Total 12 8" xfId="43256"/>
    <cellStyle name="Total 13" xfId="19279"/>
    <cellStyle name="Total 13 2" xfId="19280"/>
    <cellStyle name="Total 13 2 2" xfId="25248"/>
    <cellStyle name="Total 13 2 2 2" xfId="37227"/>
    <cellStyle name="Total 13 2 2 3" xfId="49206"/>
    <cellStyle name="Total 13 2 3" xfId="31282"/>
    <cellStyle name="Total 13 2 4" xfId="43262"/>
    <cellStyle name="Total 13 3" xfId="19281"/>
    <cellStyle name="Total 13 3 2" xfId="25249"/>
    <cellStyle name="Total 13 3 2 2" xfId="37228"/>
    <cellStyle name="Total 13 3 2 3" xfId="49207"/>
    <cellStyle name="Total 13 3 3" xfId="31283"/>
    <cellStyle name="Total 13 3 4" xfId="43263"/>
    <cellStyle name="Total 13 4" xfId="19282"/>
    <cellStyle name="Total 13 4 2" xfId="25250"/>
    <cellStyle name="Total 13 4 2 2" xfId="37229"/>
    <cellStyle name="Total 13 4 2 3" xfId="49208"/>
    <cellStyle name="Total 13 4 3" xfId="31284"/>
    <cellStyle name="Total 13 4 4" xfId="43264"/>
    <cellStyle name="Total 13 5" xfId="19283"/>
    <cellStyle name="Total 13 5 2" xfId="25251"/>
    <cellStyle name="Total 13 5 2 2" xfId="37230"/>
    <cellStyle name="Total 13 5 2 3" xfId="49209"/>
    <cellStyle name="Total 13 5 3" xfId="31285"/>
    <cellStyle name="Total 13 5 4" xfId="43265"/>
    <cellStyle name="Total 13 6" xfId="25247"/>
    <cellStyle name="Total 13 6 2" xfId="37226"/>
    <cellStyle name="Total 13 6 3" xfId="49205"/>
    <cellStyle name="Total 13 7" xfId="31281"/>
    <cellStyle name="Total 13 8" xfId="43261"/>
    <cellStyle name="Total 14" xfId="19284"/>
    <cellStyle name="Total 14 2" xfId="25252"/>
    <cellStyle name="Total 14 2 2" xfId="37231"/>
    <cellStyle name="Total 14 2 3" xfId="49210"/>
    <cellStyle name="Total 14 3" xfId="31286"/>
    <cellStyle name="Total 14 4" xfId="43266"/>
    <cellStyle name="Total 15" xfId="19285"/>
    <cellStyle name="Total 15 2" xfId="19286"/>
    <cellStyle name="Total 15 2 2" xfId="25254"/>
    <cellStyle name="Total 15 2 2 2" xfId="37233"/>
    <cellStyle name="Total 15 2 2 3" xfId="49212"/>
    <cellStyle name="Total 15 2 3" xfId="31288"/>
    <cellStyle name="Total 15 2 4" xfId="43268"/>
    <cellStyle name="Total 15 3" xfId="19287"/>
    <cellStyle name="Total 15 3 2" xfId="25255"/>
    <cellStyle name="Total 15 3 2 2" xfId="37234"/>
    <cellStyle name="Total 15 3 2 3" xfId="49213"/>
    <cellStyle name="Total 15 3 3" xfId="31289"/>
    <cellStyle name="Total 15 3 4" xfId="43269"/>
    <cellStyle name="Total 15 4" xfId="25253"/>
    <cellStyle name="Total 15 4 2" xfId="37232"/>
    <cellStyle name="Total 15 4 3" xfId="49211"/>
    <cellStyle name="Total 15 5" xfId="31287"/>
    <cellStyle name="Total 15 6" xfId="43267"/>
    <cellStyle name="Total 16" xfId="19288"/>
    <cellStyle name="Total 16 2" xfId="25256"/>
    <cellStyle name="Total 16 2 2" xfId="37235"/>
    <cellStyle name="Total 16 2 3" xfId="49214"/>
    <cellStyle name="Total 16 3" xfId="31290"/>
    <cellStyle name="Total 16 4" xfId="43270"/>
    <cellStyle name="Total 17" xfId="19289"/>
    <cellStyle name="Total 18" xfId="19290"/>
    <cellStyle name="Total 2" xfId="19291"/>
    <cellStyle name="Total 2 10" xfId="19292"/>
    <cellStyle name="Total 2 10 2" xfId="25257"/>
    <cellStyle name="Total 2 10 2 2" xfId="37236"/>
    <cellStyle name="Total 2 10 2 3" xfId="49215"/>
    <cellStyle name="Total 2 10 3" xfId="31292"/>
    <cellStyle name="Total 2 10 4" xfId="43272"/>
    <cellStyle name="Total 2 11" xfId="19293"/>
    <cellStyle name="Total 2 11 2" xfId="25258"/>
    <cellStyle name="Total 2 11 2 2" xfId="37237"/>
    <cellStyle name="Total 2 11 2 3" xfId="49216"/>
    <cellStyle name="Total 2 11 3" xfId="31293"/>
    <cellStyle name="Total 2 11 4" xfId="43273"/>
    <cellStyle name="Total 2 12" xfId="19294"/>
    <cellStyle name="Total 2 12 2" xfId="25259"/>
    <cellStyle name="Total 2 12 2 2" xfId="37238"/>
    <cellStyle name="Total 2 12 2 3" xfId="49217"/>
    <cellStyle name="Total 2 12 3" xfId="31294"/>
    <cellStyle name="Total 2 12 4" xfId="43274"/>
    <cellStyle name="Total 2 13" xfId="19295"/>
    <cellStyle name="Total 2 13 2" xfId="25260"/>
    <cellStyle name="Total 2 13 2 2" xfId="37239"/>
    <cellStyle name="Total 2 13 2 3" xfId="49218"/>
    <cellStyle name="Total 2 13 3" xfId="31295"/>
    <cellStyle name="Total 2 13 4" xfId="43275"/>
    <cellStyle name="Total 2 14" xfId="19296"/>
    <cellStyle name="Total 2 14 2" xfId="25261"/>
    <cellStyle name="Total 2 14 2 2" xfId="37240"/>
    <cellStyle name="Total 2 14 2 3" xfId="49219"/>
    <cellStyle name="Total 2 14 3" xfId="31296"/>
    <cellStyle name="Total 2 14 4" xfId="43276"/>
    <cellStyle name="Total 2 15" xfId="19297"/>
    <cellStyle name="Total 2 15 2" xfId="25262"/>
    <cellStyle name="Total 2 15 2 2" xfId="37241"/>
    <cellStyle name="Total 2 15 2 3" xfId="49220"/>
    <cellStyle name="Total 2 15 3" xfId="31297"/>
    <cellStyle name="Total 2 15 4" xfId="43277"/>
    <cellStyle name="Total 2 16" xfId="19298"/>
    <cellStyle name="Total 2 16 2" xfId="25263"/>
    <cellStyle name="Total 2 16 2 2" xfId="37242"/>
    <cellStyle name="Total 2 16 2 3" xfId="49221"/>
    <cellStyle name="Total 2 16 3" xfId="31298"/>
    <cellStyle name="Total 2 16 4" xfId="43278"/>
    <cellStyle name="Total 2 17" xfId="19299"/>
    <cellStyle name="Total 2 17 2" xfId="25264"/>
    <cellStyle name="Total 2 17 2 2" xfId="37243"/>
    <cellStyle name="Total 2 17 2 3" xfId="49222"/>
    <cellStyle name="Total 2 17 3" xfId="31299"/>
    <cellStyle name="Total 2 17 4" xfId="43279"/>
    <cellStyle name="Total 2 18" xfId="19300"/>
    <cellStyle name="Total 2 18 2" xfId="25265"/>
    <cellStyle name="Total 2 18 2 2" xfId="37244"/>
    <cellStyle name="Total 2 18 2 3" xfId="49223"/>
    <cellStyle name="Total 2 18 3" xfId="31300"/>
    <cellStyle name="Total 2 18 4" xfId="43280"/>
    <cellStyle name="Total 2 19" xfId="19301"/>
    <cellStyle name="Total 2 19 2" xfId="25266"/>
    <cellStyle name="Total 2 19 2 2" xfId="37245"/>
    <cellStyle name="Total 2 19 2 3" xfId="49224"/>
    <cellStyle name="Total 2 19 3" xfId="31301"/>
    <cellStyle name="Total 2 19 4" xfId="43281"/>
    <cellStyle name="Total 2 2" xfId="19302"/>
    <cellStyle name="Total 2 2 2" xfId="19303"/>
    <cellStyle name="Total 2 2 2 2" xfId="25268"/>
    <cellStyle name="Total 2 2 2 2 2" xfId="37247"/>
    <cellStyle name="Total 2 2 2 2 3" xfId="49226"/>
    <cellStyle name="Total 2 2 2 3" xfId="31303"/>
    <cellStyle name="Total 2 2 2 4" xfId="43283"/>
    <cellStyle name="Total 2 2 3" xfId="19304"/>
    <cellStyle name="Total 2 2 3 2" xfId="25269"/>
    <cellStyle name="Total 2 2 3 2 2" xfId="37248"/>
    <cellStyle name="Total 2 2 3 2 3" xfId="49227"/>
    <cellStyle name="Total 2 2 3 3" xfId="31304"/>
    <cellStyle name="Total 2 2 3 4" xfId="43284"/>
    <cellStyle name="Total 2 2 4" xfId="19305"/>
    <cellStyle name="Total 2 2 4 2" xfId="31305"/>
    <cellStyle name="Total 2 2 4 3" xfId="26448"/>
    <cellStyle name="Total 2 2 4 4" xfId="37588"/>
    <cellStyle name="Total 2 2 4 5" xfId="43285"/>
    <cellStyle name="Total 2 2 5" xfId="25267"/>
    <cellStyle name="Total 2 2 5 2" xfId="37246"/>
    <cellStyle name="Total 2 2 5 3" xfId="49225"/>
    <cellStyle name="Total 2 2 6" xfId="31302"/>
    <cellStyle name="Total 2 2 7" xfId="43282"/>
    <cellStyle name="Total 2 20" xfId="19306"/>
    <cellStyle name="Total 2 20 2" xfId="25270"/>
    <cellStyle name="Total 2 20 2 2" xfId="37249"/>
    <cellStyle name="Total 2 20 2 3" xfId="49228"/>
    <cellStyle name="Total 2 20 3" xfId="31306"/>
    <cellStyle name="Total 2 20 4" xfId="43286"/>
    <cellStyle name="Total 2 21" xfId="19307"/>
    <cellStyle name="Total 2 21 2" xfId="25271"/>
    <cellStyle name="Total 2 21 2 2" xfId="37250"/>
    <cellStyle name="Total 2 21 2 3" xfId="49229"/>
    <cellStyle name="Total 2 21 3" xfId="31307"/>
    <cellStyle name="Total 2 21 4" xfId="43287"/>
    <cellStyle name="Total 2 22" xfId="19308"/>
    <cellStyle name="Total 2 22 2" xfId="25272"/>
    <cellStyle name="Total 2 22 2 2" xfId="37251"/>
    <cellStyle name="Total 2 22 2 3" xfId="49230"/>
    <cellStyle name="Total 2 22 3" xfId="31308"/>
    <cellStyle name="Total 2 22 4" xfId="43288"/>
    <cellStyle name="Total 2 23" xfId="19309"/>
    <cellStyle name="Total 2 23 2" xfId="25273"/>
    <cellStyle name="Total 2 23 2 2" xfId="37252"/>
    <cellStyle name="Total 2 23 2 3" xfId="49231"/>
    <cellStyle name="Total 2 23 3" xfId="31309"/>
    <cellStyle name="Total 2 23 4" xfId="43289"/>
    <cellStyle name="Total 2 24" xfId="19310"/>
    <cellStyle name="Total 2 24 2" xfId="25274"/>
    <cellStyle name="Total 2 24 2 2" xfId="37253"/>
    <cellStyle name="Total 2 24 2 3" xfId="49232"/>
    <cellStyle name="Total 2 24 3" xfId="31310"/>
    <cellStyle name="Total 2 24 4" xfId="43290"/>
    <cellStyle name="Total 2 25" xfId="19311"/>
    <cellStyle name="Total 2 25 2" xfId="19312"/>
    <cellStyle name="Total 2 25 2 2" xfId="25276"/>
    <cellStyle name="Total 2 25 2 2 2" xfId="37255"/>
    <cellStyle name="Total 2 25 2 2 3" xfId="49234"/>
    <cellStyle name="Total 2 25 2 3" xfId="31312"/>
    <cellStyle name="Total 2 25 2 4" xfId="43292"/>
    <cellStyle name="Total 2 25 3" xfId="25275"/>
    <cellStyle name="Total 2 25 3 2" xfId="37254"/>
    <cellStyle name="Total 2 25 3 3" xfId="49233"/>
    <cellStyle name="Total 2 25 4" xfId="31311"/>
    <cellStyle name="Total 2 25 5" xfId="43291"/>
    <cellStyle name="Total 2 26" xfId="19313"/>
    <cellStyle name="Total 2 26 2" xfId="25277"/>
    <cellStyle name="Total 2 26 2 2" xfId="37256"/>
    <cellStyle name="Total 2 26 2 3" xfId="49235"/>
    <cellStyle name="Total 2 26 3" xfId="31313"/>
    <cellStyle name="Total 2 26 4" xfId="43293"/>
    <cellStyle name="Total 2 27" xfId="19314"/>
    <cellStyle name="Total 2 27 2" xfId="25278"/>
    <cellStyle name="Total 2 27 2 2" xfId="37257"/>
    <cellStyle name="Total 2 27 2 3" xfId="49236"/>
    <cellStyle name="Total 2 27 3" xfId="31314"/>
    <cellStyle name="Total 2 27 4" xfId="43294"/>
    <cellStyle name="Total 2 28" xfId="19315"/>
    <cellStyle name="Total 2 28 2" xfId="25279"/>
    <cellStyle name="Total 2 28 2 2" xfId="37258"/>
    <cellStyle name="Total 2 28 2 3" xfId="49237"/>
    <cellStyle name="Total 2 28 3" xfId="31315"/>
    <cellStyle name="Total 2 28 4" xfId="43295"/>
    <cellStyle name="Total 2 29" xfId="19316"/>
    <cellStyle name="Total 2 29 2" xfId="25280"/>
    <cellStyle name="Total 2 29 2 2" xfId="37259"/>
    <cellStyle name="Total 2 29 2 3" xfId="49238"/>
    <cellStyle name="Total 2 29 3" xfId="31316"/>
    <cellStyle name="Total 2 29 4" xfId="43296"/>
    <cellStyle name="Total 2 3" xfId="19317"/>
    <cellStyle name="Total 2 3 2" xfId="19318"/>
    <cellStyle name="Total 2 3 2 2" xfId="25282"/>
    <cellStyle name="Total 2 3 2 2 2" xfId="37261"/>
    <cellStyle name="Total 2 3 2 2 3" xfId="49240"/>
    <cellStyle name="Total 2 3 2 3" xfId="31318"/>
    <cellStyle name="Total 2 3 2 4" xfId="43298"/>
    <cellStyle name="Total 2 3 3" xfId="25281"/>
    <cellStyle name="Total 2 3 3 2" xfId="37260"/>
    <cellStyle name="Total 2 3 3 3" xfId="49239"/>
    <cellStyle name="Total 2 3 4" xfId="31317"/>
    <cellStyle name="Total 2 3 5" xfId="43297"/>
    <cellStyle name="Total 2 30" xfId="19319"/>
    <cellStyle name="Total 2 30 2" xfId="25283"/>
    <cellStyle name="Total 2 30 2 2" xfId="37262"/>
    <cellStyle name="Total 2 30 2 3" xfId="49241"/>
    <cellStyle name="Total 2 30 3" xfId="31319"/>
    <cellStyle name="Total 2 30 4" xfId="43299"/>
    <cellStyle name="Total 2 31" xfId="19320"/>
    <cellStyle name="Total 2 31 2" xfId="25284"/>
    <cellStyle name="Total 2 31 2 2" xfId="37263"/>
    <cellStyle name="Total 2 31 2 3" xfId="49242"/>
    <cellStyle name="Total 2 31 3" xfId="31320"/>
    <cellStyle name="Total 2 31 4" xfId="43300"/>
    <cellStyle name="Total 2 32" xfId="19321"/>
    <cellStyle name="Total 2 32 2" xfId="25285"/>
    <cellStyle name="Total 2 32 2 2" xfId="37264"/>
    <cellStyle name="Total 2 32 2 3" xfId="49243"/>
    <cellStyle name="Total 2 32 3" xfId="31321"/>
    <cellStyle name="Total 2 32 4" xfId="43301"/>
    <cellStyle name="Total 2 33" xfId="19322"/>
    <cellStyle name="Total 2 34" xfId="31291"/>
    <cellStyle name="Total 2 35" xfId="26447"/>
    <cellStyle name="Total 2 36" xfId="37587"/>
    <cellStyle name="Total 2 37" xfId="43271"/>
    <cellStyle name="Total 2 4" xfId="19323"/>
    <cellStyle name="Total 2 4 2" xfId="19324"/>
    <cellStyle name="Total 2 4 2 2" xfId="25287"/>
    <cellStyle name="Total 2 4 2 2 2" xfId="37266"/>
    <cellStyle name="Total 2 4 2 2 3" xfId="49245"/>
    <cellStyle name="Total 2 4 2 3" xfId="31323"/>
    <cellStyle name="Total 2 4 2 4" xfId="43303"/>
    <cellStyle name="Total 2 4 3" xfId="25286"/>
    <cellStyle name="Total 2 4 3 2" xfId="37265"/>
    <cellStyle name="Total 2 4 3 3" xfId="49244"/>
    <cellStyle name="Total 2 4 4" xfId="31322"/>
    <cellStyle name="Total 2 4 5" xfId="43302"/>
    <cellStyle name="Total 2 5" xfId="19325"/>
    <cellStyle name="Total 2 5 2" xfId="25288"/>
    <cellStyle name="Total 2 5 2 2" xfId="37267"/>
    <cellStyle name="Total 2 5 2 3" xfId="49246"/>
    <cellStyle name="Total 2 5 3" xfId="31324"/>
    <cellStyle name="Total 2 5 4" xfId="43304"/>
    <cellStyle name="Total 2 6" xfId="19326"/>
    <cellStyle name="Total 2 6 2" xfId="25289"/>
    <cellStyle name="Total 2 6 2 2" xfId="37268"/>
    <cellStyle name="Total 2 6 2 3" xfId="49247"/>
    <cellStyle name="Total 2 6 3" xfId="31325"/>
    <cellStyle name="Total 2 6 4" xfId="43305"/>
    <cellStyle name="Total 2 7" xfId="19327"/>
    <cellStyle name="Total 2 7 2" xfId="25290"/>
    <cellStyle name="Total 2 7 2 2" xfId="37269"/>
    <cellStyle name="Total 2 7 2 3" xfId="49248"/>
    <cellStyle name="Total 2 7 3" xfId="31326"/>
    <cellStyle name="Total 2 7 4" xfId="43306"/>
    <cellStyle name="Total 2 8" xfId="19328"/>
    <cellStyle name="Total 2 8 2" xfId="25291"/>
    <cellStyle name="Total 2 8 2 2" xfId="37270"/>
    <cellStyle name="Total 2 8 2 3" xfId="49249"/>
    <cellStyle name="Total 2 8 3" xfId="31327"/>
    <cellStyle name="Total 2 8 4" xfId="43307"/>
    <cellStyle name="Total 2 9" xfId="19329"/>
    <cellStyle name="Total 2 9 2" xfId="25292"/>
    <cellStyle name="Total 2 9 2 2" xfId="37271"/>
    <cellStyle name="Total 2 9 2 3" xfId="49250"/>
    <cellStyle name="Total 2 9 3" xfId="31328"/>
    <cellStyle name="Total 2 9 4" xfId="43308"/>
    <cellStyle name="Total 3" xfId="19330"/>
    <cellStyle name="Total 3 10" xfId="19331"/>
    <cellStyle name="Total 3 10 2" xfId="25294"/>
    <cellStyle name="Total 3 10 2 2" xfId="37273"/>
    <cellStyle name="Total 3 10 2 3" xfId="49252"/>
    <cellStyle name="Total 3 10 3" xfId="31330"/>
    <cellStyle name="Total 3 10 4" xfId="43310"/>
    <cellStyle name="Total 3 11" xfId="19332"/>
    <cellStyle name="Total 3 11 2" xfId="25295"/>
    <cellStyle name="Total 3 11 2 2" xfId="37274"/>
    <cellStyle name="Total 3 11 2 3" xfId="49253"/>
    <cellStyle name="Total 3 11 3" xfId="31331"/>
    <cellStyle name="Total 3 11 4" xfId="43311"/>
    <cellStyle name="Total 3 12" xfId="19333"/>
    <cellStyle name="Total 3 12 2" xfId="25296"/>
    <cellStyle name="Total 3 12 2 2" xfId="37275"/>
    <cellStyle name="Total 3 12 2 3" xfId="49254"/>
    <cellStyle name="Total 3 12 3" xfId="31332"/>
    <cellStyle name="Total 3 12 4" xfId="43312"/>
    <cellStyle name="Total 3 13" xfId="19334"/>
    <cellStyle name="Total 3 13 2" xfId="25297"/>
    <cellStyle name="Total 3 13 2 2" xfId="37276"/>
    <cellStyle name="Total 3 13 2 3" xfId="49255"/>
    <cellStyle name="Total 3 13 3" xfId="31333"/>
    <cellStyle name="Total 3 13 4" xfId="43313"/>
    <cellStyle name="Total 3 14" xfId="19335"/>
    <cellStyle name="Total 3 14 2" xfId="25298"/>
    <cellStyle name="Total 3 14 2 2" xfId="37277"/>
    <cellStyle name="Total 3 14 2 3" xfId="49256"/>
    <cellStyle name="Total 3 14 3" xfId="31334"/>
    <cellStyle name="Total 3 14 4" xfId="43314"/>
    <cellStyle name="Total 3 15" xfId="19336"/>
    <cellStyle name="Total 3 15 2" xfId="25299"/>
    <cellStyle name="Total 3 15 2 2" xfId="37278"/>
    <cellStyle name="Total 3 15 2 3" xfId="49257"/>
    <cellStyle name="Total 3 15 3" xfId="31335"/>
    <cellStyle name="Total 3 15 4" xfId="43315"/>
    <cellStyle name="Total 3 16" xfId="19337"/>
    <cellStyle name="Total 3 16 2" xfId="25300"/>
    <cellStyle name="Total 3 16 2 2" xfId="37279"/>
    <cellStyle name="Total 3 16 2 3" xfId="49258"/>
    <cellStyle name="Total 3 16 3" xfId="31336"/>
    <cellStyle name="Total 3 16 4" xfId="43316"/>
    <cellStyle name="Total 3 17" xfId="19338"/>
    <cellStyle name="Total 3 17 2" xfId="25301"/>
    <cellStyle name="Total 3 17 2 2" xfId="37280"/>
    <cellStyle name="Total 3 17 2 3" xfId="49259"/>
    <cellStyle name="Total 3 17 3" xfId="31337"/>
    <cellStyle name="Total 3 17 4" xfId="43317"/>
    <cellStyle name="Total 3 18" xfId="19339"/>
    <cellStyle name="Total 3 18 2" xfId="25302"/>
    <cellStyle name="Total 3 18 2 2" xfId="37281"/>
    <cellStyle name="Total 3 18 2 3" xfId="49260"/>
    <cellStyle name="Total 3 18 3" xfId="31338"/>
    <cellStyle name="Total 3 18 4" xfId="43318"/>
    <cellStyle name="Total 3 19" xfId="19340"/>
    <cellStyle name="Total 3 19 2" xfId="25303"/>
    <cellStyle name="Total 3 19 2 2" xfId="37282"/>
    <cellStyle name="Total 3 19 2 3" xfId="49261"/>
    <cellStyle name="Total 3 19 3" xfId="31339"/>
    <cellStyle name="Total 3 19 4" xfId="43319"/>
    <cellStyle name="Total 3 2" xfId="19341"/>
    <cellStyle name="Total 3 2 2" xfId="19342"/>
    <cellStyle name="Total 3 2 2 2" xfId="25305"/>
    <cellStyle name="Total 3 2 2 2 2" xfId="37284"/>
    <cellStyle name="Total 3 2 2 2 3" xfId="49263"/>
    <cellStyle name="Total 3 2 2 3" xfId="31341"/>
    <cellStyle name="Total 3 2 2 4" xfId="43321"/>
    <cellStyle name="Total 3 2 3" xfId="19343"/>
    <cellStyle name="Total 3 2 3 2" xfId="31342"/>
    <cellStyle name="Total 3 2 3 3" xfId="26449"/>
    <cellStyle name="Total 3 2 3 4" xfId="37557"/>
    <cellStyle name="Total 3 2 3 5" xfId="43322"/>
    <cellStyle name="Total 3 2 4" xfId="25304"/>
    <cellStyle name="Total 3 2 4 2" xfId="37283"/>
    <cellStyle name="Total 3 2 4 3" xfId="49262"/>
    <cellStyle name="Total 3 2 5" xfId="31340"/>
    <cellStyle name="Total 3 2 6" xfId="43320"/>
    <cellStyle name="Total 3 20" xfId="19344"/>
    <cellStyle name="Total 3 20 2" xfId="25306"/>
    <cellStyle name="Total 3 20 2 2" xfId="37285"/>
    <cellStyle name="Total 3 20 2 3" xfId="49264"/>
    <cellStyle name="Total 3 20 3" xfId="31343"/>
    <cellStyle name="Total 3 20 4" xfId="43323"/>
    <cellStyle name="Total 3 21" xfId="19345"/>
    <cellStyle name="Total 3 21 2" xfId="25307"/>
    <cellStyle name="Total 3 21 2 2" xfId="37286"/>
    <cellStyle name="Total 3 21 2 3" xfId="49265"/>
    <cellStyle name="Total 3 21 3" xfId="31344"/>
    <cellStyle name="Total 3 21 4" xfId="43324"/>
    <cellStyle name="Total 3 22" xfId="19346"/>
    <cellStyle name="Total 3 22 2" xfId="25308"/>
    <cellStyle name="Total 3 22 2 2" xfId="37287"/>
    <cellStyle name="Total 3 22 2 3" xfId="49266"/>
    <cellStyle name="Total 3 22 3" xfId="31345"/>
    <cellStyle name="Total 3 22 4" xfId="43325"/>
    <cellStyle name="Total 3 23" xfId="19347"/>
    <cellStyle name="Total 3 23 2" xfId="25309"/>
    <cellStyle name="Total 3 23 2 2" xfId="37288"/>
    <cellStyle name="Total 3 23 2 3" xfId="49267"/>
    <cellStyle name="Total 3 23 3" xfId="31346"/>
    <cellStyle name="Total 3 23 4" xfId="43326"/>
    <cellStyle name="Total 3 24" xfId="19348"/>
    <cellStyle name="Total 3 24 2" xfId="25310"/>
    <cellStyle name="Total 3 24 2 2" xfId="37289"/>
    <cellStyle name="Total 3 24 2 3" xfId="49268"/>
    <cellStyle name="Total 3 24 3" xfId="31347"/>
    <cellStyle name="Total 3 24 4" xfId="43327"/>
    <cellStyle name="Total 3 25" xfId="19349"/>
    <cellStyle name="Total 3 25 2" xfId="19350"/>
    <cellStyle name="Total 3 25 2 2" xfId="25312"/>
    <cellStyle name="Total 3 25 2 2 2" xfId="37291"/>
    <cellStyle name="Total 3 25 2 2 3" xfId="49270"/>
    <cellStyle name="Total 3 25 2 3" xfId="31349"/>
    <cellStyle name="Total 3 25 2 4" xfId="43329"/>
    <cellStyle name="Total 3 25 3" xfId="25311"/>
    <cellStyle name="Total 3 25 3 2" xfId="37290"/>
    <cellStyle name="Total 3 25 3 3" xfId="49269"/>
    <cellStyle name="Total 3 25 4" xfId="31348"/>
    <cellStyle name="Total 3 25 5" xfId="43328"/>
    <cellStyle name="Total 3 26" xfId="19351"/>
    <cellStyle name="Total 3 26 2" xfId="25313"/>
    <cellStyle name="Total 3 26 2 2" xfId="37292"/>
    <cellStyle name="Total 3 26 2 3" xfId="49271"/>
    <cellStyle name="Total 3 26 3" xfId="31350"/>
    <cellStyle name="Total 3 26 4" xfId="43330"/>
    <cellStyle name="Total 3 27" xfId="19352"/>
    <cellStyle name="Total 3 28" xfId="25293"/>
    <cellStyle name="Total 3 28 2" xfId="37272"/>
    <cellStyle name="Total 3 28 3" xfId="49251"/>
    <cellStyle name="Total 3 29" xfId="31329"/>
    <cellStyle name="Total 3 3" xfId="19353"/>
    <cellStyle name="Total 3 3 2" xfId="25314"/>
    <cellStyle name="Total 3 3 2 2" xfId="37293"/>
    <cellStyle name="Total 3 3 2 3" xfId="49272"/>
    <cellStyle name="Total 3 3 3" xfId="31351"/>
    <cellStyle name="Total 3 3 4" xfId="43331"/>
    <cellStyle name="Total 3 30" xfId="43309"/>
    <cellStyle name="Total 3 4" xfId="19354"/>
    <cellStyle name="Total 3 4 2" xfId="25315"/>
    <cellStyle name="Total 3 4 2 2" xfId="37294"/>
    <cellStyle name="Total 3 4 2 3" xfId="49273"/>
    <cellStyle name="Total 3 4 3" xfId="31352"/>
    <cellStyle name="Total 3 4 4" xfId="43332"/>
    <cellStyle name="Total 3 5" xfId="19355"/>
    <cellStyle name="Total 3 5 2" xfId="25316"/>
    <cellStyle name="Total 3 5 2 2" xfId="37295"/>
    <cellStyle name="Total 3 5 2 3" xfId="49274"/>
    <cellStyle name="Total 3 5 3" xfId="31353"/>
    <cellStyle name="Total 3 5 4" xfId="43333"/>
    <cellStyle name="Total 3 6" xfId="19356"/>
    <cellStyle name="Total 3 6 2" xfId="25317"/>
    <cellStyle name="Total 3 6 2 2" xfId="37296"/>
    <cellStyle name="Total 3 6 2 3" xfId="49275"/>
    <cellStyle name="Total 3 6 3" xfId="31354"/>
    <cellStyle name="Total 3 6 4" xfId="43334"/>
    <cellStyle name="Total 3 7" xfId="19357"/>
    <cellStyle name="Total 3 7 2" xfId="25318"/>
    <cellStyle name="Total 3 7 2 2" xfId="37297"/>
    <cellStyle name="Total 3 7 2 3" xfId="49276"/>
    <cellStyle name="Total 3 7 3" xfId="31355"/>
    <cellStyle name="Total 3 7 4" xfId="43335"/>
    <cellStyle name="Total 3 8" xfId="19358"/>
    <cellStyle name="Total 3 8 2" xfId="25319"/>
    <cellStyle name="Total 3 8 2 2" xfId="37298"/>
    <cellStyle name="Total 3 8 2 3" xfId="49277"/>
    <cellStyle name="Total 3 8 3" xfId="31356"/>
    <cellStyle name="Total 3 8 4" xfId="43336"/>
    <cellStyle name="Total 3 9" xfId="19359"/>
    <cellStyle name="Total 3 9 2" xfId="25320"/>
    <cellStyle name="Total 3 9 2 2" xfId="37299"/>
    <cellStyle name="Total 3 9 2 3" xfId="49278"/>
    <cellStyle name="Total 3 9 3" xfId="31357"/>
    <cellStyle name="Total 3 9 4" xfId="43337"/>
    <cellStyle name="Total 4" xfId="19360"/>
    <cellStyle name="Total 4 10" xfId="19361"/>
    <cellStyle name="Total 4 10 2" xfId="25322"/>
    <cellStyle name="Total 4 10 2 2" xfId="37301"/>
    <cellStyle name="Total 4 10 2 3" xfId="49280"/>
    <cellStyle name="Total 4 10 3" xfId="31359"/>
    <cellStyle name="Total 4 10 4" xfId="43339"/>
    <cellStyle name="Total 4 11" xfId="19362"/>
    <cellStyle name="Total 4 11 2" xfId="25323"/>
    <cellStyle name="Total 4 11 2 2" xfId="37302"/>
    <cellStyle name="Total 4 11 2 3" xfId="49281"/>
    <cellStyle name="Total 4 11 3" xfId="31360"/>
    <cellStyle name="Total 4 11 4" xfId="43340"/>
    <cellStyle name="Total 4 12" xfId="19363"/>
    <cellStyle name="Total 4 12 2" xfId="25324"/>
    <cellStyle name="Total 4 12 2 2" xfId="37303"/>
    <cellStyle name="Total 4 12 2 3" xfId="49282"/>
    <cellStyle name="Total 4 12 3" xfId="31361"/>
    <cellStyle name="Total 4 12 4" xfId="43341"/>
    <cellStyle name="Total 4 13" xfId="19364"/>
    <cellStyle name="Total 4 13 2" xfId="25325"/>
    <cellStyle name="Total 4 13 2 2" xfId="37304"/>
    <cellStyle name="Total 4 13 2 3" xfId="49283"/>
    <cellStyle name="Total 4 13 3" xfId="31362"/>
    <cellStyle name="Total 4 13 4" xfId="43342"/>
    <cellStyle name="Total 4 14" xfId="19365"/>
    <cellStyle name="Total 4 14 2" xfId="25326"/>
    <cellStyle name="Total 4 14 2 2" xfId="37305"/>
    <cellStyle name="Total 4 14 2 3" xfId="49284"/>
    <cellStyle name="Total 4 14 3" xfId="31363"/>
    <cellStyle name="Total 4 14 4" xfId="43343"/>
    <cellStyle name="Total 4 15" xfId="19366"/>
    <cellStyle name="Total 4 15 2" xfId="25327"/>
    <cellStyle name="Total 4 15 2 2" xfId="37306"/>
    <cellStyle name="Total 4 15 2 3" xfId="49285"/>
    <cellStyle name="Total 4 15 3" xfId="31364"/>
    <cellStyle name="Total 4 15 4" xfId="43344"/>
    <cellStyle name="Total 4 16" xfId="19367"/>
    <cellStyle name="Total 4 16 2" xfId="25328"/>
    <cellStyle name="Total 4 16 2 2" xfId="37307"/>
    <cellStyle name="Total 4 16 2 3" xfId="49286"/>
    <cellStyle name="Total 4 16 3" xfId="31365"/>
    <cellStyle name="Total 4 16 4" xfId="43345"/>
    <cellStyle name="Total 4 17" xfId="19368"/>
    <cellStyle name="Total 4 17 2" xfId="25329"/>
    <cellStyle name="Total 4 17 2 2" xfId="37308"/>
    <cellStyle name="Total 4 17 2 3" xfId="49287"/>
    <cellStyle name="Total 4 17 3" xfId="31366"/>
    <cellStyle name="Total 4 17 4" xfId="43346"/>
    <cellStyle name="Total 4 18" xfId="19369"/>
    <cellStyle name="Total 4 18 2" xfId="25330"/>
    <cellStyle name="Total 4 18 2 2" xfId="37309"/>
    <cellStyle name="Total 4 18 2 3" xfId="49288"/>
    <cellStyle name="Total 4 18 3" xfId="31367"/>
    <cellStyle name="Total 4 18 4" xfId="43347"/>
    <cellStyle name="Total 4 19" xfId="19370"/>
    <cellStyle name="Total 4 19 2" xfId="25331"/>
    <cellStyle name="Total 4 19 2 2" xfId="37310"/>
    <cellStyle name="Total 4 19 2 3" xfId="49289"/>
    <cellStyle name="Total 4 19 3" xfId="31368"/>
    <cellStyle name="Total 4 19 4" xfId="43348"/>
    <cellStyle name="Total 4 2" xfId="19371"/>
    <cellStyle name="Total 4 2 2" xfId="19372"/>
    <cellStyle name="Total 4 2 2 2" xfId="25333"/>
    <cellStyle name="Total 4 2 2 2 2" xfId="37312"/>
    <cellStyle name="Total 4 2 2 2 3" xfId="49291"/>
    <cellStyle name="Total 4 2 2 3" xfId="31370"/>
    <cellStyle name="Total 4 2 2 4" xfId="43350"/>
    <cellStyle name="Total 4 2 3" xfId="25332"/>
    <cellStyle name="Total 4 2 3 2" xfId="37311"/>
    <cellStyle name="Total 4 2 3 3" xfId="49290"/>
    <cellStyle name="Total 4 2 4" xfId="31369"/>
    <cellStyle name="Total 4 2 5" xfId="43349"/>
    <cellStyle name="Total 4 20" xfId="19373"/>
    <cellStyle name="Total 4 20 2" xfId="25334"/>
    <cellStyle name="Total 4 20 2 2" xfId="37313"/>
    <cellStyle name="Total 4 20 2 3" xfId="49292"/>
    <cellStyle name="Total 4 20 3" xfId="31371"/>
    <cellStyle name="Total 4 20 4" xfId="43351"/>
    <cellStyle name="Total 4 21" xfId="19374"/>
    <cellStyle name="Total 4 21 2" xfId="25335"/>
    <cellStyle name="Total 4 21 2 2" xfId="37314"/>
    <cellStyle name="Total 4 21 2 3" xfId="49293"/>
    <cellStyle name="Total 4 21 3" xfId="31372"/>
    <cellStyle name="Total 4 21 4" xfId="43352"/>
    <cellStyle name="Total 4 22" xfId="19375"/>
    <cellStyle name="Total 4 22 2" xfId="25336"/>
    <cellStyle name="Total 4 22 2 2" xfId="37315"/>
    <cellStyle name="Total 4 22 2 3" xfId="49294"/>
    <cellStyle name="Total 4 22 3" xfId="31373"/>
    <cellStyle name="Total 4 22 4" xfId="43353"/>
    <cellStyle name="Total 4 23" xfId="19376"/>
    <cellStyle name="Total 4 23 2" xfId="25337"/>
    <cellStyle name="Total 4 23 2 2" xfId="37316"/>
    <cellStyle name="Total 4 23 2 3" xfId="49295"/>
    <cellStyle name="Total 4 23 3" xfId="31374"/>
    <cellStyle name="Total 4 23 4" xfId="43354"/>
    <cellStyle name="Total 4 24" xfId="19377"/>
    <cellStyle name="Total 4 24 2" xfId="25338"/>
    <cellStyle name="Total 4 24 2 2" xfId="37317"/>
    <cellStyle name="Total 4 24 2 3" xfId="49296"/>
    <cellStyle name="Total 4 24 3" xfId="31375"/>
    <cellStyle name="Total 4 24 4" xfId="43355"/>
    <cellStyle name="Total 4 25" xfId="19378"/>
    <cellStyle name="Total 4 25 2" xfId="19379"/>
    <cellStyle name="Total 4 25 2 2" xfId="25340"/>
    <cellStyle name="Total 4 25 2 2 2" xfId="37319"/>
    <cellStyle name="Total 4 25 2 2 3" xfId="49298"/>
    <cellStyle name="Total 4 25 2 3" xfId="31377"/>
    <cellStyle name="Total 4 25 2 4" xfId="43357"/>
    <cellStyle name="Total 4 25 3" xfId="25339"/>
    <cellStyle name="Total 4 25 3 2" xfId="37318"/>
    <cellStyle name="Total 4 25 3 3" xfId="49297"/>
    <cellStyle name="Total 4 25 4" xfId="31376"/>
    <cellStyle name="Total 4 25 5" xfId="43356"/>
    <cellStyle name="Total 4 26" xfId="19380"/>
    <cellStyle name="Total 4 26 2" xfId="25341"/>
    <cellStyle name="Total 4 26 2 2" xfId="37320"/>
    <cellStyle name="Total 4 26 2 3" xfId="49299"/>
    <cellStyle name="Total 4 26 3" xfId="31378"/>
    <cellStyle name="Total 4 26 4" xfId="43358"/>
    <cellStyle name="Total 4 27" xfId="19381"/>
    <cellStyle name="Total 4 27 2" xfId="25342"/>
    <cellStyle name="Total 4 27 2 2" xfId="37321"/>
    <cellStyle name="Total 4 27 2 3" xfId="49300"/>
    <cellStyle name="Total 4 27 3" xfId="31379"/>
    <cellStyle name="Total 4 27 4" xfId="43359"/>
    <cellStyle name="Total 4 28" xfId="19382"/>
    <cellStyle name="Total 4 28 2" xfId="31380"/>
    <cellStyle name="Total 4 28 3" xfId="26450"/>
    <cellStyle name="Total 4 28 4" xfId="37558"/>
    <cellStyle name="Total 4 28 5" xfId="43360"/>
    <cellStyle name="Total 4 29" xfId="25321"/>
    <cellStyle name="Total 4 29 2" xfId="37300"/>
    <cellStyle name="Total 4 29 3" xfId="49279"/>
    <cellStyle name="Total 4 3" xfId="19383"/>
    <cellStyle name="Total 4 3 2" xfId="25343"/>
    <cellStyle name="Total 4 3 2 2" xfId="37322"/>
    <cellStyle name="Total 4 3 2 3" xfId="49301"/>
    <cellStyle name="Total 4 3 3" xfId="31381"/>
    <cellStyle name="Total 4 3 4" xfId="43361"/>
    <cellStyle name="Total 4 30" xfId="31358"/>
    <cellStyle name="Total 4 31" xfId="43338"/>
    <cellStyle name="Total 4 4" xfId="19384"/>
    <cellStyle name="Total 4 4 2" xfId="25344"/>
    <cellStyle name="Total 4 4 2 2" xfId="37323"/>
    <cellStyle name="Total 4 4 2 3" xfId="49302"/>
    <cellStyle name="Total 4 4 3" xfId="31382"/>
    <cellStyle name="Total 4 4 4" xfId="43362"/>
    <cellStyle name="Total 4 5" xfId="19385"/>
    <cellStyle name="Total 4 5 2" xfId="25345"/>
    <cellStyle name="Total 4 5 2 2" xfId="37324"/>
    <cellStyle name="Total 4 5 2 3" xfId="49303"/>
    <cellStyle name="Total 4 5 3" xfId="31383"/>
    <cellStyle name="Total 4 5 4" xfId="43363"/>
    <cellStyle name="Total 4 6" xfId="19386"/>
    <cellStyle name="Total 4 6 2" xfId="25346"/>
    <cellStyle name="Total 4 6 2 2" xfId="37325"/>
    <cellStyle name="Total 4 6 2 3" xfId="49304"/>
    <cellStyle name="Total 4 6 3" xfId="31384"/>
    <cellStyle name="Total 4 6 4" xfId="43364"/>
    <cellStyle name="Total 4 7" xfId="19387"/>
    <cellStyle name="Total 4 7 2" xfId="25347"/>
    <cellStyle name="Total 4 7 2 2" xfId="37326"/>
    <cellStyle name="Total 4 7 2 3" xfId="49305"/>
    <cellStyle name="Total 4 7 3" xfId="31385"/>
    <cellStyle name="Total 4 7 4" xfId="43365"/>
    <cellStyle name="Total 4 8" xfId="19388"/>
    <cellStyle name="Total 4 8 2" xfId="25348"/>
    <cellStyle name="Total 4 8 2 2" xfId="37327"/>
    <cellStyle name="Total 4 8 2 3" xfId="49306"/>
    <cellStyle name="Total 4 8 3" xfId="31386"/>
    <cellStyle name="Total 4 8 4" xfId="43366"/>
    <cellStyle name="Total 4 9" xfId="19389"/>
    <cellStyle name="Total 4 9 2" xfId="25349"/>
    <cellStyle name="Total 4 9 2 2" xfId="37328"/>
    <cellStyle name="Total 4 9 2 3" xfId="49307"/>
    <cellStyle name="Total 4 9 3" xfId="31387"/>
    <cellStyle name="Total 4 9 4" xfId="43367"/>
    <cellStyle name="Total 5" xfId="19390"/>
    <cellStyle name="Total 5 10" xfId="19391"/>
    <cellStyle name="Total 5 10 2" xfId="25351"/>
    <cellStyle name="Total 5 10 2 2" xfId="37330"/>
    <cellStyle name="Total 5 10 2 3" xfId="49309"/>
    <cellStyle name="Total 5 10 3" xfId="31389"/>
    <cellStyle name="Total 5 10 4" xfId="43369"/>
    <cellStyle name="Total 5 11" xfId="19392"/>
    <cellStyle name="Total 5 11 2" xfId="25352"/>
    <cellStyle name="Total 5 11 2 2" xfId="37331"/>
    <cellStyle name="Total 5 11 2 3" xfId="49310"/>
    <cellStyle name="Total 5 11 3" xfId="31390"/>
    <cellStyle name="Total 5 11 4" xfId="43370"/>
    <cellStyle name="Total 5 12" xfId="19393"/>
    <cellStyle name="Total 5 12 2" xfId="25353"/>
    <cellStyle name="Total 5 12 2 2" xfId="37332"/>
    <cellStyle name="Total 5 12 2 3" xfId="49311"/>
    <cellStyle name="Total 5 12 3" xfId="31391"/>
    <cellStyle name="Total 5 12 4" xfId="43371"/>
    <cellStyle name="Total 5 13" xfId="19394"/>
    <cellStyle name="Total 5 13 2" xfId="25354"/>
    <cellStyle name="Total 5 13 2 2" xfId="37333"/>
    <cellStyle name="Total 5 13 2 3" xfId="49312"/>
    <cellStyle name="Total 5 13 3" xfId="31392"/>
    <cellStyle name="Total 5 13 4" xfId="43372"/>
    <cellStyle name="Total 5 14" xfId="19395"/>
    <cellStyle name="Total 5 14 2" xfId="25355"/>
    <cellStyle name="Total 5 14 2 2" xfId="37334"/>
    <cellStyle name="Total 5 14 2 3" xfId="49313"/>
    <cellStyle name="Total 5 14 3" xfId="31393"/>
    <cellStyle name="Total 5 14 4" xfId="43373"/>
    <cellStyle name="Total 5 15" xfId="19396"/>
    <cellStyle name="Total 5 15 2" xfId="25356"/>
    <cellStyle name="Total 5 15 2 2" xfId="37335"/>
    <cellStyle name="Total 5 15 2 3" xfId="49314"/>
    <cellStyle name="Total 5 15 3" xfId="31394"/>
    <cellStyle name="Total 5 15 4" xfId="43374"/>
    <cellStyle name="Total 5 16" xfId="19397"/>
    <cellStyle name="Total 5 16 2" xfId="25357"/>
    <cellStyle name="Total 5 16 2 2" xfId="37336"/>
    <cellStyle name="Total 5 16 2 3" xfId="49315"/>
    <cellStyle name="Total 5 16 3" xfId="31395"/>
    <cellStyle name="Total 5 16 4" xfId="43375"/>
    <cellStyle name="Total 5 17" xfId="19398"/>
    <cellStyle name="Total 5 17 2" xfId="25358"/>
    <cellStyle name="Total 5 17 2 2" xfId="37337"/>
    <cellStyle name="Total 5 17 2 3" xfId="49316"/>
    <cellStyle name="Total 5 17 3" xfId="31396"/>
    <cellStyle name="Total 5 17 4" xfId="43376"/>
    <cellStyle name="Total 5 18" xfId="19399"/>
    <cellStyle name="Total 5 18 2" xfId="25359"/>
    <cellStyle name="Total 5 18 2 2" xfId="37338"/>
    <cellStyle name="Total 5 18 2 3" xfId="49317"/>
    <cellStyle name="Total 5 18 3" xfId="31397"/>
    <cellStyle name="Total 5 18 4" xfId="43377"/>
    <cellStyle name="Total 5 19" xfId="19400"/>
    <cellStyle name="Total 5 19 2" xfId="25360"/>
    <cellStyle name="Total 5 19 2 2" xfId="37339"/>
    <cellStyle name="Total 5 19 2 3" xfId="49318"/>
    <cellStyle name="Total 5 19 3" xfId="31398"/>
    <cellStyle name="Total 5 19 4" xfId="43378"/>
    <cellStyle name="Total 5 2" xfId="19401"/>
    <cellStyle name="Total 5 2 2" xfId="25361"/>
    <cellStyle name="Total 5 2 2 2" xfId="37340"/>
    <cellStyle name="Total 5 2 2 3" xfId="49319"/>
    <cellStyle name="Total 5 2 3" xfId="31399"/>
    <cellStyle name="Total 5 2 4" xfId="43379"/>
    <cellStyle name="Total 5 20" xfId="19402"/>
    <cellStyle name="Total 5 20 2" xfId="25362"/>
    <cellStyle name="Total 5 20 2 2" xfId="37341"/>
    <cellStyle name="Total 5 20 2 3" xfId="49320"/>
    <cellStyle name="Total 5 20 3" xfId="31400"/>
    <cellStyle name="Total 5 20 4" xfId="43380"/>
    <cellStyle name="Total 5 21" xfId="19403"/>
    <cellStyle name="Total 5 21 2" xfId="25363"/>
    <cellStyle name="Total 5 21 2 2" xfId="37342"/>
    <cellStyle name="Total 5 21 2 3" xfId="49321"/>
    <cellStyle name="Total 5 21 3" xfId="31401"/>
    <cellStyle name="Total 5 21 4" xfId="43381"/>
    <cellStyle name="Total 5 22" xfId="19404"/>
    <cellStyle name="Total 5 22 2" xfId="25364"/>
    <cellStyle name="Total 5 22 2 2" xfId="37343"/>
    <cellStyle name="Total 5 22 2 3" xfId="49322"/>
    <cellStyle name="Total 5 22 3" xfId="31402"/>
    <cellStyle name="Total 5 22 4" xfId="43382"/>
    <cellStyle name="Total 5 23" xfId="19405"/>
    <cellStyle name="Total 5 23 2" xfId="25365"/>
    <cellStyle name="Total 5 23 2 2" xfId="37344"/>
    <cellStyle name="Total 5 23 2 3" xfId="49323"/>
    <cellStyle name="Total 5 23 3" xfId="31403"/>
    <cellStyle name="Total 5 23 4" xfId="43383"/>
    <cellStyle name="Total 5 24" xfId="19406"/>
    <cellStyle name="Total 5 24 2" xfId="25366"/>
    <cellStyle name="Total 5 24 2 2" xfId="37345"/>
    <cellStyle name="Total 5 24 2 3" xfId="49324"/>
    <cellStyle name="Total 5 24 3" xfId="31404"/>
    <cellStyle name="Total 5 24 4" xfId="43384"/>
    <cellStyle name="Total 5 25" xfId="19407"/>
    <cellStyle name="Total 5 25 2" xfId="25367"/>
    <cellStyle name="Total 5 25 2 2" xfId="37346"/>
    <cellStyle name="Total 5 25 2 3" xfId="49325"/>
    <cellStyle name="Total 5 25 3" xfId="31405"/>
    <cellStyle name="Total 5 25 4" xfId="43385"/>
    <cellStyle name="Total 5 26" xfId="19408"/>
    <cellStyle name="Total 5 27" xfId="25350"/>
    <cellStyle name="Total 5 27 2" xfId="37329"/>
    <cellStyle name="Total 5 27 3" xfId="49308"/>
    <cellStyle name="Total 5 28" xfId="31388"/>
    <cellStyle name="Total 5 29" xfId="43368"/>
    <cellStyle name="Total 5 3" xfId="19409"/>
    <cellStyle name="Total 5 3 2" xfId="25368"/>
    <cellStyle name="Total 5 3 2 2" xfId="37347"/>
    <cellStyle name="Total 5 3 2 3" xfId="49326"/>
    <cellStyle name="Total 5 3 3" xfId="31406"/>
    <cellStyle name="Total 5 3 4" xfId="43386"/>
    <cellStyle name="Total 5 4" xfId="19410"/>
    <cellStyle name="Total 5 4 2" xfId="25369"/>
    <cellStyle name="Total 5 4 2 2" xfId="37348"/>
    <cellStyle name="Total 5 4 2 3" xfId="49327"/>
    <cellStyle name="Total 5 4 3" xfId="31407"/>
    <cellStyle name="Total 5 4 4" xfId="43387"/>
    <cellStyle name="Total 5 5" xfId="19411"/>
    <cellStyle name="Total 5 5 2" xfId="25370"/>
    <cellStyle name="Total 5 5 2 2" xfId="37349"/>
    <cellStyle name="Total 5 5 2 3" xfId="49328"/>
    <cellStyle name="Total 5 5 3" xfId="31408"/>
    <cellStyle name="Total 5 5 4" xfId="43388"/>
    <cellStyle name="Total 5 6" xfId="19412"/>
    <cellStyle name="Total 5 6 2" xfId="25371"/>
    <cellStyle name="Total 5 6 2 2" xfId="37350"/>
    <cellStyle name="Total 5 6 2 3" xfId="49329"/>
    <cellStyle name="Total 5 6 3" xfId="31409"/>
    <cellStyle name="Total 5 6 4" xfId="43389"/>
    <cellStyle name="Total 5 7" xfId="19413"/>
    <cellStyle name="Total 5 7 2" xfId="25372"/>
    <cellStyle name="Total 5 7 2 2" xfId="37351"/>
    <cellStyle name="Total 5 7 2 3" xfId="49330"/>
    <cellStyle name="Total 5 7 3" xfId="31410"/>
    <cellStyle name="Total 5 7 4" xfId="43390"/>
    <cellStyle name="Total 5 8" xfId="19414"/>
    <cellStyle name="Total 5 8 2" xfId="25373"/>
    <cellStyle name="Total 5 8 2 2" xfId="37352"/>
    <cellStyle name="Total 5 8 2 3" xfId="49331"/>
    <cellStyle name="Total 5 8 3" xfId="31411"/>
    <cellStyle name="Total 5 8 4" xfId="43391"/>
    <cellStyle name="Total 5 9" xfId="19415"/>
    <cellStyle name="Total 5 9 2" xfId="25374"/>
    <cellStyle name="Total 5 9 2 2" xfId="37353"/>
    <cellStyle name="Total 5 9 2 3" xfId="49332"/>
    <cellStyle name="Total 5 9 3" xfId="31412"/>
    <cellStyle name="Total 5 9 4" xfId="43392"/>
    <cellStyle name="Total 6" xfId="19416"/>
    <cellStyle name="Total 6 10" xfId="19417"/>
    <cellStyle name="Total 6 10 2" xfId="25376"/>
    <cellStyle name="Total 6 10 2 2" xfId="37355"/>
    <cellStyle name="Total 6 10 2 3" xfId="49334"/>
    <cellStyle name="Total 6 10 3" xfId="31414"/>
    <cellStyle name="Total 6 10 4" xfId="43394"/>
    <cellStyle name="Total 6 11" xfId="19418"/>
    <cellStyle name="Total 6 11 2" xfId="25377"/>
    <cellStyle name="Total 6 11 2 2" xfId="37356"/>
    <cellStyle name="Total 6 11 2 3" xfId="49335"/>
    <cellStyle name="Total 6 11 3" xfId="31415"/>
    <cellStyle name="Total 6 11 4" xfId="43395"/>
    <cellStyle name="Total 6 12" xfId="19419"/>
    <cellStyle name="Total 6 12 2" xfId="25378"/>
    <cellStyle name="Total 6 12 2 2" xfId="37357"/>
    <cellStyle name="Total 6 12 2 3" xfId="49336"/>
    <cellStyle name="Total 6 12 3" xfId="31416"/>
    <cellStyle name="Total 6 12 4" xfId="43396"/>
    <cellStyle name="Total 6 13" xfId="19420"/>
    <cellStyle name="Total 6 13 2" xfId="25379"/>
    <cellStyle name="Total 6 13 2 2" xfId="37358"/>
    <cellStyle name="Total 6 13 2 3" xfId="49337"/>
    <cellStyle name="Total 6 13 3" xfId="31417"/>
    <cellStyle name="Total 6 13 4" xfId="43397"/>
    <cellStyle name="Total 6 14" xfId="19421"/>
    <cellStyle name="Total 6 14 2" xfId="25380"/>
    <cellStyle name="Total 6 14 2 2" xfId="37359"/>
    <cellStyle name="Total 6 14 2 3" xfId="49338"/>
    <cellStyle name="Total 6 14 3" xfId="31418"/>
    <cellStyle name="Total 6 14 4" xfId="43398"/>
    <cellStyle name="Total 6 15" xfId="19422"/>
    <cellStyle name="Total 6 15 2" xfId="25381"/>
    <cellStyle name="Total 6 15 2 2" xfId="37360"/>
    <cellStyle name="Total 6 15 2 3" xfId="49339"/>
    <cellStyle name="Total 6 15 3" xfId="31419"/>
    <cellStyle name="Total 6 15 4" xfId="43399"/>
    <cellStyle name="Total 6 16" xfId="19423"/>
    <cellStyle name="Total 6 16 2" xfId="25382"/>
    <cellStyle name="Total 6 16 2 2" xfId="37361"/>
    <cellStyle name="Total 6 16 2 3" xfId="49340"/>
    <cellStyle name="Total 6 16 3" xfId="31420"/>
    <cellStyle name="Total 6 16 4" xfId="43400"/>
    <cellStyle name="Total 6 17" xfId="19424"/>
    <cellStyle name="Total 6 17 2" xfId="25383"/>
    <cellStyle name="Total 6 17 2 2" xfId="37362"/>
    <cellStyle name="Total 6 17 2 3" xfId="49341"/>
    <cellStyle name="Total 6 17 3" xfId="31421"/>
    <cellStyle name="Total 6 17 4" xfId="43401"/>
    <cellStyle name="Total 6 18" xfId="19425"/>
    <cellStyle name="Total 6 18 2" xfId="25384"/>
    <cellStyle name="Total 6 18 2 2" xfId="37363"/>
    <cellStyle name="Total 6 18 2 3" xfId="49342"/>
    <cellStyle name="Total 6 18 3" xfId="31422"/>
    <cellStyle name="Total 6 18 4" xfId="43402"/>
    <cellStyle name="Total 6 19" xfId="19426"/>
    <cellStyle name="Total 6 19 2" xfId="25385"/>
    <cellStyle name="Total 6 19 2 2" xfId="37364"/>
    <cellStyle name="Total 6 19 2 3" xfId="49343"/>
    <cellStyle name="Total 6 19 3" xfId="31423"/>
    <cellStyle name="Total 6 19 4" xfId="43403"/>
    <cellStyle name="Total 6 2" xfId="19427"/>
    <cellStyle name="Total 6 2 2" xfId="25386"/>
    <cellStyle name="Total 6 2 2 2" xfId="37365"/>
    <cellStyle name="Total 6 2 2 3" xfId="49344"/>
    <cellStyle name="Total 6 2 3" xfId="31424"/>
    <cellStyle name="Total 6 2 4" xfId="43404"/>
    <cellStyle name="Total 6 20" xfId="19428"/>
    <cellStyle name="Total 6 20 2" xfId="25387"/>
    <cellStyle name="Total 6 20 2 2" xfId="37366"/>
    <cellStyle name="Total 6 20 2 3" xfId="49345"/>
    <cellStyle name="Total 6 20 3" xfId="31425"/>
    <cellStyle name="Total 6 20 4" xfId="43405"/>
    <cellStyle name="Total 6 21" xfId="19429"/>
    <cellStyle name="Total 6 21 2" xfId="25388"/>
    <cellStyle name="Total 6 21 2 2" xfId="37367"/>
    <cellStyle name="Total 6 21 2 3" xfId="49346"/>
    <cellStyle name="Total 6 21 3" xfId="31426"/>
    <cellStyle name="Total 6 21 4" xfId="43406"/>
    <cellStyle name="Total 6 22" xfId="19430"/>
    <cellStyle name="Total 6 22 2" xfId="25389"/>
    <cellStyle name="Total 6 22 2 2" xfId="37368"/>
    <cellStyle name="Total 6 22 2 3" xfId="49347"/>
    <cellStyle name="Total 6 22 3" xfId="31427"/>
    <cellStyle name="Total 6 22 4" xfId="43407"/>
    <cellStyle name="Total 6 23" xfId="19431"/>
    <cellStyle name="Total 6 23 2" xfId="25390"/>
    <cellStyle name="Total 6 23 2 2" xfId="37369"/>
    <cellStyle name="Total 6 23 2 3" xfId="49348"/>
    <cellStyle name="Total 6 23 3" xfId="31428"/>
    <cellStyle name="Total 6 23 4" xfId="43408"/>
    <cellStyle name="Total 6 24" xfId="19432"/>
    <cellStyle name="Total 6 24 2" xfId="25391"/>
    <cellStyle name="Total 6 24 2 2" xfId="37370"/>
    <cellStyle name="Total 6 24 2 3" xfId="49349"/>
    <cellStyle name="Total 6 24 3" xfId="31429"/>
    <cellStyle name="Total 6 24 4" xfId="43409"/>
    <cellStyle name="Total 6 25" xfId="19433"/>
    <cellStyle name="Total 6 25 2" xfId="25392"/>
    <cellStyle name="Total 6 25 2 2" xfId="37371"/>
    <cellStyle name="Total 6 25 2 3" xfId="49350"/>
    <cellStyle name="Total 6 25 3" xfId="31430"/>
    <cellStyle name="Total 6 25 4" xfId="43410"/>
    <cellStyle name="Total 6 26" xfId="25375"/>
    <cellStyle name="Total 6 26 2" xfId="37354"/>
    <cellStyle name="Total 6 26 3" xfId="49333"/>
    <cellStyle name="Total 6 27" xfId="31413"/>
    <cellStyle name="Total 6 28" xfId="43393"/>
    <cellStyle name="Total 6 3" xfId="19434"/>
    <cellStyle name="Total 6 3 2" xfId="25393"/>
    <cellStyle name="Total 6 3 2 2" xfId="37372"/>
    <cellStyle name="Total 6 3 2 3" xfId="49351"/>
    <cellStyle name="Total 6 3 3" xfId="31431"/>
    <cellStyle name="Total 6 3 4" xfId="43411"/>
    <cellStyle name="Total 6 4" xfId="19435"/>
    <cellStyle name="Total 6 4 2" xfId="25394"/>
    <cellStyle name="Total 6 4 2 2" xfId="37373"/>
    <cellStyle name="Total 6 4 2 3" xfId="49352"/>
    <cellStyle name="Total 6 4 3" xfId="31432"/>
    <cellStyle name="Total 6 4 4" xfId="43412"/>
    <cellStyle name="Total 6 5" xfId="19436"/>
    <cellStyle name="Total 6 5 2" xfId="25395"/>
    <cellStyle name="Total 6 5 2 2" xfId="37374"/>
    <cellStyle name="Total 6 5 2 3" xfId="49353"/>
    <cellStyle name="Total 6 5 3" xfId="31433"/>
    <cellStyle name="Total 6 5 4" xfId="43413"/>
    <cellStyle name="Total 6 6" xfId="19437"/>
    <cellStyle name="Total 6 6 2" xfId="25396"/>
    <cellStyle name="Total 6 6 2 2" xfId="37375"/>
    <cellStyle name="Total 6 6 2 3" xfId="49354"/>
    <cellStyle name="Total 6 6 3" xfId="31434"/>
    <cellStyle name="Total 6 6 4" xfId="43414"/>
    <cellStyle name="Total 6 7" xfId="19438"/>
    <cellStyle name="Total 6 7 2" xfId="25397"/>
    <cellStyle name="Total 6 7 2 2" xfId="37376"/>
    <cellStyle name="Total 6 7 2 3" xfId="49355"/>
    <cellStyle name="Total 6 7 3" xfId="31435"/>
    <cellStyle name="Total 6 7 4" xfId="43415"/>
    <cellStyle name="Total 6 8" xfId="19439"/>
    <cellStyle name="Total 6 8 2" xfId="25398"/>
    <cellStyle name="Total 6 8 2 2" xfId="37377"/>
    <cellStyle name="Total 6 8 2 3" xfId="49356"/>
    <cellStyle name="Total 6 8 3" xfId="31436"/>
    <cellStyle name="Total 6 8 4" xfId="43416"/>
    <cellStyle name="Total 6 9" xfId="19440"/>
    <cellStyle name="Total 6 9 2" xfId="25399"/>
    <cellStyle name="Total 6 9 2 2" xfId="37378"/>
    <cellStyle name="Total 6 9 2 3" xfId="49357"/>
    <cellStyle name="Total 6 9 3" xfId="31437"/>
    <cellStyle name="Total 6 9 4" xfId="43417"/>
    <cellStyle name="Total 7" xfId="19441"/>
    <cellStyle name="Total 7 2" xfId="19442"/>
    <cellStyle name="Total 7 2 2" xfId="25401"/>
    <cellStyle name="Total 7 2 2 2" xfId="37380"/>
    <cellStyle name="Total 7 2 2 3" xfId="49359"/>
    <cellStyle name="Total 7 2 3" xfId="31439"/>
    <cellStyle name="Total 7 2 4" xfId="43419"/>
    <cellStyle name="Total 7 3" xfId="19443"/>
    <cellStyle name="Total 7 3 2" xfId="25402"/>
    <cellStyle name="Total 7 3 2 2" xfId="37381"/>
    <cellStyle name="Total 7 3 2 3" xfId="49360"/>
    <cellStyle name="Total 7 3 3" xfId="31440"/>
    <cellStyle name="Total 7 3 4" xfId="43420"/>
    <cellStyle name="Total 7 4" xfId="19444"/>
    <cellStyle name="Total 7 4 2" xfId="25403"/>
    <cellStyle name="Total 7 4 2 2" xfId="37382"/>
    <cellStyle name="Total 7 4 2 3" xfId="49361"/>
    <cellStyle name="Total 7 4 3" xfId="31441"/>
    <cellStyle name="Total 7 4 4" xfId="43421"/>
    <cellStyle name="Total 7 5" xfId="19445"/>
    <cellStyle name="Total 7 5 2" xfId="25404"/>
    <cellStyle name="Total 7 5 2 2" xfId="37383"/>
    <cellStyle name="Total 7 5 2 3" xfId="49362"/>
    <cellStyle name="Total 7 5 3" xfId="31442"/>
    <cellStyle name="Total 7 5 4" xfId="43422"/>
    <cellStyle name="Total 7 6" xfId="19446"/>
    <cellStyle name="Total 7 6 2" xfId="25405"/>
    <cellStyle name="Total 7 6 2 2" xfId="37384"/>
    <cellStyle name="Total 7 6 2 3" xfId="49363"/>
    <cellStyle name="Total 7 6 3" xfId="31443"/>
    <cellStyle name="Total 7 6 4" xfId="43423"/>
    <cellStyle name="Total 7 7" xfId="25400"/>
    <cellStyle name="Total 7 7 2" xfId="37379"/>
    <cellStyle name="Total 7 7 3" xfId="49358"/>
    <cellStyle name="Total 7 8" xfId="31438"/>
    <cellStyle name="Total 7 9" xfId="43418"/>
    <cellStyle name="Total 8" xfId="19447"/>
    <cellStyle name="Total 8 2" xfId="19448"/>
    <cellStyle name="Total 8 2 2" xfId="25407"/>
    <cellStyle name="Total 8 2 2 2" xfId="37386"/>
    <cellStyle name="Total 8 2 2 3" xfId="49365"/>
    <cellStyle name="Total 8 2 3" xfId="31445"/>
    <cellStyle name="Total 8 2 4" xfId="43425"/>
    <cellStyle name="Total 8 3" xfId="19449"/>
    <cellStyle name="Total 8 3 2" xfId="25408"/>
    <cellStyle name="Total 8 3 2 2" xfId="37387"/>
    <cellStyle name="Total 8 3 2 3" xfId="49366"/>
    <cellStyle name="Total 8 3 3" xfId="31446"/>
    <cellStyle name="Total 8 3 4" xfId="43426"/>
    <cellStyle name="Total 8 4" xfId="19450"/>
    <cellStyle name="Total 8 4 2" xfId="25409"/>
    <cellStyle name="Total 8 4 2 2" xfId="37388"/>
    <cellStyle name="Total 8 4 2 3" xfId="49367"/>
    <cellStyle name="Total 8 4 3" xfId="31447"/>
    <cellStyle name="Total 8 4 4" xfId="43427"/>
    <cellStyle name="Total 8 5" xfId="19451"/>
    <cellStyle name="Total 8 5 2" xfId="25410"/>
    <cellStyle name="Total 8 5 2 2" xfId="37389"/>
    <cellStyle name="Total 8 5 2 3" xfId="49368"/>
    <cellStyle name="Total 8 5 3" xfId="31448"/>
    <cellStyle name="Total 8 5 4" xfId="43428"/>
    <cellStyle name="Total 8 6" xfId="19452"/>
    <cellStyle name="Total 8 6 2" xfId="25411"/>
    <cellStyle name="Total 8 6 2 2" xfId="37390"/>
    <cellStyle name="Total 8 6 2 3" xfId="49369"/>
    <cellStyle name="Total 8 6 3" xfId="31449"/>
    <cellStyle name="Total 8 6 4" xfId="43429"/>
    <cellStyle name="Total 8 7" xfId="25406"/>
    <cellStyle name="Total 8 7 2" xfId="37385"/>
    <cellStyle name="Total 8 7 3" xfId="49364"/>
    <cellStyle name="Total 8 8" xfId="31444"/>
    <cellStyle name="Total 8 9" xfId="43424"/>
    <cellStyle name="Total 9" xfId="19453"/>
    <cellStyle name="Total 9 2" xfId="19454"/>
    <cellStyle name="Total 9 2 2" xfId="25413"/>
    <cellStyle name="Total 9 2 2 2" xfId="37392"/>
    <cellStyle name="Total 9 2 2 3" xfId="49371"/>
    <cellStyle name="Total 9 2 3" xfId="31451"/>
    <cellStyle name="Total 9 2 4" xfId="43431"/>
    <cellStyle name="Total 9 3" xfId="19455"/>
    <cellStyle name="Total 9 3 2" xfId="25414"/>
    <cellStyle name="Total 9 3 2 2" xfId="37393"/>
    <cellStyle name="Total 9 3 2 3" xfId="49372"/>
    <cellStyle name="Total 9 3 3" xfId="31452"/>
    <cellStyle name="Total 9 3 4" xfId="43432"/>
    <cellStyle name="Total 9 4" xfId="19456"/>
    <cellStyle name="Total 9 4 2" xfId="25415"/>
    <cellStyle name="Total 9 4 2 2" xfId="37394"/>
    <cellStyle name="Total 9 4 2 3" xfId="49373"/>
    <cellStyle name="Total 9 4 3" xfId="31453"/>
    <cellStyle name="Total 9 4 4" xfId="43433"/>
    <cellStyle name="Total 9 5" xfId="19457"/>
    <cellStyle name="Total 9 5 2" xfId="25416"/>
    <cellStyle name="Total 9 5 2 2" xfId="37395"/>
    <cellStyle name="Total 9 5 2 3" xfId="49374"/>
    <cellStyle name="Total 9 5 3" xfId="31454"/>
    <cellStyle name="Total 9 5 4" xfId="43434"/>
    <cellStyle name="Total 9 6" xfId="19458"/>
    <cellStyle name="Total 9 6 2" xfId="25417"/>
    <cellStyle name="Total 9 6 2 2" xfId="37396"/>
    <cellStyle name="Total 9 6 2 3" xfId="49375"/>
    <cellStyle name="Total 9 6 3" xfId="31455"/>
    <cellStyle name="Total 9 6 4" xfId="43435"/>
    <cellStyle name="Total 9 7" xfId="25412"/>
    <cellStyle name="Total 9 7 2" xfId="37391"/>
    <cellStyle name="Total 9 7 3" xfId="49370"/>
    <cellStyle name="Total 9 8" xfId="31450"/>
    <cellStyle name="Total 9 9" xfId="43430"/>
    <cellStyle name="Unprot" xfId="19459"/>
    <cellStyle name="Unprot 2" xfId="19460"/>
    <cellStyle name="Unprot 2 2" xfId="19461"/>
    <cellStyle name="Unprot 2 2 2" xfId="25419"/>
    <cellStyle name="Unprot 2 2 2 2" xfId="37398"/>
    <cellStyle name="Unprot 2 2 2 3" xfId="49377"/>
    <cellStyle name="Unprot 2 2 3" xfId="31457"/>
    <cellStyle name="Unprot 2 2 4" xfId="43437"/>
    <cellStyle name="Unprot 2 3" xfId="25418"/>
    <cellStyle name="Unprot 2 3 2" xfId="37397"/>
    <cellStyle name="Unprot 2 3 3" xfId="49376"/>
    <cellStyle name="Unprot 2 4" xfId="31456"/>
    <cellStyle name="Unprot 2 5" xfId="43436"/>
    <cellStyle name="Unprot 3" xfId="19462"/>
    <cellStyle name="Unprot 3 2" xfId="19463"/>
    <cellStyle name="Unprot 3 2 2" xfId="25421"/>
    <cellStyle name="Unprot 3 2 2 2" xfId="37400"/>
    <cellStyle name="Unprot 3 2 2 3" xfId="49379"/>
    <cellStyle name="Unprot 3 2 3" xfId="31459"/>
    <cellStyle name="Unprot 3 2 4" xfId="43439"/>
    <cellStyle name="Unprot 3 3" xfId="25420"/>
    <cellStyle name="Unprot 3 3 2" xfId="37399"/>
    <cellStyle name="Unprot 3 3 3" xfId="49378"/>
    <cellStyle name="Unprot 3 4" xfId="31458"/>
    <cellStyle name="Unprot 3 5" xfId="43438"/>
    <cellStyle name="Unprot 4" xfId="19464"/>
    <cellStyle name="Unprot 4 2" xfId="19465"/>
    <cellStyle name="Unprot 4 2 2" xfId="25423"/>
    <cellStyle name="Unprot 4 2 2 2" xfId="37402"/>
    <cellStyle name="Unprot 4 2 2 3" xfId="49381"/>
    <cellStyle name="Unprot 4 2 3" xfId="31461"/>
    <cellStyle name="Unprot 4 2 4" xfId="43441"/>
    <cellStyle name="Unprot 4 3" xfId="25422"/>
    <cellStyle name="Unprot 4 3 2" xfId="37401"/>
    <cellStyle name="Unprot 4 3 3" xfId="49380"/>
    <cellStyle name="Unprot 4 4" xfId="31460"/>
    <cellStyle name="Unprot 4 5" xfId="43440"/>
    <cellStyle name="Unprot 5" xfId="19466"/>
    <cellStyle name="Unprot 5 2" xfId="25424"/>
    <cellStyle name="Unprot 5 2 2" xfId="37403"/>
    <cellStyle name="Unprot 5 2 3" xfId="49382"/>
    <cellStyle name="Unprot 5 3" xfId="31462"/>
    <cellStyle name="Unprot 5 4" xfId="43442"/>
    <cellStyle name="Unprot 6" xfId="19467"/>
    <cellStyle name="Unprot 6 2" xfId="25425"/>
    <cellStyle name="Unprot 6 2 2" xfId="37404"/>
    <cellStyle name="Unprot 6 2 3" xfId="49383"/>
    <cellStyle name="Unprot 6 3" xfId="31463"/>
    <cellStyle name="Unprot 6 4" xfId="43443"/>
    <cellStyle name="Unprot 7" xfId="19468"/>
    <cellStyle name="Unprot 7 2" xfId="25426"/>
    <cellStyle name="Unprot 7 2 2" xfId="37405"/>
    <cellStyle name="Unprot 7 2 3" xfId="49384"/>
    <cellStyle name="Unprot 7 3" xfId="31464"/>
    <cellStyle name="Unprot 7 4" xfId="43444"/>
    <cellStyle name="Unprot 8" xfId="19469"/>
    <cellStyle name="Unprot 8 2" xfId="25427"/>
    <cellStyle name="Unprot 8 2 2" xfId="37406"/>
    <cellStyle name="Unprot 8 2 3" xfId="49385"/>
    <cellStyle name="Unprot 8 3" xfId="31465"/>
    <cellStyle name="Unprot 8 4" xfId="43445"/>
    <cellStyle name="Unprot$" xfId="19470"/>
    <cellStyle name="Unprot$ 2" xfId="19471"/>
    <cellStyle name="Unprot$ 2 2" xfId="19472"/>
    <cellStyle name="Unprot$ 2 2 2" xfId="25429"/>
    <cellStyle name="Unprot$ 2 2 2 2" xfId="37408"/>
    <cellStyle name="Unprot$ 2 2 2 3" xfId="49387"/>
    <cellStyle name="Unprot$ 2 2 3" xfId="31467"/>
    <cellStyle name="Unprot$ 2 2 4" xfId="43447"/>
    <cellStyle name="Unprot$ 2 3" xfId="19473"/>
    <cellStyle name="Unprot$ 2 3 2" xfId="25430"/>
    <cellStyle name="Unprot$ 2 3 2 2" xfId="37409"/>
    <cellStyle name="Unprot$ 2 3 2 3" xfId="49388"/>
    <cellStyle name="Unprot$ 2 3 3" xfId="31468"/>
    <cellStyle name="Unprot$ 2 3 4" xfId="43448"/>
    <cellStyle name="Unprot$ 2 4" xfId="19474"/>
    <cellStyle name="Unprot$ 2 4 2" xfId="25431"/>
    <cellStyle name="Unprot$ 2 4 2 2" xfId="37410"/>
    <cellStyle name="Unprot$ 2 4 2 3" xfId="49389"/>
    <cellStyle name="Unprot$ 2 4 3" xfId="31469"/>
    <cellStyle name="Unprot$ 2 4 4" xfId="43449"/>
    <cellStyle name="Unprot$ 2 5" xfId="25428"/>
    <cellStyle name="Unprot$ 2 5 2" xfId="37407"/>
    <cellStyle name="Unprot$ 2 5 3" xfId="49386"/>
    <cellStyle name="Unprot$ 2 6" xfId="31466"/>
    <cellStyle name="Unprot$ 2 7" xfId="43446"/>
    <cellStyle name="Unprot$ 3" xfId="19475"/>
    <cellStyle name="Unprot$ 3 2" xfId="25432"/>
    <cellStyle name="Unprot$ 3 2 2" xfId="37411"/>
    <cellStyle name="Unprot$ 3 2 3" xfId="49390"/>
    <cellStyle name="Unprot$ 3 3" xfId="31470"/>
    <cellStyle name="Unprot$ 3 4" xfId="43450"/>
    <cellStyle name="Unprot$ 4" xfId="19476"/>
    <cellStyle name="Unprot$ 4 2" xfId="25433"/>
    <cellStyle name="Unprot$ 4 2 2" xfId="37412"/>
    <cellStyle name="Unprot$ 4 2 3" xfId="49391"/>
    <cellStyle name="Unprot$ 4 3" xfId="31471"/>
    <cellStyle name="Unprot$ 4 4" xfId="43451"/>
    <cellStyle name="Unprot$ 5" xfId="19477"/>
    <cellStyle name="Unprot$ 5 2" xfId="25434"/>
    <cellStyle name="Unprot$ 5 2 2" xfId="37413"/>
    <cellStyle name="Unprot$ 5 2 3" xfId="49392"/>
    <cellStyle name="Unprot$ 5 3" xfId="31472"/>
    <cellStyle name="Unprot$ 5 4" xfId="43452"/>
    <cellStyle name="Unprot$ 6" xfId="19478"/>
    <cellStyle name="Unprot$ 6 2" xfId="19479"/>
    <cellStyle name="Unprot$ 6 2 2" xfId="25436"/>
    <cellStyle name="Unprot$ 6 2 2 2" xfId="37415"/>
    <cellStyle name="Unprot$ 6 2 2 3" xfId="49394"/>
    <cellStyle name="Unprot$ 6 2 3" xfId="31474"/>
    <cellStyle name="Unprot$ 6 2 4" xfId="43454"/>
    <cellStyle name="Unprot$ 6 3" xfId="19480"/>
    <cellStyle name="Unprot$ 6 3 2" xfId="25437"/>
    <cellStyle name="Unprot$ 6 3 2 2" xfId="37416"/>
    <cellStyle name="Unprot$ 6 3 2 3" xfId="49395"/>
    <cellStyle name="Unprot$ 6 3 3" xfId="31475"/>
    <cellStyle name="Unprot$ 6 3 4" xfId="43455"/>
    <cellStyle name="Unprot$ 6 4" xfId="25435"/>
    <cellStyle name="Unprot$ 6 4 2" xfId="37414"/>
    <cellStyle name="Unprot$ 6 4 3" xfId="49393"/>
    <cellStyle name="Unprot$ 6 5" xfId="31473"/>
    <cellStyle name="Unprot$ 6 6" xfId="43453"/>
    <cellStyle name="Unprot$ 7" xfId="19481"/>
    <cellStyle name="Unprot$ 7 2" xfId="25438"/>
    <cellStyle name="Unprot$ 7 2 2" xfId="37417"/>
    <cellStyle name="Unprot$ 7 2 3" xfId="49396"/>
    <cellStyle name="Unprot$ 7 3" xfId="31476"/>
    <cellStyle name="Unprot$ 7 4" xfId="43456"/>
    <cellStyle name="Unprot$ 8" xfId="19482"/>
    <cellStyle name="Unprot$ 8 2" xfId="25439"/>
    <cellStyle name="Unprot$ 8 2 2" xfId="37418"/>
    <cellStyle name="Unprot$ 8 2 3" xfId="49397"/>
    <cellStyle name="Unprot$ 8 3" xfId="31477"/>
    <cellStyle name="Unprot$ 8 4" xfId="43457"/>
    <cellStyle name="Unprot$ 9" xfId="19483"/>
    <cellStyle name="Unprot$ 9 2" xfId="25440"/>
    <cellStyle name="Unprot$ 9 2 2" xfId="37419"/>
    <cellStyle name="Unprot$ 9 2 3" xfId="49398"/>
    <cellStyle name="Unprot$ 9 3" xfId="31478"/>
    <cellStyle name="Unprot$ 9 4" xfId="43458"/>
    <cellStyle name="Unprot_2011 ERRA Nov Cost Model_v2" xfId="19484"/>
    <cellStyle name="Unprotect" xfId="19485"/>
    <cellStyle name="Unprotect 2" xfId="19486"/>
    <cellStyle name="Unprotect 2 2" xfId="25441"/>
    <cellStyle name="Unprotect 2 2 2" xfId="37420"/>
    <cellStyle name="Unprotect 2 2 3" xfId="49399"/>
    <cellStyle name="Unprotect 2 3" xfId="31479"/>
    <cellStyle name="Unprotect 2 4" xfId="43459"/>
    <cellStyle name="Unprotect 3" xfId="19487"/>
    <cellStyle name="Unprotect 3 2" xfId="25442"/>
    <cellStyle name="Unprotect 3 2 2" xfId="37421"/>
    <cellStyle name="Unprotect 3 2 3" xfId="49400"/>
    <cellStyle name="Unprotect 3 3" xfId="31480"/>
    <cellStyle name="Unprotect 3 4" xfId="43460"/>
    <cellStyle name="Unprotect 4" xfId="19488"/>
    <cellStyle name="Unprotect 4 2" xfId="25443"/>
    <cellStyle name="Unprotect 4 2 2" xfId="37422"/>
    <cellStyle name="Unprotect 4 2 3" xfId="49401"/>
    <cellStyle name="Unprotect 4 3" xfId="31481"/>
    <cellStyle name="Unprotect 4 4" xfId="43461"/>
    <cellStyle name="Unprotected" xfId="19489"/>
    <cellStyle name="Unprotected 2" xfId="19490"/>
    <cellStyle name="Unprotected 3" xfId="25444"/>
    <cellStyle name="Unprotected 3 2" xfId="37423"/>
    <cellStyle name="Unprotected 3 3" xfId="49402"/>
    <cellStyle name="Unprotected 4" xfId="31482"/>
    <cellStyle name="Unprotected 5" xfId="43462"/>
    <cellStyle name="User_Defined_A" xfId="19491"/>
    <cellStyle name="UserInput" xfId="19492"/>
    <cellStyle name="UserInput (no border)" xfId="19493"/>
    <cellStyle name="UserInput (no border) 2" xfId="19494"/>
    <cellStyle name="UserInput (no border) 2 2" xfId="25447"/>
    <cellStyle name="UserInput (no border) 2 2 2" xfId="37426"/>
    <cellStyle name="UserInput (no border) 2 2 3" xfId="49405"/>
    <cellStyle name="UserInput (no border) 2 3" xfId="31485"/>
    <cellStyle name="UserInput (no border) 2 4" xfId="43465"/>
    <cellStyle name="UserInput (no border) 3" xfId="25446"/>
    <cellStyle name="UserInput (no border) 3 2" xfId="37425"/>
    <cellStyle name="UserInput (no border) 3 3" xfId="49404"/>
    <cellStyle name="UserInput (no border) 4" xfId="31484"/>
    <cellStyle name="UserInput (no border) 5" xfId="43464"/>
    <cellStyle name="UserInput (no border) Lrg" xfId="19495"/>
    <cellStyle name="UserInput (no border) Lrg 2" xfId="25448"/>
    <cellStyle name="UserInput (no border) Lrg 2 2" xfId="37427"/>
    <cellStyle name="UserInput (no border) Lrg 2 3" xfId="49406"/>
    <cellStyle name="UserInput (no border) Lrg 3" xfId="31486"/>
    <cellStyle name="UserInput (no border) Lrg 4" xfId="43466"/>
    <cellStyle name="UserInput (no border)_Counterparties" xfId="19496"/>
    <cellStyle name="UserInput (no border, left)" xfId="19497"/>
    <cellStyle name="UserInput (no border, left) 2" xfId="19498"/>
    <cellStyle name="UserInput (no border, left) 2 2" xfId="25450"/>
    <cellStyle name="UserInput (no border, left) 2 2 2" xfId="37429"/>
    <cellStyle name="UserInput (no border, left) 2 2 3" xfId="49408"/>
    <cellStyle name="UserInput (no border, left) 2 3" xfId="31488"/>
    <cellStyle name="UserInput (no border, left) 2 4" xfId="43468"/>
    <cellStyle name="UserInput (no border, left) 3" xfId="25449"/>
    <cellStyle name="UserInput (no border, left) 3 2" xfId="37428"/>
    <cellStyle name="UserInput (no border, left) 3 3" xfId="49407"/>
    <cellStyle name="UserInput (no border, left) 4" xfId="31487"/>
    <cellStyle name="UserInput (no border, left) 5" xfId="43467"/>
    <cellStyle name="UserInput (no border, no font)" xfId="19499"/>
    <cellStyle name="UserInput (no border, no font) 2" xfId="19500"/>
    <cellStyle name="UserInput (no border, no font) 2 2" xfId="25452"/>
    <cellStyle name="UserInput (no border, no font) 2 2 2" xfId="37431"/>
    <cellStyle name="UserInput (no border, no font) 2 2 3" xfId="49410"/>
    <cellStyle name="UserInput (no border, no font) 2 3" xfId="31490"/>
    <cellStyle name="UserInput (no border, no font) 2 4" xfId="43470"/>
    <cellStyle name="UserInput (no border, no font) 3" xfId="25451"/>
    <cellStyle name="UserInput (no border, no font) 3 2" xfId="37430"/>
    <cellStyle name="UserInput (no border, no font) 3 3" xfId="49409"/>
    <cellStyle name="UserInput (no border, no font) 4" xfId="31489"/>
    <cellStyle name="UserInput (no border, no font) 5" xfId="43469"/>
    <cellStyle name="UserInput (no border,bold)" xfId="19501"/>
    <cellStyle name="UserInput (no border,bold) 2" xfId="25453"/>
    <cellStyle name="UserInput (no border,bold) 2 2" xfId="37432"/>
    <cellStyle name="UserInput (no border,bold) 2 3" xfId="49411"/>
    <cellStyle name="UserInput (no border,bold) 3" xfId="31491"/>
    <cellStyle name="UserInput (no border,bold) 4" xfId="43471"/>
    <cellStyle name="UserInput (white)" xfId="19502"/>
    <cellStyle name="UserInput (white) 2" xfId="19503"/>
    <cellStyle name="UserInput (white) 2 2" xfId="25455"/>
    <cellStyle name="UserInput (white) 2 2 2" xfId="37434"/>
    <cellStyle name="UserInput (white) 2 2 3" xfId="49413"/>
    <cellStyle name="UserInput (white) 2 3" xfId="31493"/>
    <cellStyle name="UserInput (white) 2 4" xfId="43473"/>
    <cellStyle name="UserInput (white) 3" xfId="25454"/>
    <cellStyle name="UserInput (white) 3 2" xfId="37433"/>
    <cellStyle name="UserInput (white) 3 3" xfId="49412"/>
    <cellStyle name="UserInput (white) 4" xfId="31492"/>
    <cellStyle name="UserInput (white) 5" xfId="43472"/>
    <cellStyle name="UserInput 10" xfId="19504"/>
    <cellStyle name="UserInput 10 2" xfId="25456"/>
    <cellStyle name="UserInput 10 2 2" xfId="37435"/>
    <cellStyle name="UserInput 10 2 3" xfId="49414"/>
    <cellStyle name="UserInput 10 3" xfId="31494"/>
    <cellStyle name="UserInput 10 4" xfId="43474"/>
    <cellStyle name="UserInput 11" xfId="19505"/>
    <cellStyle name="UserInput 11 2" xfId="25457"/>
    <cellStyle name="UserInput 11 2 2" xfId="37436"/>
    <cellStyle name="UserInput 11 2 3" xfId="49415"/>
    <cellStyle name="UserInput 11 3" xfId="31495"/>
    <cellStyle name="UserInput 11 4" xfId="43475"/>
    <cellStyle name="UserInput 12" xfId="19506"/>
    <cellStyle name="UserInput 12 2" xfId="25458"/>
    <cellStyle name="UserInput 12 2 2" xfId="37437"/>
    <cellStyle name="UserInput 12 2 3" xfId="49416"/>
    <cellStyle name="UserInput 12 3" xfId="31496"/>
    <cellStyle name="UserInput 12 4" xfId="43476"/>
    <cellStyle name="UserInput 13" xfId="19507"/>
    <cellStyle name="UserInput 13 2" xfId="25459"/>
    <cellStyle name="UserInput 13 2 2" xfId="37438"/>
    <cellStyle name="UserInput 13 2 3" xfId="49417"/>
    <cellStyle name="UserInput 13 3" xfId="31497"/>
    <cellStyle name="UserInput 13 4" xfId="43477"/>
    <cellStyle name="UserInput 14" xfId="19508"/>
    <cellStyle name="UserInput 14 2" xfId="25460"/>
    <cellStyle name="UserInput 14 2 2" xfId="37439"/>
    <cellStyle name="UserInput 14 2 3" xfId="49418"/>
    <cellStyle name="UserInput 14 3" xfId="31498"/>
    <cellStyle name="UserInput 14 4" xfId="43478"/>
    <cellStyle name="UserInput 15" xfId="25445"/>
    <cellStyle name="UserInput 15 2" xfId="37424"/>
    <cellStyle name="UserInput 15 3" xfId="49403"/>
    <cellStyle name="UserInput 16" xfId="25572"/>
    <cellStyle name="UserInput 16 2" xfId="37551"/>
    <cellStyle name="UserInput 16 3" xfId="49530"/>
    <cellStyle name="UserInput 17" xfId="24632"/>
    <cellStyle name="UserInput 17 2" xfId="36611"/>
    <cellStyle name="UserInput 17 3" xfId="48590"/>
    <cellStyle name="UserInput 18" xfId="31483"/>
    <cellStyle name="UserInput 19" xfId="37571"/>
    <cellStyle name="UserInput 2" xfId="19509"/>
    <cellStyle name="UserInput 2 2" xfId="25461"/>
    <cellStyle name="UserInput 2 2 2" xfId="37440"/>
    <cellStyle name="UserInput 2 2 3" xfId="49419"/>
    <cellStyle name="UserInput 2 3" xfId="31499"/>
    <cellStyle name="UserInput 2 4" xfId="43479"/>
    <cellStyle name="UserInput 20" xfId="26452"/>
    <cellStyle name="UserInput 21" xfId="37589"/>
    <cellStyle name="UserInput 22" xfId="43463"/>
    <cellStyle name="UserInput 3" xfId="19510"/>
    <cellStyle name="UserInput 3 2" xfId="25462"/>
    <cellStyle name="UserInput 3 2 2" xfId="37441"/>
    <cellStyle name="UserInput 3 2 3" xfId="49420"/>
    <cellStyle name="UserInput 3 3" xfId="31500"/>
    <cellStyle name="UserInput 3 4" xfId="43480"/>
    <cellStyle name="UserInput 4" xfId="19511"/>
    <cellStyle name="UserInput 4 2" xfId="25463"/>
    <cellStyle name="UserInput 4 2 2" xfId="37442"/>
    <cellStyle name="UserInput 4 2 3" xfId="49421"/>
    <cellStyle name="UserInput 4 3" xfId="31501"/>
    <cellStyle name="UserInput 4 4" xfId="43481"/>
    <cellStyle name="UserInput 5" xfId="19512"/>
    <cellStyle name="UserInput 5 2" xfId="25464"/>
    <cellStyle name="UserInput 5 2 2" xfId="37443"/>
    <cellStyle name="UserInput 5 2 3" xfId="49422"/>
    <cellStyle name="UserInput 5 3" xfId="31502"/>
    <cellStyle name="UserInput 5 4" xfId="43482"/>
    <cellStyle name="UserInput 6" xfId="19513"/>
    <cellStyle name="UserInput 6 2" xfId="25465"/>
    <cellStyle name="UserInput 6 2 2" xfId="37444"/>
    <cellStyle name="UserInput 6 2 3" xfId="49423"/>
    <cellStyle name="UserInput 6 3" xfId="31503"/>
    <cellStyle name="UserInput 6 4" xfId="43483"/>
    <cellStyle name="UserInput 7" xfId="19514"/>
    <cellStyle name="UserInput 7 2" xfId="25466"/>
    <cellStyle name="UserInput 7 2 2" xfId="37445"/>
    <cellStyle name="UserInput 7 2 3" xfId="49424"/>
    <cellStyle name="UserInput 7 3" xfId="31504"/>
    <cellStyle name="UserInput 7 4" xfId="43484"/>
    <cellStyle name="UserInput 8" xfId="19515"/>
    <cellStyle name="UserInput 8 2" xfId="25467"/>
    <cellStyle name="UserInput 8 2 2" xfId="37446"/>
    <cellStyle name="UserInput 8 2 3" xfId="49425"/>
    <cellStyle name="UserInput 8 3" xfId="31505"/>
    <cellStyle name="UserInput 8 4" xfId="43485"/>
    <cellStyle name="UserInput 9" xfId="19516"/>
    <cellStyle name="UserInput 9 2" xfId="25468"/>
    <cellStyle name="UserInput 9 2 2" xfId="37447"/>
    <cellStyle name="UserInput 9 2 3" xfId="49426"/>
    <cellStyle name="UserInput 9 3" xfId="31506"/>
    <cellStyle name="UserInput 9 4" xfId="43486"/>
    <cellStyle name="UserInput_04-06 Production Month" xfId="19517"/>
    <cellStyle name="Value" xfId="19518"/>
    <cellStyle name="Value 2" xfId="19519"/>
    <cellStyle name="Value 2 2" xfId="25469"/>
    <cellStyle name="Value 2 2 2" xfId="37448"/>
    <cellStyle name="Value 2 2 3" xfId="49427"/>
    <cellStyle name="Value 2 3" xfId="31507"/>
    <cellStyle name="Value 2 4" xfId="43487"/>
    <cellStyle name="Value 3" xfId="19520"/>
    <cellStyle name="Value 3 2" xfId="25470"/>
    <cellStyle name="Value 3 2 2" xfId="37449"/>
    <cellStyle name="Value 3 2 3" xfId="49428"/>
    <cellStyle name="Value 3 3" xfId="31508"/>
    <cellStyle name="Value 3 4" xfId="43488"/>
    <cellStyle name="Vert18" xfId="19521"/>
    <cellStyle name="Vert18 2" xfId="19522"/>
    <cellStyle name="Vert18 2 2" xfId="25472"/>
    <cellStyle name="Vert18 2 2 2" xfId="37451"/>
    <cellStyle name="Vert18 2 2 3" xfId="49430"/>
    <cellStyle name="Vert18 2 3" xfId="31510"/>
    <cellStyle name="Vert18 2 4" xfId="43490"/>
    <cellStyle name="Vert18 3" xfId="25471"/>
    <cellStyle name="Vert18 3 2" xfId="37450"/>
    <cellStyle name="Vert18 3 3" xfId="49429"/>
    <cellStyle name="Vert18 4" xfId="31509"/>
    <cellStyle name="Vert18 5" xfId="43489"/>
    <cellStyle name="Vert26" xfId="19523"/>
    <cellStyle name="Vert26 2" xfId="25473"/>
    <cellStyle name="Vert26 2 2" xfId="37452"/>
    <cellStyle name="Vert26 2 3" xfId="49431"/>
    <cellStyle name="Vert26 3" xfId="31511"/>
    <cellStyle name="Vert26 4" xfId="43491"/>
    <cellStyle name="Währung [0]_Compiling Utility Macros" xfId="19524"/>
    <cellStyle name="Währung_Compiling Utility Macros" xfId="19525"/>
    <cellStyle name="Warning Text 10" xfId="19526"/>
    <cellStyle name="Warning Text 10 2" xfId="25474"/>
    <cellStyle name="Warning Text 10 2 2" xfId="37453"/>
    <cellStyle name="Warning Text 10 2 3" xfId="49432"/>
    <cellStyle name="Warning Text 10 3" xfId="31512"/>
    <cellStyle name="Warning Text 10 4" xfId="43492"/>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2 2 2" xfId="37455"/>
    <cellStyle name="Warning Text 2 2 2 2 3" xfId="49434"/>
    <cellStyle name="Warning Text 2 2 2 3" xfId="31514"/>
    <cellStyle name="Warning Text 2 2 2 4" xfId="43494"/>
    <cellStyle name="Warning Text 2 2 3" xfId="19532"/>
    <cellStyle name="Warning Text 2 2 3 2" xfId="25477"/>
    <cellStyle name="Warning Text 2 2 3 2 2" xfId="37456"/>
    <cellStyle name="Warning Text 2 2 3 2 3" xfId="49435"/>
    <cellStyle name="Warning Text 2 2 3 3" xfId="31515"/>
    <cellStyle name="Warning Text 2 2 3 4" xfId="43495"/>
    <cellStyle name="Warning Text 2 2 4" xfId="25475"/>
    <cellStyle name="Warning Text 2 2 4 2" xfId="37454"/>
    <cellStyle name="Warning Text 2 2 4 3" xfId="49433"/>
    <cellStyle name="Warning Text 2 2 5" xfId="31513"/>
    <cellStyle name="Warning Text 2 2 6" xfId="43493"/>
    <cellStyle name="Warning Text 2 3" xfId="19533"/>
    <cellStyle name="Warning Text 2 3 2" xfId="25478"/>
    <cellStyle name="Warning Text 2 3 2 2" xfId="37457"/>
    <cellStyle name="Warning Text 2 3 2 3" xfId="49436"/>
    <cellStyle name="Warning Text 2 3 3" xfId="31516"/>
    <cellStyle name="Warning Text 2 3 4" xfId="43496"/>
    <cellStyle name="Warning Text 2 4" xfId="19534"/>
    <cellStyle name="Warning Text 2 4 2" xfId="25479"/>
    <cellStyle name="Warning Text 2 4 2 2" xfId="37458"/>
    <cellStyle name="Warning Text 2 4 2 3" xfId="49437"/>
    <cellStyle name="Warning Text 2 4 3" xfId="31517"/>
    <cellStyle name="Warning Text 2 4 4" xfId="43497"/>
    <cellStyle name="Warning Text 2 5" xfId="19535"/>
    <cellStyle name="Warning Text 2 5 2" xfId="25480"/>
    <cellStyle name="Warning Text 2 5 2 2" xfId="37459"/>
    <cellStyle name="Warning Text 2 5 2 3" xfId="49438"/>
    <cellStyle name="Warning Text 2 5 3" xfId="31518"/>
    <cellStyle name="Warning Text 2 5 4" xfId="43498"/>
    <cellStyle name="Warning Text 2 6" xfId="19536"/>
    <cellStyle name="Warning Text 2 6 2" xfId="25481"/>
    <cellStyle name="Warning Text 2 6 2 2" xfId="37460"/>
    <cellStyle name="Warning Text 2 6 2 3" xfId="49439"/>
    <cellStyle name="Warning Text 2 6 3" xfId="31519"/>
    <cellStyle name="Warning Text 2 6 4" xfId="43499"/>
    <cellStyle name="Warning Text 2 7" xfId="19537"/>
    <cellStyle name="Warning Text 2 7 2" xfId="25482"/>
    <cellStyle name="Warning Text 2 7 2 2" xfId="37461"/>
    <cellStyle name="Warning Text 2 7 2 3" xfId="49440"/>
    <cellStyle name="Warning Text 2 7 3" xfId="31520"/>
    <cellStyle name="Warning Text 2 7 4" xfId="43500"/>
    <cellStyle name="Warning Text 2 8" xfId="19538"/>
    <cellStyle name="Warning Text 2 8 2" xfId="25483"/>
    <cellStyle name="Warning Text 2 8 2 2" xfId="37462"/>
    <cellStyle name="Warning Text 2 8 2 3" xfId="49441"/>
    <cellStyle name="Warning Text 2 8 3" xfId="31521"/>
    <cellStyle name="Warning Text 2 8 4" xfId="43501"/>
    <cellStyle name="Warning Text 3" xfId="19539"/>
    <cellStyle name="Warning Text 3 2" xfId="19540"/>
    <cellStyle name="Warning Text 3 2 2" xfId="19541"/>
    <cellStyle name="Warning Text 3 2 2 2" xfId="25486"/>
    <cellStyle name="Warning Text 3 2 2 2 2" xfId="37465"/>
    <cellStyle name="Warning Text 3 2 2 2 3" xfId="49444"/>
    <cellStyle name="Warning Text 3 2 2 3" xfId="31524"/>
    <cellStyle name="Warning Text 3 2 2 4" xfId="43504"/>
    <cellStyle name="Warning Text 3 2 3" xfId="25485"/>
    <cellStyle name="Warning Text 3 2 3 2" xfId="37464"/>
    <cellStyle name="Warning Text 3 2 3 3" xfId="49443"/>
    <cellStyle name="Warning Text 3 2 4" xfId="31523"/>
    <cellStyle name="Warning Text 3 2 5" xfId="43503"/>
    <cellStyle name="Warning Text 3 3" xfId="19542"/>
    <cellStyle name="Warning Text 3 3 2" xfId="25487"/>
    <cellStyle name="Warning Text 3 3 2 2" xfId="37466"/>
    <cellStyle name="Warning Text 3 3 2 3" xfId="49445"/>
    <cellStyle name="Warning Text 3 3 3" xfId="31525"/>
    <cellStyle name="Warning Text 3 3 4" xfId="43505"/>
    <cellStyle name="Warning Text 3 4" xfId="19543"/>
    <cellStyle name="Warning Text 3 5" xfId="25484"/>
    <cellStyle name="Warning Text 3 5 2" xfId="37463"/>
    <cellStyle name="Warning Text 3 5 3" xfId="49442"/>
    <cellStyle name="Warning Text 3 6" xfId="31522"/>
    <cellStyle name="Warning Text 3 7" xfId="43502"/>
    <cellStyle name="Warning Text 4" xfId="19544"/>
    <cellStyle name="Warning Text 4 2" xfId="19545"/>
    <cellStyle name="Warning Text 4 2 2" xfId="19546"/>
    <cellStyle name="Warning Text 4 2 2 2" xfId="25490"/>
    <cellStyle name="Warning Text 4 2 2 2 2" xfId="37469"/>
    <cellStyle name="Warning Text 4 2 2 2 3" xfId="49448"/>
    <cellStyle name="Warning Text 4 2 2 3" xfId="31528"/>
    <cellStyle name="Warning Text 4 2 2 4" xfId="43508"/>
    <cellStyle name="Warning Text 4 2 3" xfId="25489"/>
    <cellStyle name="Warning Text 4 2 3 2" xfId="37468"/>
    <cellStyle name="Warning Text 4 2 3 3" xfId="49447"/>
    <cellStyle name="Warning Text 4 2 4" xfId="31527"/>
    <cellStyle name="Warning Text 4 2 5" xfId="43507"/>
    <cellStyle name="Warning Text 4 3" xfId="19547"/>
    <cellStyle name="Warning Text 4 3 2" xfId="25491"/>
    <cellStyle name="Warning Text 4 3 2 2" xfId="37470"/>
    <cellStyle name="Warning Text 4 3 2 3" xfId="49449"/>
    <cellStyle name="Warning Text 4 3 3" xfId="31529"/>
    <cellStyle name="Warning Text 4 3 4" xfId="43509"/>
    <cellStyle name="Warning Text 4 4" xfId="19548"/>
    <cellStyle name="Warning Text 4 5" xfId="25488"/>
    <cellStyle name="Warning Text 4 5 2" xfId="37467"/>
    <cellStyle name="Warning Text 4 5 3" xfId="49446"/>
    <cellStyle name="Warning Text 4 6" xfId="31526"/>
    <cellStyle name="Warning Text 4 7" xfId="43506"/>
    <cellStyle name="Warning Text 5" xfId="19549"/>
    <cellStyle name="Warning Text 5 2" xfId="19550"/>
    <cellStyle name="Warning Text 5 3" xfId="25492"/>
    <cellStyle name="Warning Text 5 3 2" xfId="37471"/>
    <cellStyle name="Warning Text 5 3 3" xfId="49450"/>
    <cellStyle name="Warning Text 5 4" xfId="31530"/>
    <cellStyle name="Warning Text 5 5" xfId="43510"/>
    <cellStyle name="Warning Text 6" xfId="19551"/>
    <cellStyle name="Warning Text 6 2" xfId="25493"/>
    <cellStyle name="Warning Text 6 2 2" xfId="37472"/>
    <cellStyle name="Warning Text 6 2 3" xfId="49451"/>
    <cellStyle name="Warning Text 6 3" xfId="31531"/>
    <cellStyle name="Warning Text 6 4" xfId="43511"/>
    <cellStyle name="Warning Text 7" xfId="19552"/>
    <cellStyle name="Warning Text 7 2" xfId="25494"/>
    <cellStyle name="Warning Text 7 2 2" xfId="37473"/>
    <cellStyle name="Warning Text 7 2 3" xfId="49452"/>
    <cellStyle name="Warning Text 7 3" xfId="31532"/>
    <cellStyle name="Warning Text 7 4" xfId="43512"/>
    <cellStyle name="Warning Text 8" xfId="19553"/>
    <cellStyle name="Warning Text 8 2" xfId="25495"/>
    <cellStyle name="Warning Text 8 2 2" xfId="37474"/>
    <cellStyle name="Warning Text 8 2 3" xfId="49453"/>
    <cellStyle name="Warning Text 8 3" xfId="31533"/>
    <cellStyle name="Warning Text 8 4" xfId="43513"/>
    <cellStyle name="Warning Text 9" xfId="19554"/>
    <cellStyle name="Warning Text 9 2" xfId="25496"/>
    <cellStyle name="Warning Text 9 2 2" xfId="37475"/>
    <cellStyle name="Warning Text 9 2 3" xfId="49454"/>
    <cellStyle name="Warning Text 9 3" xfId="31534"/>
    <cellStyle name="Warning Text 9 4" xfId="43514"/>
    <cellStyle name="Year" xfId="19555"/>
    <cellStyle name="Year 2" xfId="19556"/>
    <cellStyle name="Year 3" xfId="25497"/>
    <cellStyle name="Year 3 2" xfId="37476"/>
    <cellStyle name="Year 3 3" xfId="49455"/>
    <cellStyle name="Year 4" xfId="31535"/>
    <cellStyle name="Year 5" xfId="43515"/>
    <cellStyle name="Yellow" xfId="19557"/>
    <cellStyle name="Yellow 2" xfId="31536"/>
    <cellStyle name="⠠散瑮牥搩 䠀礀瀀攀爀氀椀渀欀" xfId="19558"/>
    <cellStyle name="⠠散瑮牥搩 䠀礀瀀攀爀氀椀渀欀 2" xfId="25498"/>
    <cellStyle name="⠠散瑮牥搩 䠀礀瀀攀爀氀椀渀欀 2 2" xfId="37477"/>
    <cellStyle name="⠠散瑮牥搩 䠀礀瀀攀爀氀椀渀欀 2 3" xfId="49456"/>
    <cellStyle name="⠠散瑮牥搩 䠀礀瀀攀爀氀椀渀欀 3" xfId="31537"/>
    <cellStyle name="⠠散瑮牥搩 䠀礀瀀攀爀氀椀渀欀 4" xfId="43516"/>
    <cellStyle name="⠠敬瑦爩搩 䠀礀瀀攀爀氀椀" xfId="19559"/>
    <cellStyle name="⠠敬瑦爩搩 䠀礀瀀攀爀氀椀 2" xfId="25499"/>
    <cellStyle name="⠠敬瑦爩搩 䠀礀瀀攀爀氀椀 2 2" xfId="37478"/>
    <cellStyle name="⠠敬瑦爩搩 䠀礀瀀攀爀氀椀 2 3" xfId="49457"/>
    <cellStyle name="⠠敬瑦爩搩 䠀礀瀀攀爀氀椀 3" xfId="31538"/>
    <cellStyle name="⠠敬瑦爩搩 䠀礀瀀攀爀氀椀 4" xfId="43517"/>
    <cellStyle name="⠠楲桧⥴搩 䠀礀瀀攀爀氀椀渀" xfId="19560"/>
    <cellStyle name="⠠楲桧⥴搩 䠀礀瀀攀爀氀椀渀 2" xfId="25500"/>
    <cellStyle name="⠠楲桧⥴搩 䠀礀瀀攀爀氀椀渀 2 2" xfId="37479"/>
    <cellStyle name="⠠楲桧⥴搩 䠀礀瀀攀爀氀椀渀 2 3" xfId="49458"/>
    <cellStyle name="⠠楲桧⥴搩 䠀礀瀀攀爀氀椀渀 3" xfId="31539"/>
    <cellStyle name="⠠楲桧⥴搩 䠀礀瀀攀爀氀椀渀 4" xfId="43518"/>
    <cellStyle name="ㅧ氲畣慬楴湯䡳礀" xfId="19561"/>
    <cellStyle name="ㅧ氲畣慬楴湯䡳礀 2" xfId="25501"/>
    <cellStyle name="ㅧ氲畣慬楴湯䡳礀 2 2" xfId="37480"/>
    <cellStyle name="ㅧ氲畣慬楴湯䡳礀 2 3" xfId="49459"/>
    <cellStyle name="ㅧ氲畣慬楴湯䡳礀 3" xfId="31540"/>
    <cellStyle name="ㅧ氲畣慬楴湯䡳礀 4" xfId="43519"/>
    <cellStyle name="㉧氲畣慬楴湯䡳礀" xfId="19562"/>
    <cellStyle name="㉧氲畣慬楴湯䡳礀 2" xfId="25502"/>
    <cellStyle name="㉧氲畣慬楴湯䡳礀 2 2" xfId="37481"/>
    <cellStyle name="㉧氲畣慬楴湯䡳礀 2 3" xfId="49460"/>
    <cellStyle name="㉧氲畣慬楴湯䡳礀 3" xfId="31541"/>
    <cellStyle name="㉧氲畣慬楴湯䡳礀 4" xfId="43520"/>
    <cellStyle name="匠祴敬弱䍃R礀瀀攀爀氀椀渀欀" xfId="19563"/>
    <cellStyle name="匠祴敬弱䍃R礀瀀攀爀氀椀渀欀 2" xfId="25503"/>
    <cellStyle name="匠祴敬弱䍃R礀瀀攀爀氀椀渀欀 2 2" xfId="37482"/>
    <cellStyle name="匠祴敬弱䍃R礀瀀攀爀氀椀渀欀 2 3" xfId="49461"/>
    <cellStyle name="匠祴敬弱䍃R礀瀀攀爀氀椀渀欀 3" xfId="31542"/>
    <cellStyle name="匠祴敬弱䍃R礀瀀攀爀氀椀渀欀 4" xfId="43521"/>
    <cellStyle name="匠祴敬琱嵎⡜␢⌢⌬〣〮⥜〰〰〰" xfId="19564"/>
    <cellStyle name="匠祴敬琱嵎⡜␢⌢⌬〣〮⥜〰〰〰 2" xfId="25504"/>
    <cellStyle name="匠祴敬琱嵎⡜␢⌢⌬〣〮⥜〰〰〰 2 2" xfId="37483"/>
    <cellStyle name="匠祴敬琱嵎⡜␢⌢⌬〣〮⥜〰〰〰 2 3" xfId="49462"/>
    <cellStyle name="匠祴敬琱嵎⡜␢⌢⌬〣〮⥜〰〰〰 3" xfId="31543"/>
    <cellStyle name="匠祴敬琱嵎⡜␢⌢⌬〣〮⥜〰〰〰 4" xfId="43522"/>
    <cellStyle name="匠祴敬琲嵎⡜␢⌢⌬〣〮⥜〰〰〰" xfId="19565"/>
    <cellStyle name="匠祴敬琲嵎⡜␢⌢⌬〣〮⥜〰〰〰 2" xfId="25505"/>
    <cellStyle name="匠祴敬琲嵎⡜␢⌢⌬〣〮⥜〰〰〰 2 2" xfId="37484"/>
    <cellStyle name="匠祴敬琲嵎⡜␢⌢⌬〣〮⥜〰〰〰 2 3" xfId="49463"/>
    <cellStyle name="匠祴敬琲嵎⡜␢⌢⌬〣〮⥜〰〰〰 3" xfId="31544"/>
    <cellStyle name="匠祴敬琲嵎⡜␢⌢⌬〣〮⥜〰〰〰 4" xfId="43523"/>
    <cellStyle name="匠祴敬琳嵎⡜␢⌢⌬〣〮⥜〰〰〰" xfId="19566"/>
    <cellStyle name="匠祴敬琳嵎⡜␢⌢⌬〣〮⥜〰〰〰 2" xfId="25506"/>
    <cellStyle name="匠祴敬琳嵎⡜␢⌢⌬〣〮⥜〰〰〰 2 2" xfId="37485"/>
    <cellStyle name="匠祴敬琳嵎⡜␢⌢⌬〣〮⥜〰〰〰 2 3" xfId="49464"/>
    <cellStyle name="匠祴敬琳嵎⡜␢⌢⌬〣〮⥜〰〰〰 3" xfId="31545"/>
    <cellStyle name="匠祴敬琳嵎⡜␢⌢⌬〣〮⥜〰〰〰 4" xfId="43524"/>
    <cellStyle name="匠祴敬琴嵎⡜␢⌢⌬〣〮⥜〰〰〰" xfId="19567"/>
    <cellStyle name="匠祴敬琴嵎⡜␢⌢⌬〣〮⥜〰〰〰 2" xfId="25507"/>
    <cellStyle name="匠祴敬琴嵎⡜␢⌢⌬〣〮⥜〰〰〰 2 2" xfId="37486"/>
    <cellStyle name="匠祴敬琴嵎⡜␢⌢⌬〣〮⥜〰〰〰 2 3" xfId="49465"/>
    <cellStyle name="匠祴敬琴嵎⡜␢⌢⌬〣〮⥜〰〰〰 3" xfId="31546"/>
    <cellStyle name="匠祴敬琴嵎⡜␢⌢⌬〣〮⥜〰〰〰 4" xfId="43525"/>
    <cellStyle name="匠祴敬琵嵎⡜␢⌢⌬〣〮⥜〰〰〰" xfId="19568"/>
    <cellStyle name="匠祴敬琵嵎⡜␢⌢⌬〣〮⥜〰〰〰 2" xfId="25508"/>
    <cellStyle name="匠祴敬琵嵎⡜␢⌢⌬〣〮⥜〰〰〰 2 2" xfId="37487"/>
    <cellStyle name="匠祴敬琵嵎⡜␢⌢⌬〣〮⥜〰〰〰 2 3" xfId="49466"/>
    <cellStyle name="匠祴敬琵嵎⡜␢⌢⌬〣〮⥜〰〰〰 3" xfId="31547"/>
    <cellStyle name="匠祴敬琵嵎⡜␢⌢⌬〣〮⥜〰〰〰 4" xfId="43526"/>
    <cellStyle name="匠祴敬琶嵎⡜␢⌢⌬〣〮⥜〰〰〰" xfId="19569"/>
    <cellStyle name="匠祴敬琶嵎⡜␢⌢⌬〣〮⥜〰〰〰 2" xfId="25509"/>
    <cellStyle name="匠祴敬琶嵎⡜␢⌢⌬〣〮⥜〰〰〰 2 2" xfId="37488"/>
    <cellStyle name="匠祴敬琶嵎⡜␢⌢⌬〣〮⥜〰〰〰 2 3" xfId="49467"/>
    <cellStyle name="匠祴敬琶嵎⡜␢⌢⌬〣〮⥜〰〰〰 3" xfId="31548"/>
    <cellStyle name="匠祴敬琶嵎⡜␢⌢⌬〣〮⥜〰〰〰 4" xfId="43527"/>
    <cellStyle name="匠祴敬琷嵎⡜␢⌢⌬〣〮⥜〰〰〰" xfId="19570"/>
    <cellStyle name="匠祴敬琷嵎⡜␢⌢⌬〣〮⥜〰〰〰 2" xfId="25510"/>
    <cellStyle name="匠祴敬琷嵎⡜␢⌢⌬〣〮⥜〰〰〰 2 2" xfId="37489"/>
    <cellStyle name="匠祴敬琷嵎⡜␢⌢⌬〣〮⥜〰〰〰 2 3" xfId="49468"/>
    <cellStyle name="匠祴敬琷嵎⡜␢⌢⌬〣〮⥜〰〰〰 3" xfId="31549"/>
    <cellStyle name="匠祴敬琷嵎⡜␢⌢⌬〣〮⥜〰〰〰 4" xfId="43528"/>
    <cellStyle name="匠祴敬琸嵎⡜␢⌢⌬〣〮⥜〰〰〰" xfId="19571"/>
    <cellStyle name="匠祴敬琸嵎⡜␢⌢⌬〣〮⥜〰〰〰 2" xfId="25511"/>
    <cellStyle name="匠祴敬琸嵎⡜␢⌢⌬〣〮⥜〰〰〰 2 2" xfId="37490"/>
    <cellStyle name="匠祴敬琸嵎⡜␢⌢⌬〣〮⥜〰〰〰 2 3" xfId="49469"/>
    <cellStyle name="匠祴敬琸嵎⡜␢⌢⌬〣〮⥜〰〰〰 3" xfId="31550"/>
    <cellStyle name="匠祴敬琸嵎⡜␢⌢⌬〣〮⥜〰〰〰 4" xfId="43529"/>
    <cellStyle name="弰䍃敒琸嵎⡜␢⌢⌬" xfId="19572"/>
    <cellStyle name="弰䍃敒琸嵎⡜␢⌢⌬ 2" xfId="25512"/>
    <cellStyle name="弰䍃敒琸嵎⡜␢⌢⌬ 2 2" xfId="37491"/>
    <cellStyle name="弰䍃敒琸嵎⡜␢⌢⌬ 2 3" xfId="49470"/>
    <cellStyle name="弰䍃敒琸嵎⡜␢⌢⌬ 3" xfId="31551"/>
    <cellStyle name="弰䍃敒琸嵎⡜␢⌢⌬ 4" xfId="43530"/>
    <cellStyle name="彤偅⁌䅄䅔剃 嬀　崀" xfId="19573"/>
    <cellStyle name="彤偅⁌䅄䅔剃 嬀　崀 2" xfId="25513"/>
    <cellStyle name="彤偅⁌䅄䅔剃 嬀　崀 2 2" xfId="37492"/>
    <cellStyle name="彤偅⁌䅄䅔剃 嬀　崀 2 3" xfId="49471"/>
    <cellStyle name="彤偅⁌䅄䅔剃 嬀　崀 3" xfId="31552"/>
    <cellStyle name="彤偅⁌䅄䅔剃 嬀　崀 4" xfId="43531"/>
    <cellStyle name="愀 嬀　崀" xfId="19574"/>
    <cellStyle name="愀 嬀　崀 2" xfId="25514"/>
    <cellStyle name="愀 嬀　崀 2 2" xfId="37493"/>
    <cellStyle name="愀 嬀　崀 2 3" xfId="49472"/>
    <cellStyle name="愀 嬀　崀 3" xfId="31553"/>
    <cellStyle name="愀 嬀　崀 4" xfId="43532"/>
    <cellStyle name="愠楬湧敭瑮嵎⡜␢⌢⌬〣〮⥜〰〰〰" xfId="19575"/>
    <cellStyle name="愠楬湧敭瑮嵎⡜␢⌢⌬〣〮⥜〰〰〰 2" xfId="25515"/>
    <cellStyle name="愠楬湧敭瑮嵎⡜␢⌢⌬〣〮⥜〰〰〰 2 2" xfId="37494"/>
    <cellStyle name="愠楬湧敭瑮嵎⡜␢⌢⌬〣〮⥜〰〰〰 2 3" xfId="49473"/>
    <cellStyle name="愠楬湧敭瑮嵎⡜␢⌢⌬〣〮⥜〰〰〰 3" xfId="31554"/>
    <cellStyle name="愠楬湧敭瑮嵎⡜␢⌢⌬〣〮⥜〰〰〰 4" xfId="43533"/>
    <cellStyle name="慴椠灮瑵䍟剃礀 嬀　" xfId="19576"/>
    <cellStyle name="慴椠灮瑵䍟剃礀 嬀　 2" xfId="25516"/>
    <cellStyle name="慴椠灮瑵䍟剃礀 嬀　 2 2" xfId="37495"/>
    <cellStyle name="慴椠灮瑵䍟剃礀 嬀　 2 3" xfId="49474"/>
    <cellStyle name="慴椠灮瑵䍟剃礀 嬀　 3" xfId="31555"/>
    <cellStyle name="慴椠灮瑵䍟剃礀 嬀　 4" xfId="43534"/>
    <cellStyle name="损污畣慬楴湯䡳礀瀀攀爀氀椀渀欀" xfId="19577"/>
    <cellStyle name="损污畣慬楴湯䡳礀瀀攀爀氀椀渀欀 2" xfId="25517"/>
    <cellStyle name="损污畣慬楴湯䡳礀瀀攀爀氀椀渀欀 2 2" xfId="37496"/>
    <cellStyle name="损污畣慬楴湯䡳礀瀀攀爀氀椀渀欀 2 3" xfId="49475"/>
    <cellStyle name="损污畣慬楴湯䡳礀瀀攀爀氀椀渀欀 3" xfId="31556"/>
    <cellStyle name="损污畣慬楴湯䡳礀瀀攀爀氀椀渀欀 4" xfId="43535"/>
    <cellStyle name="⁥敎⁷潒慭" xfId="19578"/>
    <cellStyle name="⁥敎⁷潒慭 2" xfId="25518"/>
    <cellStyle name="⁥敎⁷潒慭 2 2" xfId="37497"/>
    <cellStyle name="⁥敎⁷潒慭 2 3" xfId="49476"/>
    <cellStyle name="⁥敎⁷潒慭 3" xfId="31557"/>
    <cellStyle name="⁥敎⁷潒慭 4" xfId="43536"/>
    <cellStyle name="⁳敎⁷潒慭彮䍃牒瘬散瑮牥 敬瑦" xfId="19579"/>
    <cellStyle name="⁳敎⁷潒慭彮䍃牒瘬散瑮牥 敬瑦 2" xfId="25519"/>
    <cellStyle name="⁳敎⁷潒慭彮䍃牒瘬散瑮牥 敬瑦 2 2" xfId="37498"/>
    <cellStyle name="⁳敎⁷潒慭彮䍃牒瘬散瑮牥 敬瑦 2 3" xfId="49477"/>
    <cellStyle name="⁳敎⁷潒慭彮䍃牒瘬散瑮牥 敬瑦 3" xfId="31558"/>
    <cellStyle name="⁳敎⁷潒慭彮䍃牒瘬散瑮牥 敬瑦 4" xfId="43537"/>
    <cellStyle name="敬瑦洩弩䍃R礀瀀攀爀氀椀渀" xfId="19580"/>
    <cellStyle name="敬瑦洩弩䍃R礀瀀攀爀氀椀渀 2" xfId="25520"/>
    <cellStyle name="敬瑦洩弩䍃R礀瀀攀爀氀椀渀 2 2" xfId="37499"/>
    <cellStyle name="敬瑦洩弩䍃R礀瀀攀爀氀椀渀 2 3" xfId="49478"/>
    <cellStyle name="敬瑦洩弩䍃R礀瀀攀爀氀椀渀 3" xfId="31559"/>
    <cellStyle name="敬瑦洩弩䍃R礀瀀攀爀氀椀渀 4" xfId="43538"/>
    <cellStyle name="整椠灮瑵" xfId="19581"/>
    <cellStyle name="整椠灮瑵 2" xfId="25521"/>
    <cellStyle name="整椠灮瑵 2 2" xfId="37500"/>
    <cellStyle name="整椠灮瑵 2 3" xfId="49479"/>
    <cellStyle name="整椠灮瑵 3" xfId="31560"/>
    <cellStyle name="整椠灮瑵 4" xfId="43539"/>
    <cellStyle name="整氠湯瑧䍟剃礀 嬀" xfId="19582"/>
    <cellStyle name="整氠湯瑧䍟剃礀 嬀 2" xfId="25522"/>
    <cellStyle name="整氠湯瑧䍟剃礀 嬀 2 2" xfId="37501"/>
    <cellStyle name="整氠湯瑧䍟剃礀 嬀 2 3" xfId="49480"/>
    <cellStyle name="整氠湯瑧䍟剃礀 嬀 3" xfId="31561"/>
    <cellStyle name="整氠湯瑧䍟剃礀 嬀 4" xfId="43540"/>
    <cellStyle name="整猠潨瑲䍟剃礀 嬀　" xfId="19583"/>
    <cellStyle name="整猠潨瑲䍟剃礀 嬀　 2" xfId="25523"/>
    <cellStyle name="整猠潨瑲䍟剃礀 嬀　 2 2" xfId="37502"/>
    <cellStyle name="整猠潨瑲䍟剃礀 嬀　 2 3" xfId="49481"/>
    <cellStyle name="整猠潨瑲䍟剃礀 嬀　 3" xfId="31562"/>
    <cellStyle name="整猠潨瑲䍟剃礀 嬀　 4" xfId="43541"/>
    <cellStyle name="整䕟䱐䐠呁剁礀 嬀　崀" xfId="19584"/>
    <cellStyle name="整䕟䱐䐠呁剁礀 嬀　崀 2" xfId="25524"/>
    <cellStyle name="整䕟䱐䐠呁剁礀 嬀　崀 2 2" xfId="37503"/>
    <cellStyle name="整䕟䱐䐠呁剁礀 嬀　崀 2 3" xfId="49482"/>
    <cellStyle name="整䕟䱐䐠呁剁礀 嬀　崀 3" xfId="31563"/>
    <cellStyle name="整䕟䱐䐠呁剁礀 嬀　崀 4" xfId="43542"/>
    <cellStyle name="敹䕟䱐" xfId="19585"/>
    <cellStyle name="敹䕟䱐 2" xfId="25525"/>
    <cellStyle name="敹䕟䱐 2 2" xfId="37504"/>
    <cellStyle name="敹䕟䱐 2 3" xfId="49483"/>
    <cellStyle name="敹䕟䱐 3" xfId="31564"/>
    <cellStyle name="敹䕟䱐 4" xfId="43543"/>
    <cellStyle name="桝瑩⥥弩䍃R礀瀀" xfId="19586"/>
    <cellStyle name="桝瑩⥥弩䍃R礀瀀 2" xfId="25526"/>
    <cellStyle name="桝瑩⥥弩䍃R礀瀀 2 2" xfId="37505"/>
    <cellStyle name="桝瑩⥥弩䍃R礀瀀 2 3" xfId="49484"/>
    <cellStyle name="桝瑩⥥弩䍃R礀瀀 3" xfId="31565"/>
    <cellStyle name="桝瑩⥥弩䍃R礀瀀 4" xfId="43544"/>
    <cellStyle name="桝瑩⥥弩䍃R礀瀀攀" xfId="19587"/>
    <cellStyle name="桝瑩⥥弩䍃R礀瀀攀 2" xfId="25527"/>
    <cellStyle name="桝瑩⥥弩䍃R礀瀀攀 2 2" xfId="37506"/>
    <cellStyle name="桝瑩⥥弩䍃R礀瀀攀 2 3" xfId="49485"/>
    <cellStyle name="桝瑩⥥弩䍃R礀瀀攀 3" xfId="31566"/>
    <cellStyle name="桝瑩⥥弩䍃R礀瀀攀 4" xfId="43545"/>
    <cellStyle name="桷瑩⥥弩䍃R礀瀀攀爀氀椀渀欀" xfId="19588"/>
    <cellStyle name="桷瑩⥥弩䍃R礀瀀攀爀氀椀渀欀 2" xfId="25528"/>
    <cellStyle name="桷瑩⥥弩䍃R礀瀀攀爀氀椀渀欀 2 2" xfId="37507"/>
    <cellStyle name="桷瑩⥥弩䍃R礀瀀攀爀氀椀渀欀 2 3" xfId="49486"/>
    <cellStyle name="桷瑩⥥弩䍃R礀瀀攀爀氀椀渀欀 3" xfId="31567"/>
    <cellStyle name="桷瑩⥥弩䍃R礀瀀攀爀氀椀渀欀 4" xfId="43546"/>
    <cellStyle name="業摤敬弩䍃R礀瀀攀爀氀椀渀欀" xfId="19589"/>
    <cellStyle name="業摤敬弩䍃R礀瀀攀爀氀椀渀欀 2" xfId="25529"/>
    <cellStyle name="業摤敬弩䍃R礀瀀攀爀氀椀渀欀 2 2" xfId="37508"/>
    <cellStyle name="業摤敬弩䍃R礀瀀攀爀氀椀渀欀 2 3" xfId="49487"/>
    <cellStyle name="業摤敬弩䍃R礀瀀攀爀氀椀渀欀 3" xfId="31568"/>
    <cellStyle name="業摤敬弩䍃R礀瀀攀爀氀椀渀欀 4" xfId="43547"/>
    <cellStyle name="楲桧⥴弩䍃R礀瀀攀爀氀椀渀欀" xfId="19590"/>
    <cellStyle name="楲桧⥴弩䍃R礀瀀攀爀氀椀渀欀 2" xfId="25530"/>
    <cellStyle name="楲桧⥴弩䍃R礀瀀攀爀氀椀渀欀 2 2" xfId="37509"/>
    <cellStyle name="楲桧⥴弩䍃R礀瀀攀爀氀椀渀欀 2 3" xfId="49488"/>
    <cellStyle name="楲桧⥴弩䍃R礀瀀攀爀氀椀渀欀 3" xfId="31569"/>
    <cellStyle name="楲桧⥴弩䍃R礀瀀攀爀氀椀渀欀 4" xfId="43548"/>
    <cellStyle name="氀漀眀攀搀 " xfId="19591"/>
    <cellStyle name="氀漀眀攀搀  2" xfId="25531"/>
    <cellStyle name="氀漀眀攀搀  2 2" xfId="37510"/>
    <cellStyle name="氀漀眀攀搀  2 3" xfId="49489"/>
    <cellStyle name="氀漀眀攀搀  3" xfId="31570"/>
    <cellStyle name="氀漀眀攀搀  4" xfId="43549"/>
    <cellStyle name="⁧氱畣慬楴湯䡳礀瀀" xfId="19592"/>
    <cellStyle name="⁧氱畣慬楴湯䡳礀瀀 2" xfId="25532"/>
    <cellStyle name="⁧氱畣慬楴湯䡳礀瀀 2 2" xfId="37511"/>
    <cellStyle name="⁧氱畣慬楴湯䡳礀瀀 2 3" xfId="49490"/>
    <cellStyle name="⁧氱畣慬楴湯䡳礀瀀 3" xfId="31571"/>
    <cellStyle name="⁧氱畣慬楴湯䡳礀瀀 4" xfId="43550"/>
    <cellStyle name="⁧氲畣慬楴湯䡳礀瀀" xfId="19593"/>
    <cellStyle name="⁧氲畣慬楴湯䡳礀瀀 2" xfId="25533"/>
    <cellStyle name="⁧氲畣慬楴湯䡳礀瀀 2 2" xfId="37512"/>
    <cellStyle name="⁧氲畣慬楴湯䡳礀瀀 2 3" xfId="49491"/>
    <cellStyle name="⁧氲畣慬楴湯䡳礀瀀 3" xfId="31572"/>
    <cellStyle name="⁧氲畣慬楴湯䡳礀瀀 4" xfId="43551"/>
    <cellStyle name="汮⁹戨瑯潴⁭慴汢⥥攀爀氀椀渀欀" xfId="19594"/>
    <cellStyle name="汮⁹戨瑯潴⁭慴汢⥥攀爀氀椀渀欀 2" xfId="25534"/>
    <cellStyle name="汮⁹戨瑯潴⁭慴汢⥥攀爀氀椀渀欀 2 2" xfId="37513"/>
    <cellStyle name="汮⁹戨瑯潴⁭慴汢⥥攀爀氀椀渀欀 2 3" xfId="49492"/>
    <cellStyle name="汮⁹戨瑯潴⁭慴汢⥥攀爀氀椀渀欀 3" xfId="31573"/>
    <cellStyle name="汮⁹戨瑯潴⁭慴汢⥥攀爀氀椀渀欀 4" xfId="43552"/>
    <cellStyle name="汮⁹挨污⥣⁭慴汢⥥攀爀氀椀渀欀" xfId="19595"/>
    <cellStyle name="汮⁹挨污⥣⁭慴汢⥥攀爀氀椀渀欀 2" xfId="25535"/>
    <cellStyle name="汮⁹挨污⥣⁭慴汢⥥攀爀氀椀渀欀 2 2" xfId="37514"/>
    <cellStyle name="汮⁹挨污⥣⁭慴汢⥥攀爀氀椀渀欀 2 3" xfId="49493"/>
    <cellStyle name="汮⁹挨污⥣⁭慴汢⥥攀爀氀椀渀欀 3" xfId="31574"/>
    <cellStyle name="汮⁹挨污⥣⁭慴汢⥥攀爀氀椀渀欀 4" xfId="43553"/>
    <cellStyle name="汮⁹挨污Ᵽ氠晥⥴⥥攀爀氀椀渀欀" xfId="19596"/>
    <cellStyle name="汮⁹挨污Ᵽ氠晥⥴⥥攀爀氀椀渀欀 2" xfId="25536"/>
    <cellStyle name="汮⁹挨污Ᵽ氠晥⥴⥥攀爀氀椀渀欀 2 2" xfId="37515"/>
    <cellStyle name="汮⁹挨污Ᵽ氠晥⥴⥥攀爀氀椀渀欀 2 3" xfId="49494"/>
    <cellStyle name="汮⁹挨污Ᵽ氠晥⥴⥥攀爀氀椀渀欀 3" xfId="31575"/>
    <cellStyle name="汮⁹挨污Ᵽ氠晥⥴⥥攀爀氀椀渀欀 4" xfId="43554"/>
    <cellStyle name="汮⁹挨污Ᵽ渠⁯潢摲牥爩氀椀渀欀" xfId="19597"/>
    <cellStyle name="汮⁹挨污Ᵽ渠⁯潢摲牥爩氀椀渀欀 2" xfId="25537"/>
    <cellStyle name="汮⁹挨污Ᵽ渠⁯潢摲牥爩氀椀渀欀 2 2" xfId="37516"/>
    <cellStyle name="汮⁹挨污Ᵽ渠⁯潢摲牥爩氀椀渀欀 2 3" xfId="49495"/>
    <cellStyle name="汮⁹挨污Ᵽ渠⁯潢摲牥爩氀椀渀欀 3" xfId="31576"/>
    <cellStyle name="汮⁹挨污Ᵽ渠⁯潢摲牥爩氀椀渀欀 4" xfId="43555"/>
    <cellStyle name="汮⁹栨慥敤⥲⁯潢摲牥爩氀椀渀欀" xfId="19598"/>
    <cellStyle name="汮⁹栨慥敤⥲⁯潢摲牥爩氀椀渀欀 2" xfId="25538"/>
    <cellStyle name="汮⁹栨慥敤⥲⁯潢摲牥爩氀椀渀欀 2 2" xfId="37517"/>
    <cellStyle name="汮⁹栨慥敤⥲⁯潢摲牥爩氀椀渀欀 2 3" xfId="49496"/>
    <cellStyle name="汮⁹栨慥敤⥲⁯潢摲牥爩氀椀渀欀 3" xfId="31577"/>
    <cellStyle name="汮⁹栨慥敤⥲⁯潢摲牥爩氀椀渀欀 4" xfId="43556"/>
    <cellStyle name="汮⁹栨慥敤Ⱳ挠湥整⥲爩氀椀渀欀" xfId="19599"/>
    <cellStyle name="汮⁹栨慥敤Ⱳ挠湥整⥲爩氀椀渀欀 2" xfId="25539"/>
    <cellStyle name="汮⁹栨慥敤Ⱳ挠湥整⥲爩氀椀渀欀 2 2" xfId="37518"/>
    <cellStyle name="汮⁹栨慥敤Ⱳ挠湥整⥲爩氀椀渀欀 2 3" xfId="49497"/>
    <cellStyle name="汮⁹栨慥敤Ⱳ挠湥整⥲爩氀椀渀欀 3" xfId="31578"/>
    <cellStyle name="汮⁹栨慥敤Ⱳ挠湥整⥲爩氀椀渀欀 4" xfId="43557"/>
    <cellStyle name="汮⁹栨慥敤Ⱳ氠晥⥴⥲爩氀椀渀欀" xfId="19600"/>
    <cellStyle name="汮⁹栨慥敤Ⱳ氠晥⥴⥲爩氀椀渀欀 2" xfId="25540"/>
    <cellStyle name="汮⁹栨慥敤Ⱳ氠晥⥴⥲爩氀椀渀欀 2 2" xfId="37519"/>
    <cellStyle name="汮⁹栨慥敤Ⱳ氠晥⥴⥲爩氀椀渀欀 2 3" xfId="49498"/>
    <cellStyle name="汮⁹栨慥敤Ⱳ氠晥⥴⥲爩氀椀渀欀 3" xfId="31579"/>
    <cellStyle name="汮⁹栨慥敤Ⱳ氠晥⥴⥲爩氀椀渀欀 4" xfId="43558"/>
    <cellStyle name="汮⁹栨慥敤Ⱳ渠⁯潢摲牥‬敬瑦欩" xfId="19601"/>
    <cellStyle name="汮⁹栨慥敤Ⱳ渠⁯潢摲牥‬敬瑦欩 2" xfId="25541"/>
    <cellStyle name="汮⁹栨慥敤Ⱳ渠⁯潢摲牥‬敬瑦欩 2 2" xfId="37520"/>
    <cellStyle name="汮⁹栨慥敤Ⱳ渠⁯潢摲牥‬敬瑦欩 2 3" xfId="49499"/>
    <cellStyle name="汮⁹栨慥敤Ⱳ渠⁯潢摲牥‬敬瑦欩 3" xfId="31580"/>
    <cellStyle name="汮⁹栨慥敤Ⱳ渠⁯潢摲牥‬敬瑦欩 4" xfId="43559"/>
    <cellStyle name="汮⁹栨慥敤Ⱳ渠⁯潢摲牥氩椀渀欀" xfId="19602"/>
    <cellStyle name="汮⁹栨慥敤Ⱳ渠⁯潢摲牥氩椀渀欀 2" xfId="25542"/>
    <cellStyle name="汮⁹栨慥敤Ⱳ渠⁯潢摲牥氩椀渀欀 2 2" xfId="37521"/>
    <cellStyle name="汮⁹栨慥敤Ⱳ渠⁯潢摲牥氩椀渀欀 2 3" xfId="49500"/>
    <cellStyle name="汮⁹栨慥敤Ⱳ渠⁯潢摲牥氩椀渀欀 3" xfId="31581"/>
    <cellStyle name="汮⁹栨慥敤Ⱳ渠⁯潢摲牥氩椀渀欀 4" xfId="43560"/>
    <cellStyle name="汮⁹氨晥⥴Ⱳ渠⁯潢摲牥‬敬瑦欩" xfId="19603"/>
    <cellStyle name="汮⁹氨晥⥴Ⱳ渠⁯潢摲牥‬敬瑦欩 2" xfId="25543"/>
    <cellStyle name="汮⁹氨晥⥴Ⱳ渠⁯潢摲牥‬敬瑦欩 2 2" xfId="37522"/>
    <cellStyle name="汮⁹氨晥⥴Ⱳ渠⁯潢摲牥‬敬瑦欩 2 3" xfId="49501"/>
    <cellStyle name="汮⁹氨晥⥴Ⱳ渠⁯潢摲牥‬敬瑦欩 3" xfId="31582"/>
    <cellStyle name="汮⁹氨晥⥴Ⱳ渠⁯潢摲牥‬敬瑦欩 4" xfId="43561"/>
    <cellStyle name="汮⁹渨慯楬湧爩瘬散瑮牥 敬瑦欩" xfId="19604"/>
    <cellStyle name="汮⁹渨慯楬湧爩瘬散瑮牥 敬瑦欩 2" xfId="25544"/>
    <cellStyle name="汮⁹渨慯楬湧爩瘬散瑮牥 敬瑦欩 2 2" xfId="37523"/>
    <cellStyle name="汮⁹渨慯楬湧爩瘬散瑮牥 敬瑦欩 2 3" xfId="49502"/>
    <cellStyle name="汮⁹渨慯楬湧爩瘬散瑮牥 敬瑦欩 3" xfId="31583"/>
    <cellStyle name="汮⁹渨慯楬湧爩瘬散瑮牥 敬瑦欩 4" xfId="43562"/>
    <cellStyle name="汮⁹渨⁯潢摲牥 潢摲牥‬敬瑦欩" xfId="19605"/>
    <cellStyle name="汮⁹渨⁯潢摲牥 潢摲牥‬敬瑦欩 2" xfId="25545"/>
    <cellStyle name="汮⁹渨⁯潢摲牥 潢摲牥‬敬瑦欩 2 2" xfId="37524"/>
    <cellStyle name="汮⁹渨⁯潢摲牥 潢摲牥‬敬瑦欩 2 3" xfId="49503"/>
    <cellStyle name="汮⁹渨⁯潢摲牥 潢摲牥‬敬瑦欩 3" xfId="31584"/>
    <cellStyle name="汮⁹渨⁯潢摲牥 潢摲牥‬敬瑦欩 4" xfId="43563"/>
    <cellStyle name="汮⁹渨⁯潢摲牥瘬散瑮牥 敬瑦欩" xfId="19606"/>
    <cellStyle name="汮⁹渨⁯潢摲牥瘬散瑮牥 敬瑦欩 2" xfId="25546"/>
    <cellStyle name="汮⁹渨⁯潢摲牥瘬散瑮牥 敬瑦欩 2 2" xfId="37525"/>
    <cellStyle name="汮⁹渨⁯潢摲牥瘬散瑮牥 敬瑦欩 2 3" xfId="49504"/>
    <cellStyle name="汮⁹渨⁯潢摲牥瘬散瑮牥 敬瑦欩 3" xfId="31585"/>
    <cellStyle name="汮⁹渨⁯潢摲牥瘬散瑮牥 敬瑦欩 4" xfId="43564"/>
    <cellStyle name="汮⁹牬慧楬湧爩瘬散瑮牥 敬" xfId="19607"/>
    <cellStyle name="汮⁹牬慧楬湧爩瘬散瑮牥 敬 2" xfId="25547"/>
    <cellStyle name="汮⁹牬慧楬湧爩瘬散瑮牥 敬 2 2" xfId="37526"/>
    <cellStyle name="汮⁹牬慧楬湧爩瘬散瑮牥 敬 2 3" xfId="49505"/>
    <cellStyle name="汮⁹牬慧楬湧爩瘬散瑮牥 敬 3" xfId="31586"/>
    <cellStyle name="汮⁹牬慧楬湧爩瘬散瑮牥 敬 4" xfId="43565"/>
    <cellStyle name="汮摹〠〮0䌀R礀瀀" xfId="19608"/>
    <cellStyle name="汮摹〠〮0䌀R礀瀀 2" xfId="25548"/>
    <cellStyle name="汮摹〠〮0䌀R礀瀀 2 2" xfId="37527"/>
    <cellStyle name="汮摹〠〮0䌀R礀瀀 2 3" xfId="49506"/>
    <cellStyle name="汮摹〠〮0䌀R礀瀀 3" xfId="31587"/>
    <cellStyle name="汮摹〠〮0䌀R礀瀀 4" xfId="43566"/>
    <cellStyle name="潢瑴浯弩䍃R礀瀀攀爀氀椀渀欀" xfId="19609"/>
    <cellStyle name="潢瑴浯弩䍃R礀瀀攀爀氀椀渀欀 2" xfId="25549"/>
    <cellStyle name="潢瑴浯弩䍃R礀瀀攀爀氀椀渀欀 2 2" xfId="37528"/>
    <cellStyle name="潢瑴浯弩䍃R礀瀀攀爀氀椀渀欀 2 3" xfId="49507"/>
    <cellStyle name="潢瑴浯弩䍃R礀瀀攀爀氀椀渀欀 3" xfId="31588"/>
    <cellStyle name="潢瑴浯弩䍃R礀瀀攀爀氀椀渀欀 4" xfId="43567"/>
    <cellStyle name="潴⥰⥴弩䍃R礀瀀攀爀氀椀" xfId="19610"/>
    <cellStyle name="潴⥰⥴弩䍃R礀瀀攀爀氀椀 2" xfId="25550"/>
    <cellStyle name="潴⥰⥴弩䍃R礀瀀攀爀氀椀 2 2" xfId="37529"/>
    <cellStyle name="潴⥰⥴弩䍃R礀瀀攀爀氀椀 2 3" xfId="49508"/>
    <cellStyle name="潴⥰⥴弩䍃R礀瀀攀爀氀椀 3" xfId="31589"/>
    <cellStyle name="潴⥰⥴弩䍃R礀瀀攀爀氀椀 4" xfId="43568"/>
    <cellStyle name="爀氀椀渀欀" xfId="19611"/>
    <cellStyle name="爀氀椀渀欀 2" xfId="25551"/>
    <cellStyle name="爀氀椀渀欀 2 2" xfId="37530"/>
    <cellStyle name="爀氀椀渀欀 2 3" xfId="49509"/>
    <cellStyle name="爀氀椀渀欀 3" xfId="31590"/>
    <cellStyle name="爀氀椀渀欀 4" xfId="43569"/>
    <cellStyle name="牥慤嵹渀欀" xfId="19612"/>
    <cellStyle name="牥慤嵹渀欀 2" xfId="25552"/>
    <cellStyle name="牥慤嵹渀欀 2 2" xfId="37531"/>
    <cellStyle name="牥慤嵹渀欀 2 3" xfId="49510"/>
    <cellStyle name="牥慤嵹渀欀 3" xfId="31591"/>
    <cellStyle name="牥慤嵹渀欀 4" xfId="43570"/>
    <cellStyle name="牥湉異⁴渨⁯潢摲牥 牌瑧牥 敬瑦欩" xfId="19613"/>
    <cellStyle name="牥湉異⁴渨⁯潢摲牥 牌瑧牥 敬瑦欩 2" xfId="25553"/>
    <cellStyle name="牥湉異⁴渨⁯潢摲牥 牌瑧牥 敬瑦欩 2 2" xfId="37532"/>
    <cellStyle name="牥湉異⁴渨⁯潢摲牥 牌瑧牥 敬瑦欩 2 3" xfId="49511"/>
    <cellStyle name="牥湉異⁴渨⁯潢摲牥 牌瑧牥 敬瑦欩 3" xfId="31592"/>
    <cellStyle name="牥湉異⁴渨⁯潢摲牥 牌瑧牥 敬瑦欩 4" xfId="43571"/>
    <cellStyle name="牥湉異⁴渨⁯潢摲牥戬汯⥤湯⥴敬瑦欩" xfId="19614"/>
    <cellStyle name="牥湉異⁴渨⁯潢摲牥戬汯⥤湯⥴敬瑦欩 2" xfId="25554"/>
    <cellStyle name="牥湉異⁴渨⁯潢摲牥戬汯⥤湯⥴敬瑦欩 2 2" xfId="37533"/>
    <cellStyle name="牥湉異⁴渨⁯潢摲牥戬汯⥤湯⥴敬瑦欩 2 3" xfId="49512"/>
    <cellStyle name="牥湉異⁴渨⁯潢摲牥戬汯⥤湯⥴敬瑦欩 3" xfId="31593"/>
    <cellStyle name="牥湉異⁴渨⁯潢摲牥戬汯⥤湯⥴敬瑦欩 4" xfId="43572"/>
    <cellStyle name="牥湉異⁴渨⁯潢摲牥‬敬瑦爩 敬瑦欩" xfId="19615"/>
    <cellStyle name="牥湉異⁴渨⁯潢摲牥‬敬瑦爩 敬瑦欩 2" xfId="25555"/>
    <cellStyle name="牥湉異⁴渨⁯潢摲牥‬敬瑦爩 敬瑦欩 2 2" xfId="37534"/>
    <cellStyle name="牥湉異⁴渨⁯潢摲牥‬敬瑦爩 敬瑦欩 2 3" xfId="49513"/>
    <cellStyle name="牥湉異⁴渨⁯潢摲牥‬敬瑦爩 敬瑦欩 3" xfId="31594"/>
    <cellStyle name="牥湉異⁴渨⁯潢摲牥‬敬瑦爩 敬瑦欩 4" xfId="43573"/>
    <cellStyle name="牥湉異⁴渨⁯潢摲牥‬潮映湯⥴敬瑦欩" xfId="19616"/>
    <cellStyle name="牥湉異⁴渨⁯潢摲牥‬潮映湯⥴敬瑦欩 2" xfId="25556"/>
    <cellStyle name="牥湉異⁴渨⁯潢摲牥‬潮映湯⥴敬瑦欩 2 2" xfId="37535"/>
    <cellStyle name="牥湉異⁴渨⁯潢摲牥‬潮映湯⥴敬瑦欩 2 3" xfId="49514"/>
    <cellStyle name="牥湉異⁴渨⁯潢摲牥‬潮映湯⥴敬瑦欩 3" xfId="31595"/>
    <cellStyle name="牥湉異⁴渨⁯潢摲牥‬潮映湯⥴敬瑦欩 4" xfId="43574"/>
    <cellStyle name="牥湉異⁴渨⁯潢摲牥瘩散瑮牥 敬瑦欩" xfId="19617"/>
    <cellStyle name="牥湉異⁴渨⁯潢摲牥瘩散瑮牥 敬瑦欩 2" xfId="25557"/>
    <cellStyle name="牥湉異⁴渨⁯潢摲牥瘩散瑮牥 敬瑦欩 2 2" xfId="37536"/>
    <cellStyle name="牥湉異⁴渨⁯潢摲牥瘩散瑮牥 敬瑦欩 2 3" xfId="49515"/>
    <cellStyle name="牥湉異⁴渨⁯潢摲牥瘩散瑮牥 敬瑦欩 3" xfId="31596"/>
    <cellStyle name="牥湉異⁴渨⁯潢摲牥瘩散瑮牥 敬瑦欩 4" xfId="43575"/>
    <cellStyle name="牥湉異⁴潒慭彮䍃牒" xfId="19618"/>
    <cellStyle name="牥湉異⁴潒慭彮䍃牒 2" xfId="25558"/>
    <cellStyle name="牥湉異⁴潒慭彮䍃牒 2 2" xfId="37537"/>
    <cellStyle name="牥湉異⁴潒慭彮䍃牒 2 3" xfId="49516"/>
    <cellStyle name="牥湉異⁴潒慭彮䍃牒 3" xfId="31597"/>
    <cellStyle name="牥湉異⁴潒慭彮䍃牒 4" xfId="43576"/>
    <cellStyle name="牥湉異⁴眨楨整搩牥戬汯⥤湯⥴敬瑦欩" xfId="19619"/>
    <cellStyle name="牥湉異⁴眨楨整搩牥戬汯⥤湯⥴敬瑦欩 2" xfId="25559"/>
    <cellStyle name="牥湉異⁴眨楨整搩牥戬汯⥤湯⥴敬瑦欩 2 2" xfId="37538"/>
    <cellStyle name="牥湉異⁴眨楨整搩牥戬汯⥤湯⥴敬瑦欩 2 3" xfId="49517"/>
    <cellStyle name="牥湉異⁴眨楨整搩牥戬汯⥤湯⥴敬瑦欩 3" xfId="31598"/>
    <cellStyle name="牥湉異⁴眨楨整搩牥戬汯⥤湯⥴敬瑦欩 4" xfId="43577"/>
    <cellStyle name="牥湉異彴慣捬汵瑡潩獮汯⥤湯⥴敬瑦欩" xfId="19620"/>
    <cellStyle name="牥湉異彴慣捬汵瑡潩獮汯⥤湯⥴敬瑦欩 2" xfId="25560"/>
    <cellStyle name="牥湉異彴慣捬汵瑡潩獮汯⥤湯⥴敬瑦欩 2 2" xfId="37539"/>
    <cellStyle name="牥湉異彴慣捬汵瑡潩獮汯⥤湯⥴敬瑦欩 2 3" xfId="49518"/>
    <cellStyle name="牥湉異彴慣捬汵瑡潩獮汯⥤湯⥴敬瑦欩 3" xfId="31599"/>
    <cellStyle name="牥湉異彴慣捬汵瑡潩獮汯⥤湯⥴敬瑦欩 4" xfId="43578"/>
    <cellStyle name="牧祥洩弩䍃R礀瀀攀爀氀椀渀" xfId="19621"/>
    <cellStyle name="牧祥洩弩䍃R礀瀀攀爀氀椀渀 2" xfId="25561"/>
    <cellStyle name="牧祥洩弩䍃R礀瀀攀爀氀椀渀 2 2" xfId="37540"/>
    <cellStyle name="牧祥洩弩䍃R礀瀀攀爀氀椀渀 2 3" xfId="49519"/>
    <cellStyle name="牧祥洩弩䍃R礀瀀攀爀氀椀渀 3" xfId="31600"/>
    <cellStyle name="牧祥洩弩䍃R礀瀀攀爀氀椀渀 4" xfId="43579"/>
    <cellStyle name="牮慤嵹渀欀" xfId="19622"/>
    <cellStyle name="牮慤嵹渀欀 2" xfId="25562"/>
    <cellStyle name="牮慤嵹渀欀 2 2" xfId="37541"/>
    <cellStyle name="牮慤嵹渀欀 2 3" xfId="49520"/>
    <cellStyle name="牮慤嵹渀欀 3" xfId="31601"/>
    <cellStyle name="牮慤嵹渀欀 4" xfId="43580"/>
    <cellStyle name="瑡摥〠〮0䌀R礀瀀攀爀氀椀渀欀" xfId="19623"/>
    <cellStyle name="瑡摥〠〮0䌀R礀瀀攀爀氀椀渀欀 2" xfId="25563"/>
    <cellStyle name="瑡摥〠〮0䌀R礀瀀攀爀氀椀渀欀 2 2" xfId="37542"/>
    <cellStyle name="瑡摥〠〮0䌀R礀瀀攀爀氀椀渀欀 2 3" xfId="49521"/>
    <cellStyle name="瑡摥〠〮0䌀R礀瀀攀爀氀椀渀欀 3" xfId="31602"/>
    <cellStyle name="瑡摥〠〮0䌀R礀瀀攀爀氀椀渀欀 4" xfId="43581"/>
    <cellStyle name="異彴慣捬汵瑡" xfId="19624"/>
    <cellStyle name="異彴慣捬汵瑡 2" xfId="25564"/>
    <cellStyle name="異彴慣捬汵瑡 2 2" xfId="37543"/>
    <cellStyle name="異彴慣捬汵瑡 2 3" xfId="49522"/>
    <cellStyle name="異彴慣捬汵瑡 3" xfId="31603"/>
    <cellStyle name="異彴慣捬汵瑡 4" xfId="43582"/>
    <cellStyle name="祣⸠〰䍟剃" xfId="19625"/>
    <cellStyle name="祣⸠〰䍟剃 2" xfId="25565"/>
    <cellStyle name="祣⸠〰䍟剃 2 2" xfId="37544"/>
    <cellStyle name="祣⸠〰䍟剃 2 3" xfId="49523"/>
    <cellStyle name="祣⸠〰䍟剃 3" xfId="31604"/>
    <cellStyle name="祣⸠〰䍟剃 4" xfId="43583"/>
    <cellStyle name="祣攰渀挀礀 嬀　崀" xfId="19626"/>
    <cellStyle name="祣攰渀挀礀 嬀　崀 2" xfId="25566"/>
    <cellStyle name="祣攰渀挀礀 嬀　崀 2 2" xfId="37545"/>
    <cellStyle name="祣攰渀挀礀 嬀　崀 2 3" xfId="49524"/>
    <cellStyle name="祣攰渀挀礀 嬀　崀 3" xfId="31605"/>
    <cellStyle name="祣攰渀挀礀 嬀　崀 4" xfId="43584"/>
    <cellStyle name="䑆㈠〰〶‱䕒佃嵎⡜␢⌢⌬〣〮⥜〰〰" xfId="19627"/>
    <cellStyle name="䑆㈠〰〶‱䕒佃嵎⡜␢⌢⌬〣〮⥜〰〰 2" xfId="25567"/>
    <cellStyle name="䑆㈠〰〶‱䕒佃嵎⡜␢⌢⌬〣〮⥜〰〰 2 2" xfId="37546"/>
    <cellStyle name="䑆㈠〰〶‱䕒佃嵎⡜␢⌢⌬〣〮⥜〰〰 2 3" xfId="49525"/>
    <cellStyle name="䑆㈠〰〶‱䕒佃嵎⡜␢⌢⌬〣〮⥜〰〰 3" xfId="31606"/>
    <cellStyle name="䑆㈠〰〶‱䕒佃嵎⡜␢⌢⌬〣〮⥜〰〰 4" xfId="43585"/>
    <cellStyle name="䕤䱐䐠呁剁" xfId="19628"/>
    <cellStyle name="䕤䱐䐠呁剁 2" xfId="25568"/>
    <cellStyle name="䕤䱐䐠呁剁 2 2" xfId="37547"/>
    <cellStyle name="䕤䱐䐠呁剁 2 3" xfId="49526"/>
    <cellStyle name="䕤䱐䐠呁剁 3" xfId="31607"/>
    <cellStyle name="䕤䱐䐠呁剁 4" xfId="43586"/>
    <cellStyle name="⁤䰰䐠呁剁礀 " xfId="19629"/>
    <cellStyle name="⁤䰰䐠呁剁礀  2" xfId="25569"/>
    <cellStyle name="⁤䰰䐠呁剁礀  2 2" xfId="37548"/>
    <cellStyle name="⁤䰰䐠呁剁礀  2 3" xfId="49527"/>
    <cellStyle name="⁤䰰䐠呁剁礀  3" xfId="31608"/>
    <cellStyle name="⁤䰰䐠呁剁礀  4" xfId="43587"/>
    <cellStyle name="䱐" xfId="19630"/>
    <cellStyle name="䱐 2" xfId="25570"/>
    <cellStyle name="䱐 2 2" xfId="37549"/>
    <cellStyle name="䱐 2 3" xfId="49528"/>
    <cellStyle name="䱐 3" xfId="31609"/>
    <cellStyle name="䱐 4" xfId="43588"/>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63924</xdr:colOff>
      <xdr:row>4</xdr:row>
      <xdr:rowOff>161413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v>0</v>
          </cell>
          <cell r="AB98">
            <v>0</v>
          </cell>
          <cell r="AC98">
            <v>0</v>
          </cell>
          <cell r="AD98">
            <v>0</v>
          </cell>
          <cell r="AE98">
            <v>0</v>
          </cell>
          <cell r="AF98">
            <v>0</v>
          </cell>
          <cell r="AG98">
            <v>0</v>
          </cell>
          <cell r="AH98">
            <v>0</v>
          </cell>
          <cell r="AI98">
            <v>0</v>
          </cell>
          <cell r="AJ98">
            <v>0</v>
          </cell>
          <cell r="AK98">
            <v>0</v>
          </cell>
          <cell r="AL98">
            <v>0</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v>0</v>
          </cell>
          <cell r="BB98">
            <v>0</v>
          </cell>
          <cell r="BC98">
            <v>0</v>
          </cell>
          <cell r="BD98">
            <v>0</v>
          </cell>
          <cell r="BE98">
            <v>0</v>
          </cell>
          <cell r="BF98">
            <v>0</v>
          </cell>
          <cell r="BG98">
            <v>0</v>
          </cell>
          <cell r="BH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v>0</v>
          </cell>
          <cell r="AB99">
            <v>0</v>
          </cell>
          <cell r="AC99">
            <v>0</v>
          </cell>
          <cell r="AD99">
            <v>0</v>
          </cell>
          <cell r="AE99">
            <v>0</v>
          </cell>
          <cell r="AF99">
            <v>0</v>
          </cell>
          <cell r="AG99">
            <v>0</v>
          </cell>
          <cell r="AH99">
            <v>0</v>
          </cell>
          <cell r="AI99">
            <v>0</v>
          </cell>
          <cell r="AJ99">
            <v>0</v>
          </cell>
          <cell r="AK99">
            <v>0</v>
          </cell>
          <cell r="AL99">
            <v>0</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v>0</v>
          </cell>
          <cell r="AZ99">
            <v>0</v>
          </cell>
          <cell r="BA99">
            <v>0</v>
          </cell>
          <cell r="BB99">
            <v>0</v>
          </cell>
          <cell r="BC99">
            <v>0</v>
          </cell>
          <cell r="BD99">
            <v>0</v>
          </cell>
          <cell r="BE99">
            <v>0</v>
          </cell>
          <cell r="BF99">
            <v>0</v>
          </cell>
          <cell r="BG99">
            <v>0</v>
          </cell>
          <cell r="BH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v>0</v>
          </cell>
          <cell r="AB100">
            <v>0</v>
          </cell>
          <cell r="AC100">
            <v>0</v>
          </cell>
          <cell r="AD100">
            <v>0</v>
          </cell>
          <cell r="AE100">
            <v>0</v>
          </cell>
          <cell r="AF100">
            <v>0</v>
          </cell>
          <cell r="AG100">
            <v>0</v>
          </cell>
          <cell r="AH100">
            <v>0</v>
          </cell>
          <cell r="AI100">
            <v>0</v>
          </cell>
          <cell r="AJ100">
            <v>0</v>
          </cell>
          <cell r="AK100">
            <v>0</v>
          </cell>
          <cell r="AL100">
            <v>0</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v>0</v>
          </cell>
          <cell r="AZ100">
            <v>0</v>
          </cell>
          <cell r="BA100">
            <v>0</v>
          </cell>
          <cell r="BB100">
            <v>0</v>
          </cell>
          <cell r="BC100">
            <v>0</v>
          </cell>
          <cell r="BD100">
            <v>0</v>
          </cell>
          <cell r="BE100">
            <v>0</v>
          </cell>
          <cell r="BF100">
            <v>0</v>
          </cell>
          <cell r="BG100">
            <v>0</v>
          </cell>
          <cell r="BH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187.5</v>
          </cell>
          <cell r="BC110">
            <v>375</v>
          </cell>
          <cell r="BD110">
            <v>562.5</v>
          </cell>
          <cell r="BE110">
            <v>500</v>
          </cell>
          <cell r="BF110">
            <v>500</v>
          </cell>
          <cell r="BG110">
            <v>500</v>
          </cell>
          <cell r="BH110">
            <v>500</v>
          </cell>
          <cell r="BK110">
            <v>500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187.5</v>
          </cell>
          <cell r="BC111">
            <v>375</v>
          </cell>
          <cell r="BD111">
            <v>562.5</v>
          </cell>
          <cell r="BE111">
            <v>500</v>
          </cell>
          <cell r="BF111">
            <v>500</v>
          </cell>
          <cell r="BG111">
            <v>500</v>
          </cell>
          <cell r="BH111">
            <v>500</v>
          </cell>
          <cell r="BK111">
            <v>500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225</v>
          </cell>
          <cell r="BH112">
            <v>450</v>
          </cell>
          <cell r="BK112">
            <v>900</v>
          </cell>
          <cell r="BL112">
            <v>900</v>
          </cell>
          <cell r="BM112">
            <v>900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row>
        <row r="114">
          <cell r="T114" t="str">
            <v>BUDGET FORECAST</v>
          </cell>
          <cell r="W114">
            <v>153000</v>
          </cell>
          <cell r="X114">
            <v>40800</v>
          </cell>
          <cell r="AA114">
            <v>0</v>
          </cell>
          <cell r="AB114">
            <v>0</v>
          </cell>
          <cell r="AC114">
            <v>0</v>
          </cell>
          <cell r="AD114">
            <v>0</v>
          </cell>
          <cell r="AE114">
            <v>0</v>
          </cell>
          <cell r="AF114">
            <v>0</v>
          </cell>
          <cell r="AG114">
            <v>0</v>
          </cell>
          <cell r="AH114">
            <v>0</v>
          </cell>
          <cell r="AI114">
            <v>0</v>
          </cell>
          <cell r="AJ114">
            <v>0</v>
          </cell>
          <cell r="AK114">
            <v>0</v>
          </cell>
          <cell r="AL114">
            <v>0</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v>0</v>
          </cell>
          <cell r="AC115">
            <v>0</v>
          </cell>
          <cell r="AD115">
            <v>0</v>
          </cell>
          <cell r="AE115">
            <v>0</v>
          </cell>
          <cell r="AF115">
            <v>0</v>
          </cell>
          <cell r="AG115">
            <v>0</v>
          </cell>
          <cell r="AH115">
            <v>0</v>
          </cell>
          <cell r="AI115">
            <v>0</v>
          </cell>
          <cell r="AJ115">
            <v>0</v>
          </cell>
          <cell r="AK115">
            <v>0</v>
          </cell>
          <cell r="AL115">
            <v>0</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row>
        <row r="116">
          <cell r="V116" t="str">
            <v>PRE PROD</v>
          </cell>
          <cell r="W116">
            <v>30</v>
          </cell>
          <cell r="X116">
            <v>180000</v>
          </cell>
          <cell r="AA116">
            <v>180000</v>
          </cell>
          <cell r="AB116">
            <v>0</v>
          </cell>
          <cell r="AC116">
            <v>0</v>
          </cell>
          <cell r="AD116">
            <v>0</v>
          </cell>
          <cell r="AE116">
            <v>0</v>
          </cell>
          <cell r="AF116">
            <v>0</v>
          </cell>
          <cell r="AG116">
            <v>0</v>
          </cell>
          <cell r="AH116">
            <v>0</v>
          </cell>
          <cell r="AI116">
            <v>0</v>
          </cell>
          <cell r="AJ116">
            <v>0</v>
          </cell>
          <cell r="AK116">
            <v>0</v>
          </cell>
          <cell r="AL116">
            <v>0</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row>
        <row r="117">
          <cell r="V117" t="str">
            <v>BACKGROUNDS</v>
          </cell>
          <cell r="W117">
            <v>12</v>
          </cell>
          <cell r="X117">
            <v>60000</v>
          </cell>
          <cell r="AA117">
            <v>59999.974293795312</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v>0</v>
          </cell>
          <cell r="BJ117">
            <v>75000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row>
        <row r="118">
          <cell r="V118" t="str">
            <v>PRODUCTION</v>
          </cell>
          <cell r="W118">
            <v>150</v>
          </cell>
          <cell r="X118">
            <v>950000</v>
          </cell>
          <cell r="AA118">
            <v>950000.03</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v>0</v>
          </cell>
          <cell r="BJ118">
            <v>155714.29</v>
          </cell>
          <cell r="BK118">
            <v>130000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row>
        <row r="119">
          <cell r="V119" t="str">
            <v>INK &amp; PAINT</v>
          </cell>
          <cell r="W119">
            <v>8</v>
          </cell>
          <cell r="X119">
            <v>32400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1800</v>
          </cell>
          <cell r="BG119">
            <v>3600</v>
          </cell>
          <cell r="BH119">
            <v>5400</v>
          </cell>
          <cell r="BI119">
            <v>0</v>
          </cell>
          <cell r="BJ119">
            <v>7200</v>
          </cell>
          <cell r="BK119">
            <v>7200</v>
          </cell>
          <cell r="BL119">
            <v>7200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row>
        <row r="120">
          <cell r="V120" t="str">
            <v>INK &amp; PAINT</v>
          </cell>
          <cell r="W120">
            <v>8</v>
          </cell>
          <cell r="X120">
            <v>72000</v>
          </cell>
          <cell r="AA120">
            <v>72000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8000</v>
          </cell>
          <cell r="BH120">
            <v>10000</v>
          </cell>
          <cell r="BI120">
            <v>0</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row>
        <row r="124">
          <cell r="S124" t="str">
            <v>COST TO DATE</v>
          </cell>
          <cell r="T124" t="str">
            <v>ACTUAL COST TO DATE</v>
          </cell>
          <cell r="V124" t="str">
            <v>DIRECT TO DATE</v>
          </cell>
          <cell r="W124" t="str">
            <v>BUDGET</v>
          </cell>
          <cell r="AC124" t="str">
            <v>ADJ</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row>
        <row r="137">
          <cell r="V137" t="str">
            <v>PROJECTED RTM</v>
          </cell>
          <cell r="X137">
            <v>35907</v>
          </cell>
          <cell r="Y137">
            <v>119</v>
          </cell>
          <cell r="Z137">
            <v>39.666666666666671</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BA137">
            <v>0</v>
          </cell>
          <cell r="BB137">
            <v>0</v>
          </cell>
          <cell r="BC137">
            <v>0</v>
          </cell>
          <cell r="BD137">
            <v>0</v>
          </cell>
          <cell r="BE137">
            <v>0</v>
          </cell>
          <cell r="BF137">
            <v>0</v>
          </cell>
          <cell r="BG137">
            <v>0</v>
          </cell>
          <cell r="BH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row>
        <row r="154">
          <cell r="S154" t="str">
            <v>COST TO DATE</v>
          </cell>
          <cell r="V154" t="str">
            <v>DIRECT TO DATE</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428.57142857142856</v>
          </cell>
          <cell r="AZ165">
            <v>428.57142857142856</v>
          </cell>
          <cell r="BA165">
            <v>428.57142857142856</v>
          </cell>
          <cell r="BB165">
            <v>428.57142857142856</v>
          </cell>
          <cell r="BC165">
            <v>428.57142857142856</v>
          </cell>
          <cell r="BD165">
            <v>0</v>
          </cell>
          <cell r="BE165">
            <v>0</v>
          </cell>
          <cell r="BF165">
            <v>0</v>
          </cell>
          <cell r="BG165">
            <v>0</v>
          </cell>
          <cell r="BH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row>
        <row r="166">
          <cell r="V166" t="str">
            <v>PROJECTED RTM</v>
          </cell>
          <cell r="Y166" t="e">
            <v>#REF!</v>
          </cell>
          <cell r="Z166" t="e">
            <v>#REF!</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BD166">
            <v>0</v>
          </cell>
          <cell r="BE166">
            <v>0</v>
          </cell>
          <cell r="BF166">
            <v>0</v>
          </cell>
          <cell r="BG166">
            <v>0</v>
          </cell>
          <cell r="BH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35730</v>
          </cell>
          <cell r="BA170">
            <v>35737</v>
          </cell>
          <cell r="BB170">
            <v>35744</v>
          </cell>
          <cell r="BC170">
            <v>35751</v>
          </cell>
          <cell r="BD170">
            <v>35758</v>
          </cell>
          <cell r="BE170">
            <v>35765</v>
          </cell>
          <cell r="BF170">
            <v>35772</v>
          </cell>
          <cell r="BG170">
            <v>35779</v>
          </cell>
          <cell r="BH170">
            <v>35786</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35730</v>
          </cell>
          <cell r="BA171">
            <v>35737</v>
          </cell>
          <cell r="BB171">
            <v>35744</v>
          </cell>
          <cell r="BC171">
            <v>35751</v>
          </cell>
          <cell r="BD171">
            <v>35758</v>
          </cell>
          <cell r="BE171">
            <v>35765</v>
          </cell>
          <cell r="BF171">
            <v>35772</v>
          </cell>
          <cell r="BG171">
            <v>35779</v>
          </cell>
          <cell r="BH171">
            <v>35786</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0</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100</v>
          </cell>
          <cell r="BA172">
            <v>200</v>
          </cell>
          <cell r="BB172">
            <v>300</v>
          </cell>
          <cell r="BC172">
            <v>400</v>
          </cell>
          <cell r="BD172">
            <v>400</v>
          </cell>
          <cell r="BE172">
            <v>400</v>
          </cell>
          <cell r="BF172">
            <v>400</v>
          </cell>
          <cell r="BG172">
            <v>400</v>
          </cell>
          <cell r="BH172">
            <v>400</v>
          </cell>
          <cell r="BI172">
            <v>0</v>
          </cell>
          <cell r="BJ172">
            <v>0</v>
          </cell>
          <cell r="BK172">
            <v>0</v>
          </cell>
          <cell r="BL172">
            <v>0</v>
          </cell>
          <cell r="BM172">
            <v>0</v>
          </cell>
          <cell r="BN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W183">
            <v>0</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225</v>
          </cell>
          <cell r="BO184">
            <v>450</v>
          </cell>
          <cell r="BP184">
            <v>450</v>
          </cell>
          <cell r="BQ184">
            <v>675</v>
          </cell>
          <cell r="BR184">
            <v>450</v>
          </cell>
          <cell r="BS184">
            <v>675</v>
          </cell>
          <cell r="BT184">
            <v>900</v>
          </cell>
          <cell r="BU184">
            <v>900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row>
        <row r="186">
          <cell r="T186" t="str">
            <v>BUDGET FORECAST</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35730</v>
          </cell>
          <cell r="BA186">
            <v>35737</v>
          </cell>
          <cell r="BB186">
            <v>35744</v>
          </cell>
          <cell r="BC186">
            <v>35751</v>
          </cell>
          <cell r="BD186">
            <v>35758</v>
          </cell>
          <cell r="BE186">
            <v>35765</v>
          </cell>
          <cell r="BF186">
            <v>35772</v>
          </cell>
          <cell r="BG186">
            <v>35779</v>
          </cell>
          <cell r="BH186">
            <v>35786</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v>
          </cell>
          <cell r="FC186">
            <v>0</v>
          </cell>
          <cell r="FD186">
            <v>0</v>
          </cell>
          <cell r="FE186">
            <v>0</v>
          </cell>
          <cell r="FF186">
            <v>0</v>
          </cell>
          <cell r="FG186">
            <v>0</v>
          </cell>
          <cell r="FH186">
            <v>0</v>
          </cell>
          <cell r="FI186">
            <v>0</v>
          </cell>
        </row>
        <row r="187">
          <cell r="T187" t="str">
            <v>BUDGET FORECAST</v>
          </cell>
          <cell r="V187" t="str">
            <v>PRE PROD</v>
          </cell>
          <cell r="W187">
            <v>30</v>
          </cell>
          <cell r="X187">
            <v>90000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3000</v>
          </cell>
          <cell r="BA187">
            <v>6000</v>
          </cell>
          <cell r="BB187">
            <v>9000</v>
          </cell>
          <cell r="BC187">
            <v>12000</v>
          </cell>
          <cell r="BD187">
            <v>12000</v>
          </cell>
          <cell r="BE187">
            <v>12000</v>
          </cell>
          <cell r="BF187">
            <v>12000</v>
          </cell>
          <cell r="BG187">
            <v>12000</v>
          </cell>
          <cell r="BH187">
            <v>12000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row>
        <row r="188">
          <cell r="V188" t="str">
            <v>PRE PROD</v>
          </cell>
          <cell r="W188">
            <v>30</v>
          </cell>
          <cell r="X188">
            <v>97000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3000</v>
          </cell>
          <cell r="BA188">
            <v>6000</v>
          </cell>
          <cell r="BB188">
            <v>9000</v>
          </cell>
          <cell r="BC188">
            <v>12000</v>
          </cell>
          <cell r="BD188">
            <v>12000</v>
          </cell>
          <cell r="BE188">
            <v>12000</v>
          </cell>
          <cell r="BF188">
            <v>13000</v>
          </cell>
          <cell r="BG188">
            <v>18000</v>
          </cell>
          <cell r="BH188">
            <v>12000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cell r="FA188">
            <v>0</v>
          </cell>
          <cell r="FB188">
            <v>0</v>
          </cell>
          <cell r="FC188">
            <v>0</v>
          </cell>
          <cell r="FD188">
            <v>0</v>
          </cell>
          <cell r="FE188">
            <v>0</v>
          </cell>
          <cell r="FF188">
            <v>0</v>
          </cell>
          <cell r="FG188">
            <v>0</v>
          </cell>
          <cell r="FH188">
            <v>0</v>
          </cell>
          <cell r="FI188">
            <v>0</v>
          </cell>
        </row>
        <row r="189">
          <cell r="V189" t="str">
            <v>PRODUCTION</v>
          </cell>
          <cell r="W189">
            <v>150</v>
          </cell>
          <cell r="X189">
            <v>438750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56250</v>
          </cell>
          <cell r="BM189">
            <v>63750</v>
          </cell>
          <cell r="BN189">
            <v>63750</v>
          </cell>
          <cell r="BO189">
            <v>63750</v>
          </cell>
          <cell r="BP189">
            <v>63750</v>
          </cell>
          <cell r="BQ189">
            <v>63750</v>
          </cell>
          <cell r="BR189">
            <v>63750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cell r="FA189">
            <v>0</v>
          </cell>
          <cell r="FB189">
            <v>0</v>
          </cell>
          <cell r="FC189">
            <v>0</v>
          </cell>
          <cell r="FD189">
            <v>0</v>
          </cell>
          <cell r="FE189">
            <v>0</v>
          </cell>
          <cell r="FF189">
            <v>0</v>
          </cell>
          <cell r="FG189">
            <v>0</v>
          </cell>
          <cell r="FH189">
            <v>0</v>
          </cell>
          <cell r="FI189">
            <v>0</v>
          </cell>
        </row>
        <row r="190">
          <cell r="V190" t="str">
            <v>PRODUCTION</v>
          </cell>
          <cell r="W190">
            <v>150</v>
          </cell>
          <cell r="X190">
            <v>531400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v>0</v>
          </cell>
          <cell r="FD190">
            <v>0</v>
          </cell>
          <cell r="FE190">
            <v>0</v>
          </cell>
          <cell r="FF190">
            <v>0</v>
          </cell>
          <cell r="FG190">
            <v>0</v>
          </cell>
          <cell r="FH190">
            <v>0</v>
          </cell>
          <cell r="FI190">
            <v>0</v>
          </cell>
        </row>
        <row r="191">
          <cell r="V191" t="str">
            <v>INK &amp; PAINT</v>
          </cell>
          <cell r="W191">
            <v>8</v>
          </cell>
          <cell r="X191">
            <v>34200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1800</v>
          </cell>
          <cell r="BO191">
            <v>3600</v>
          </cell>
          <cell r="BP191">
            <v>5400</v>
          </cell>
          <cell r="BQ191">
            <v>3600</v>
          </cell>
          <cell r="BR191">
            <v>5400</v>
          </cell>
          <cell r="BS191">
            <v>7200</v>
          </cell>
          <cell r="BT191">
            <v>7200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cell r="FC191">
            <v>0</v>
          </cell>
          <cell r="FD191">
            <v>0</v>
          </cell>
          <cell r="FE191">
            <v>0</v>
          </cell>
          <cell r="FF191">
            <v>0</v>
          </cell>
          <cell r="FG191">
            <v>0</v>
          </cell>
          <cell r="FH191">
            <v>0</v>
          </cell>
          <cell r="FI191">
            <v>0</v>
          </cell>
        </row>
        <row r="192">
          <cell r="V192" t="str">
            <v>INK &amp; PAINT</v>
          </cell>
          <cell r="W192">
            <v>8</v>
          </cell>
          <cell r="X192">
            <v>39600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1800</v>
          </cell>
          <cell r="BO192">
            <v>3600</v>
          </cell>
          <cell r="BP192">
            <v>5400</v>
          </cell>
          <cell r="BQ192">
            <v>7200</v>
          </cell>
          <cell r="BR192">
            <v>7200</v>
          </cell>
          <cell r="BS192">
            <v>7200</v>
          </cell>
          <cell r="BT192">
            <v>7200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cell r="FA192">
            <v>0</v>
          </cell>
          <cell r="FB192">
            <v>0</v>
          </cell>
          <cell r="FC192">
            <v>0</v>
          </cell>
          <cell r="FD192">
            <v>0</v>
          </cell>
          <cell r="FE192">
            <v>0</v>
          </cell>
          <cell r="FF192">
            <v>0</v>
          </cell>
          <cell r="FG192">
            <v>0</v>
          </cell>
          <cell r="FH192">
            <v>0</v>
          </cell>
          <cell r="FI192">
            <v>0</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J196">
            <v>0</v>
          </cell>
          <cell r="BK196">
            <v>0</v>
          </cell>
          <cell r="BT196">
            <v>35870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row>
        <row r="197">
          <cell r="S197" t="str">
            <v>COST TO DATE</v>
          </cell>
          <cell r="T197" t="str">
            <v>ACTUAL COST TO DATE</v>
          </cell>
          <cell r="V197" t="str">
            <v>DIRECT TO DATE</v>
          </cell>
          <cell r="W197" t="str">
            <v>BUDGET</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J197">
            <v>0</v>
          </cell>
          <cell r="BK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v>0</v>
          </cell>
          <cell r="ET197">
            <v>0</v>
          </cell>
          <cell r="EU197">
            <v>0</v>
          </cell>
          <cell r="EV197">
            <v>0</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35898</v>
          </cell>
          <cell r="BY211">
            <v>35905</v>
          </cell>
          <cell r="BZ211">
            <v>35912</v>
          </cell>
          <cell r="CA211">
            <v>35919</v>
          </cell>
          <cell r="CB211">
            <v>35926</v>
          </cell>
          <cell r="CC211">
            <v>35933</v>
          </cell>
          <cell r="CD211">
            <v>35940</v>
          </cell>
          <cell r="CE211">
            <v>35947</v>
          </cell>
          <cell r="CF211">
            <v>35954</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35898</v>
          </cell>
          <cell r="BY212">
            <v>35905</v>
          </cell>
          <cell r="BZ212">
            <v>35912</v>
          </cell>
          <cell r="CA212">
            <v>35919</v>
          </cell>
          <cell r="CB212">
            <v>35926</v>
          </cell>
          <cell r="CC212">
            <v>35933</v>
          </cell>
          <cell r="CD212">
            <v>35940</v>
          </cell>
          <cell r="CE212">
            <v>35947</v>
          </cell>
          <cell r="CF212">
            <v>35954</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125</v>
          </cell>
          <cell r="BY213">
            <v>250</v>
          </cell>
          <cell r="BZ213">
            <v>375</v>
          </cell>
          <cell r="CA213">
            <v>500</v>
          </cell>
          <cell r="CB213">
            <v>500</v>
          </cell>
          <cell r="CC213">
            <v>500</v>
          </cell>
          <cell r="CD213">
            <v>500</v>
          </cell>
          <cell r="CE213">
            <v>500</v>
          </cell>
          <cell r="CF213">
            <v>500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125</v>
          </cell>
          <cell r="CF214">
            <v>250</v>
          </cell>
          <cell r="CG214">
            <v>375</v>
          </cell>
          <cell r="CH214">
            <v>500</v>
          </cell>
          <cell r="CI214">
            <v>500</v>
          </cell>
          <cell r="CJ214">
            <v>500</v>
          </cell>
          <cell r="CK214">
            <v>500</v>
          </cell>
          <cell r="CL214">
            <v>500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125</v>
          </cell>
          <cell r="CH215">
            <v>250</v>
          </cell>
          <cell r="CI215">
            <v>375</v>
          </cell>
          <cell r="CJ215">
            <v>500</v>
          </cell>
          <cell r="CK215">
            <v>500</v>
          </cell>
          <cell r="CL215">
            <v>500</v>
          </cell>
          <cell r="CM215">
            <v>500</v>
          </cell>
          <cell r="CN215">
            <v>500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row>
        <row r="217">
          <cell r="T217" t="str">
            <v>BUDGET FORECAST</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35898</v>
          </cell>
          <cell r="BY217">
            <v>35905</v>
          </cell>
          <cell r="BZ217">
            <v>35912</v>
          </cell>
          <cell r="CA217">
            <v>35919</v>
          </cell>
          <cell r="CB217">
            <v>35926</v>
          </cell>
          <cell r="CC217">
            <v>35933</v>
          </cell>
          <cell r="CD217">
            <v>35940</v>
          </cell>
          <cell r="CE217">
            <v>35947</v>
          </cell>
          <cell r="CF217">
            <v>35954</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cell r="FC217">
            <v>0</v>
          </cell>
          <cell r="FD217">
            <v>0</v>
          </cell>
          <cell r="FE217">
            <v>0</v>
          </cell>
          <cell r="FF217">
            <v>0</v>
          </cell>
          <cell r="FG217">
            <v>0</v>
          </cell>
          <cell r="FH217">
            <v>0</v>
          </cell>
          <cell r="FI217">
            <v>0</v>
          </cell>
        </row>
        <row r="218">
          <cell r="T218" t="str">
            <v>BUDGET FORECAST</v>
          </cell>
          <cell r="V218" t="str">
            <v>PRE PROD</v>
          </cell>
          <cell r="W218">
            <v>30</v>
          </cell>
          <cell r="X218">
            <v>112500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35898</v>
          </cell>
          <cell r="BY218">
            <v>35905</v>
          </cell>
          <cell r="BZ218">
            <v>35912</v>
          </cell>
          <cell r="CA218">
            <v>35919</v>
          </cell>
          <cell r="CB218">
            <v>35926</v>
          </cell>
          <cell r="CC218">
            <v>35933</v>
          </cell>
          <cell r="CD218">
            <v>35940</v>
          </cell>
          <cell r="CE218">
            <v>35947</v>
          </cell>
          <cell r="CF218">
            <v>35954</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row>
        <row r="219">
          <cell r="V219" t="str">
            <v>PRE PROD</v>
          </cell>
          <cell r="W219">
            <v>30</v>
          </cell>
          <cell r="X219">
            <v>112500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3750</v>
          </cell>
          <cell r="BY219">
            <v>7500</v>
          </cell>
          <cell r="BZ219">
            <v>11250</v>
          </cell>
          <cell r="CA219">
            <v>15000</v>
          </cell>
          <cell r="CB219">
            <v>15000</v>
          </cell>
          <cell r="CC219">
            <v>15000</v>
          </cell>
          <cell r="CD219">
            <v>15000</v>
          </cell>
          <cell r="CE219">
            <v>15000</v>
          </cell>
          <cell r="CF219">
            <v>15000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row>
        <row r="220">
          <cell r="V220" t="str">
            <v>PRODUCTION</v>
          </cell>
          <cell r="W220">
            <v>150</v>
          </cell>
          <cell r="X220">
            <v>487500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row>
        <row r="221">
          <cell r="V221" t="str">
            <v>PRODUCTION</v>
          </cell>
          <cell r="W221">
            <v>150</v>
          </cell>
          <cell r="X221">
            <v>487500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G221">
            <v>0</v>
          </cell>
          <cell r="FH221">
            <v>0</v>
          </cell>
          <cell r="FI221">
            <v>0</v>
          </cell>
        </row>
        <row r="222">
          <cell r="V222" t="str">
            <v>INK &amp; PAINT</v>
          </cell>
          <cell r="W222">
            <v>8</v>
          </cell>
          <cell r="X222">
            <v>26000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35961</v>
          </cell>
          <cell r="CH222">
            <v>35968</v>
          </cell>
          <cell r="CI222">
            <v>35975</v>
          </cell>
          <cell r="CJ222">
            <v>35982</v>
          </cell>
          <cell r="CK222">
            <v>35989</v>
          </cell>
          <cell r="CL222">
            <v>35996</v>
          </cell>
          <cell r="CM222">
            <v>36003</v>
          </cell>
          <cell r="CN222">
            <v>36010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row>
        <row r="223">
          <cell r="V223" t="str">
            <v>INK &amp; PAINT</v>
          </cell>
          <cell r="W223">
            <v>8</v>
          </cell>
          <cell r="X223">
            <v>26000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1000</v>
          </cell>
          <cell r="CH223">
            <v>2000</v>
          </cell>
          <cell r="CI223">
            <v>3000</v>
          </cell>
          <cell r="CJ223">
            <v>4000</v>
          </cell>
          <cell r="CK223">
            <v>4000</v>
          </cell>
          <cell r="CL223">
            <v>4000</v>
          </cell>
          <cell r="CM223">
            <v>4000</v>
          </cell>
          <cell r="CN223">
            <v>4000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v>0</v>
          </cell>
          <cell r="ET228">
            <v>0</v>
          </cell>
          <cell r="EU228">
            <v>0</v>
          </cell>
          <cell r="EV228">
            <v>0</v>
          </cell>
        </row>
        <row r="229">
          <cell r="V229" t="str">
            <v>PROJECTED STREET</v>
          </cell>
          <cell r="X229">
            <v>36122.220141999998</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v>0</v>
          </cell>
          <cell r="ET229">
            <v>0</v>
          </cell>
          <cell r="EU229">
            <v>0</v>
          </cell>
          <cell r="EV229">
            <v>0</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row>
        <row r="238">
          <cell r="T238" t="str">
            <v>BUDGET FORECAST</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cell r="FF238">
            <v>0</v>
          </cell>
          <cell r="FG238">
            <v>0</v>
          </cell>
          <cell r="FH238">
            <v>0</v>
          </cell>
          <cell r="FI238">
            <v>0</v>
          </cell>
        </row>
        <row r="239">
          <cell r="T239" t="str">
            <v>BUDGET FORECAST</v>
          </cell>
          <cell r="V239" t="str">
            <v>PRE PROD</v>
          </cell>
          <cell r="W239">
            <v>30</v>
          </cell>
          <cell r="X239">
            <v>217500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row>
        <row r="240">
          <cell r="V240" t="str">
            <v>PRE PROD</v>
          </cell>
          <cell r="W240">
            <v>30</v>
          </cell>
          <cell r="X240">
            <v>217500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row>
        <row r="241">
          <cell r="V241" t="str">
            <v>PRODUCTION</v>
          </cell>
          <cell r="W241">
            <v>150</v>
          </cell>
          <cell r="X241">
            <v>1087500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row>
        <row r="242">
          <cell r="V242" t="str">
            <v>PRODUCTION</v>
          </cell>
          <cell r="W242">
            <v>150</v>
          </cell>
          <cell r="X242">
            <v>1087500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row>
        <row r="243">
          <cell r="V243" t="str">
            <v>INK &amp; PAINT</v>
          </cell>
          <cell r="W243">
            <v>8</v>
          </cell>
          <cell r="X243">
            <v>58000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row>
        <row r="244">
          <cell r="V244" t="str">
            <v>INK &amp; PAINT</v>
          </cell>
          <cell r="W244">
            <v>8</v>
          </cell>
          <cell r="X244">
            <v>58000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row>
        <row r="250">
          <cell r="V250" t="str">
            <v>PROJECTED STREET</v>
          </cell>
          <cell r="X250">
            <v>36184</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v>0</v>
          </cell>
          <cell r="ET253">
            <v>0</v>
          </cell>
          <cell r="EU253">
            <v>0</v>
          </cell>
          <cell r="EV253">
            <v>0</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cell r="CR257">
            <v>125</v>
          </cell>
          <cell r="CS257">
            <v>250</v>
          </cell>
          <cell r="CT257">
            <v>375</v>
          </cell>
          <cell r="CU257">
            <v>500</v>
          </cell>
          <cell r="CV257">
            <v>500</v>
          </cell>
          <cell r="CW257">
            <v>500</v>
          </cell>
          <cell r="CX257">
            <v>500</v>
          </cell>
          <cell r="CY257">
            <v>500</v>
          </cell>
          <cell r="CZ257">
            <v>500</v>
          </cell>
          <cell r="DA257">
            <v>500</v>
          </cell>
          <cell r="DB257">
            <v>500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v>0</v>
          </cell>
          <cell r="ET257">
            <v>0</v>
          </cell>
          <cell r="EU257">
            <v>0</v>
          </cell>
          <cell r="EV257">
            <v>0</v>
          </cell>
        </row>
        <row r="259">
          <cell r="T259" t="str">
            <v>BUDGET FORECAST</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row>
        <row r="260">
          <cell r="T260" t="str">
            <v>BUDGET FORECAST</v>
          </cell>
          <cell r="V260" t="str">
            <v>PRE PROD</v>
          </cell>
          <cell r="W260">
            <v>30</v>
          </cell>
          <cell r="X260">
            <v>157500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row>
        <row r="261">
          <cell r="V261" t="str">
            <v>PRE PROD</v>
          </cell>
          <cell r="W261">
            <v>30</v>
          </cell>
          <cell r="X261">
            <v>157500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row>
        <row r="262">
          <cell r="V262" t="str">
            <v>PRODUCTION</v>
          </cell>
          <cell r="W262">
            <v>150</v>
          </cell>
          <cell r="X262">
            <v>712500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row>
        <row r="263">
          <cell r="V263" t="str">
            <v>PRODUCTION</v>
          </cell>
          <cell r="W263">
            <v>150</v>
          </cell>
          <cell r="X263">
            <v>712500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row>
        <row r="264">
          <cell r="V264" t="str">
            <v>INK &amp; PAINT</v>
          </cell>
          <cell r="W264">
            <v>8</v>
          </cell>
          <cell r="X264">
            <v>38000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row>
        <row r="265">
          <cell r="V265" t="str">
            <v>INK &amp; PAINT</v>
          </cell>
          <cell r="W265">
            <v>8</v>
          </cell>
          <cell r="X265">
            <v>38000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v>0</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v>0</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v>0</v>
          </cell>
          <cell r="U10">
            <v>0</v>
          </cell>
          <cell r="V10">
            <v>0</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v>0</v>
          </cell>
          <cell r="U11">
            <v>0</v>
          </cell>
          <cell r="V11">
            <v>0</v>
          </cell>
        </row>
        <row r="12">
          <cell r="N12" t="str">
            <v>Engineering</v>
          </cell>
          <cell r="O12">
            <v>36230</v>
          </cell>
          <cell r="P12">
            <v>36344</v>
          </cell>
          <cell r="Q12">
            <v>250</v>
          </cell>
          <cell r="R12">
            <v>16</v>
          </cell>
          <cell r="S12">
            <v>114</v>
          </cell>
          <cell r="T12">
            <v>0</v>
          </cell>
          <cell r="U12">
            <v>0</v>
          </cell>
          <cell r="V12">
            <v>0</v>
          </cell>
        </row>
        <row r="13">
          <cell r="C13" t="str">
            <v>ENGINEERING</v>
          </cell>
          <cell r="F13" t="str">
            <v>TESTING</v>
          </cell>
          <cell r="N13" t="str">
            <v>Testing</v>
          </cell>
          <cell r="O13">
            <v>36277</v>
          </cell>
          <cell r="P13">
            <v>36359.5</v>
          </cell>
          <cell r="Q13">
            <v>400</v>
          </cell>
          <cell r="R13">
            <v>11</v>
          </cell>
          <cell r="S13">
            <v>82.5</v>
          </cell>
          <cell r="T13">
            <v>0</v>
          </cell>
          <cell r="U13">
            <v>0</v>
          </cell>
          <cell r="V13">
            <v>0</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v>0</v>
          </cell>
          <cell r="U14">
            <v>0</v>
          </cell>
          <cell r="V14">
            <v>0</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v>0</v>
          </cell>
          <cell r="U20">
            <v>0</v>
          </cell>
          <cell r="V20">
            <v>0</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v>0</v>
          </cell>
          <cell r="U21">
            <v>0</v>
          </cell>
          <cell r="V21">
            <v>0</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v>0</v>
          </cell>
          <cell r="U22">
            <v>0</v>
          </cell>
          <cell r="V22">
            <v>0</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v>0</v>
          </cell>
          <cell r="U23">
            <v>0</v>
          </cell>
          <cell r="V23">
            <v>0</v>
          </cell>
        </row>
        <row r="24">
          <cell r="N24" t="str">
            <v>Engineering</v>
          </cell>
          <cell r="O24">
            <v>36261</v>
          </cell>
          <cell r="P24">
            <v>36375</v>
          </cell>
          <cell r="Q24">
            <v>250</v>
          </cell>
          <cell r="R24">
            <v>17</v>
          </cell>
          <cell r="S24">
            <v>114</v>
          </cell>
          <cell r="T24">
            <v>0</v>
          </cell>
          <cell r="U24">
            <v>0</v>
          </cell>
          <cell r="V24">
            <v>0</v>
          </cell>
        </row>
        <row r="25">
          <cell r="C25" t="str">
            <v>ENGINEERING</v>
          </cell>
          <cell r="F25" t="str">
            <v>TESTING</v>
          </cell>
          <cell r="N25" t="str">
            <v>Testing</v>
          </cell>
          <cell r="O25">
            <v>36308</v>
          </cell>
          <cell r="P25">
            <v>36390.5</v>
          </cell>
          <cell r="Q25">
            <v>400</v>
          </cell>
          <cell r="R25">
            <v>12</v>
          </cell>
          <cell r="S25">
            <v>82.5</v>
          </cell>
          <cell r="T25">
            <v>0</v>
          </cell>
          <cell r="U25">
            <v>0</v>
          </cell>
          <cell r="V25">
            <v>0</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v>0</v>
          </cell>
          <cell r="U26">
            <v>0</v>
          </cell>
          <cell r="V26">
            <v>0</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v>0</v>
          </cell>
          <cell r="U32">
            <v>0</v>
          </cell>
          <cell r="V32">
            <v>0</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v>0</v>
          </cell>
          <cell r="U33">
            <v>0</v>
          </cell>
          <cell r="V33">
            <v>0</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v>0</v>
          </cell>
          <cell r="U34">
            <v>0</v>
          </cell>
          <cell r="V34">
            <v>0</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v>0</v>
          </cell>
          <cell r="U35">
            <v>0</v>
          </cell>
          <cell r="V35">
            <v>0</v>
          </cell>
        </row>
        <row r="36">
          <cell r="N36" t="str">
            <v>Engineering</v>
          </cell>
          <cell r="O36">
            <v>36306</v>
          </cell>
          <cell r="P36">
            <v>36420</v>
          </cell>
          <cell r="Q36">
            <v>250</v>
          </cell>
          <cell r="R36">
            <v>16</v>
          </cell>
          <cell r="S36">
            <v>114</v>
          </cell>
          <cell r="T36">
            <v>0</v>
          </cell>
          <cell r="U36">
            <v>0</v>
          </cell>
          <cell r="V36">
            <v>0</v>
          </cell>
        </row>
        <row r="37">
          <cell r="C37" t="str">
            <v>ENGINEERING</v>
          </cell>
          <cell r="F37" t="str">
            <v>TESTING</v>
          </cell>
          <cell r="N37" t="str">
            <v>Testing</v>
          </cell>
          <cell r="O37">
            <v>36353</v>
          </cell>
          <cell r="P37">
            <v>36435.5</v>
          </cell>
          <cell r="Q37">
            <v>400</v>
          </cell>
          <cell r="R37">
            <v>12</v>
          </cell>
          <cell r="S37">
            <v>82.5</v>
          </cell>
          <cell r="T37">
            <v>0</v>
          </cell>
          <cell r="U37">
            <v>0</v>
          </cell>
          <cell r="V37">
            <v>0</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v>0</v>
          </cell>
          <cell r="U38">
            <v>0</v>
          </cell>
          <cell r="V38">
            <v>0</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v>0</v>
          </cell>
          <cell r="U44">
            <v>0</v>
          </cell>
          <cell r="V44">
            <v>0</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v>0</v>
          </cell>
          <cell r="U45">
            <v>0</v>
          </cell>
          <cell r="V45">
            <v>0</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v>0</v>
          </cell>
          <cell r="U46">
            <v>0</v>
          </cell>
          <cell r="V46">
            <v>0</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v>0</v>
          </cell>
          <cell r="U47">
            <v>0</v>
          </cell>
          <cell r="V47">
            <v>0</v>
          </cell>
        </row>
        <row r="48">
          <cell r="N48" t="str">
            <v>Engineering</v>
          </cell>
          <cell r="O48">
            <v>36370</v>
          </cell>
          <cell r="P48">
            <v>36484</v>
          </cell>
          <cell r="Q48">
            <v>250</v>
          </cell>
          <cell r="R48">
            <v>16</v>
          </cell>
          <cell r="S48">
            <v>114</v>
          </cell>
          <cell r="T48">
            <v>0</v>
          </cell>
          <cell r="U48">
            <v>0</v>
          </cell>
          <cell r="V48">
            <v>0</v>
          </cell>
        </row>
        <row r="49">
          <cell r="C49" t="str">
            <v>ENGINEERING</v>
          </cell>
          <cell r="F49" t="str">
            <v>TESTING</v>
          </cell>
          <cell r="N49" t="str">
            <v>Testing</v>
          </cell>
          <cell r="O49">
            <v>36417</v>
          </cell>
          <cell r="P49">
            <v>36499.5</v>
          </cell>
          <cell r="Q49">
            <v>400</v>
          </cell>
          <cell r="R49">
            <v>11</v>
          </cell>
          <cell r="S49">
            <v>82.5</v>
          </cell>
          <cell r="T49">
            <v>0</v>
          </cell>
          <cell r="U49">
            <v>0</v>
          </cell>
          <cell r="V49">
            <v>0</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v>0</v>
          </cell>
          <cell r="U50">
            <v>0</v>
          </cell>
          <cell r="V50">
            <v>0</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v>0</v>
          </cell>
          <cell r="U56">
            <v>0</v>
          </cell>
          <cell r="V56">
            <v>0</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v>0</v>
          </cell>
          <cell r="U57">
            <v>0</v>
          </cell>
          <cell r="V57">
            <v>0</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v>0</v>
          </cell>
          <cell r="U58">
            <v>0</v>
          </cell>
          <cell r="V58">
            <v>0</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v>0</v>
          </cell>
          <cell r="U59">
            <v>0</v>
          </cell>
          <cell r="V59">
            <v>0</v>
          </cell>
        </row>
        <row r="60">
          <cell r="N60" t="str">
            <v>Engineering</v>
          </cell>
          <cell r="O60">
            <v>36401</v>
          </cell>
          <cell r="P60">
            <v>36515</v>
          </cell>
          <cell r="Q60">
            <v>250</v>
          </cell>
          <cell r="R60">
            <v>17</v>
          </cell>
          <cell r="S60">
            <v>114</v>
          </cell>
          <cell r="T60">
            <v>0</v>
          </cell>
          <cell r="U60">
            <v>0</v>
          </cell>
          <cell r="V60">
            <v>0</v>
          </cell>
        </row>
        <row r="61">
          <cell r="C61" t="str">
            <v>ENGINEERING</v>
          </cell>
          <cell r="F61" t="str">
            <v>TESTING</v>
          </cell>
          <cell r="N61" t="str">
            <v>Testing</v>
          </cell>
          <cell r="O61">
            <v>36448</v>
          </cell>
          <cell r="P61">
            <v>36530.5</v>
          </cell>
          <cell r="Q61">
            <v>400</v>
          </cell>
          <cell r="R61">
            <v>12</v>
          </cell>
          <cell r="S61">
            <v>82.5</v>
          </cell>
          <cell r="T61">
            <v>0</v>
          </cell>
          <cell r="U61">
            <v>0</v>
          </cell>
          <cell r="V61">
            <v>0</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v>0</v>
          </cell>
          <cell r="U62">
            <v>0</v>
          </cell>
          <cell r="V62">
            <v>0</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v>0</v>
          </cell>
          <cell r="U68">
            <v>0</v>
          </cell>
          <cell r="V68">
            <v>0</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v>0</v>
          </cell>
          <cell r="U69">
            <v>0</v>
          </cell>
          <cell r="V69">
            <v>0</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v>0</v>
          </cell>
          <cell r="U70">
            <v>0</v>
          </cell>
          <cell r="V70">
            <v>0</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v>0</v>
          </cell>
          <cell r="U71">
            <v>0</v>
          </cell>
          <cell r="V71">
            <v>0</v>
          </cell>
        </row>
        <row r="72">
          <cell r="N72" t="str">
            <v>Engineering</v>
          </cell>
          <cell r="O72">
            <v>36446</v>
          </cell>
          <cell r="P72">
            <v>36560</v>
          </cell>
          <cell r="Q72">
            <v>250</v>
          </cell>
          <cell r="R72">
            <v>16</v>
          </cell>
          <cell r="S72">
            <v>114</v>
          </cell>
          <cell r="T72">
            <v>0</v>
          </cell>
          <cell r="U72">
            <v>0</v>
          </cell>
          <cell r="V72">
            <v>0</v>
          </cell>
        </row>
        <row r="73">
          <cell r="C73" t="str">
            <v>ENGINEERING</v>
          </cell>
          <cell r="F73" t="str">
            <v>TESTING</v>
          </cell>
          <cell r="N73" t="str">
            <v>Testing</v>
          </cell>
          <cell r="O73">
            <v>36493</v>
          </cell>
          <cell r="P73">
            <v>36575.5</v>
          </cell>
          <cell r="Q73">
            <v>400</v>
          </cell>
          <cell r="R73">
            <v>12</v>
          </cell>
          <cell r="S73">
            <v>82.5</v>
          </cell>
          <cell r="T73">
            <v>0</v>
          </cell>
          <cell r="U73">
            <v>0</v>
          </cell>
          <cell r="V73">
            <v>0</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v>0</v>
          </cell>
          <cell r="U74">
            <v>0</v>
          </cell>
          <cell r="V74">
            <v>0</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v>0</v>
          </cell>
          <cell r="U80">
            <v>0</v>
          </cell>
          <cell r="V80">
            <v>0</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v>0</v>
          </cell>
          <cell r="U81">
            <v>0</v>
          </cell>
          <cell r="V81">
            <v>0</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v>0</v>
          </cell>
          <cell r="U82">
            <v>0</v>
          </cell>
          <cell r="V82">
            <v>0</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v>0</v>
          </cell>
          <cell r="U83">
            <v>0</v>
          </cell>
          <cell r="V83">
            <v>0</v>
          </cell>
        </row>
        <row r="84">
          <cell r="N84" t="str">
            <v>Engineering</v>
          </cell>
          <cell r="O84">
            <v>36490</v>
          </cell>
          <cell r="P84">
            <v>36604</v>
          </cell>
          <cell r="Q84">
            <v>250</v>
          </cell>
          <cell r="R84">
            <v>16</v>
          </cell>
          <cell r="S84">
            <v>114</v>
          </cell>
          <cell r="T84">
            <v>0</v>
          </cell>
          <cell r="U84">
            <v>0</v>
          </cell>
          <cell r="V84">
            <v>0</v>
          </cell>
        </row>
        <row r="85">
          <cell r="C85" t="str">
            <v>ENGINEERING</v>
          </cell>
          <cell r="F85" t="str">
            <v>TESTING</v>
          </cell>
          <cell r="N85" t="str">
            <v>Testing</v>
          </cell>
          <cell r="O85">
            <v>36537</v>
          </cell>
          <cell r="P85">
            <v>36619.5</v>
          </cell>
          <cell r="Q85">
            <v>400</v>
          </cell>
          <cell r="R85">
            <v>12</v>
          </cell>
          <cell r="S85">
            <v>82.5</v>
          </cell>
          <cell r="T85">
            <v>0</v>
          </cell>
          <cell r="U85">
            <v>0</v>
          </cell>
          <cell r="V85">
            <v>0</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v>0</v>
          </cell>
          <cell r="U86">
            <v>0</v>
          </cell>
          <cell r="V86">
            <v>0</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v>0</v>
          </cell>
          <cell r="U92">
            <v>0</v>
          </cell>
          <cell r="V92">
            <v>0</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v>0</v>
          </cell>
          <cell r="U93">
            <v>0</v>
          </cell>
          <cell r="V93">
            <v>0</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v>0</v>
          </cell>
          <cell r="U94">
            <v>0</v>
          </cell>
          <cell r="V94">
            <v>0</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v>0</v>
          </cell>
          <cell r="U95">
            <v>0</v>
          </cell>
          <cell r="V95">
            <v>0</v>
          </cell>
        </row>
        <row r="96">
          <cell r="N96" t="str">
            <v>Engineering</v>
          </cell>
          <cell r="O96">
            <v>36531</v>
          </cell>
          <cell r="P96">
            <v>36645</v>
          </cell>
          <cell r="Q96">
            <v>250</v>
          </cell>
          <cell r="R96">
            <v>16</v>
          </cell>
          <cell r="S96">
            <v>114</v>
          </cell>
          <cell r="T96">
            <v>0</v>
          </cell>
          <cell r="U96">
            <v>0</v>
          </cell>
          <cell r="V96">
            <v>0</v>
          </cell>
        </row>
        <row r="97">
          <cell r="C97" t="str">
            <v>ENGINEERING</v>
          </cell>
          <cell r="F97" t="str">
            <v>TESTING</v>
          </cell>
          <cell r="N97" t="str">
            <v>Testing</v>
          </cell>
          <cell r="O97">
            <v>36578</v>
          </cell>
          <cell r="P97">
            <v>36660.5</v>
          </cell>
          <cell r="Q97">
            <v>400</v>
          </cell>
          <cell r="R97">
            <v>10</v>
          </cell>
          <cell r="S97">
            <v>82.5</v>
          </cell>
          <cell r="T97">
            <v>0</v>
          </cell>
          <cell r="U97">
            <v>0</v>
          </cell>
          <cell r="V97">
            <v>0</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v>0</v>
          </cell>
          <cell r="U98">
            <v>0</v>
          </cell>
          <cell r="V98">
            <v>0</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v>0</v>
          </cell>
          <cell r="U104">
            <v>0</v>
          </cell>
          <cell r="V104">
            <v>0</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v>0</v>
          </cell>
          <cell r="U105">
            <v>0</v>
          </cell>
          <cell r="V105">
            <v>0</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v>0</v>
          </cell>
          <cell r="U106">
            <v>0</v>
          </cell>
          <cell r="V106">
            <v>0</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v>0</v>
          </cell>
          <cell r="U107">
            <v>0</v>
          </cell>
          <cell r="V107">
            <v>0</v>
          </cell>
        </row>
        <row r="108">
          <cell r="N108" t="str">
            <v>Engineering</v>
          </cell>
          <cell r="O108">
            <v>36566</v>
          </cell>
          <cell r="P108">
            <v>36680</v>
          </cell>
          <cell r="Q108">
            <v>250</v>
          </cell>
          <cell r="R108">
            <v>12</v>
          </cell>
          <cell r="S108">
            <v>114</v>
          </cell>
          <cell r="T108">
            <v>0</v>
          </cell>
          <cell r="U108">
            <v>0</v>
          </cell>
          <cell r="V108">
            <v>0</v>
          </cell>
        </row>
        <row r="109">
          <cell r="C109" t="str">
            <v>ENGINEERING</v>
          </cell>
          <cell r="F109" t="str">
            <v>TESTING</v>
          </cell>
          <cell r="N109" t="str">
            <v>Testing</v>
          </cell>
          <cell r="O109">
            <v>36613</v>
          </cell>
          <cell r="P109">
            <v>36695.5</v>
          </cell>
          <cell r="Q109">
            <v>400</v>
          </cell>
          <cell r="R109">
            <v>5</v>
          </cell>
          <cell r="S109">
            <v>82.5</v>
          </cell>
          <cell r="T109">
            <v>0</v>
          </cell>
          <cell r="U109">
            <v>0</v>
          </cell>
          <cell r="V109">
            <v>0</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v>0</v>
          </cell>
          <cell r="U110">
            <v>0</v>
          </cell>
          <cell r="V110">
            <v>0</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v>0</v>
          </cell>
          <cell r="U116">
            <v>0</v>
          </cell>
          <cell r="V116">
            <v>0</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v>0</v>
          </cell>
          <cell r="U117">
            <v>0</v>
          </cell>
          <cell r="V117">
            <v>0</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v>0</v>
          </cell>
          <cell r="U118">
            <v>0</v>
          </cell>
          <cell r="V118">
            <v>0</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v>0</v>
          </cell>
          <cell r="U119">
            <v>0</v>
          </cell>
          <cell r="V119">
            <v>0</v>
          </cell>
        </row>
        <row r="120">
          <cell r="N120" t="str">
            <v>Engineering</v>
          </cell>
          <cell r="O120">
            <v>36600</v>
          </cell>
          <cell r="P120">
            <v>36714</v>
          </cell>
          <cell r="Q120">
            <v>250</v>
          </cell>
          <cell r="R120">
            <v>7</v>
          </cell>
          <cell r="S120">
            <v>114</v>
          </cell>
          <cell r="T120">
            <v>0</v>
          </cell>
          <cell r="U120">
            <v>0</v>
          </cell>
          <cell r="V120">
            <v>0</v>
          </cell>
        </row>
        <row r="121">
          <cell r="C121" t="str">
            <v>ENGINEERING</v>
          </cell>
          <cell r="F121" t="str">
            <v>TESTING</v>
          </cell>
          <cell r="N121" t="str">
            <v>Testing</v>
          </cell>
          <cell r="O121">
            <v>36647</v>
          </cell>
          <cell r="P121">
            <v>36729.5</v>
          </cell>
          <cell r="Q121">
            <v>400</v>
          </cell>
          <cell r="R121">
            <v>1</v>
          </cell>
          <cell r="S121">
            <v>82.5</v>
          </cell>
          <cell r="T121">
            <v>0</v>
          </cell>
          <cell r="U121">
            <v>0</v>
          </cell>
          <cell r="V121">
            <v>0</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v>0</v>
          </cell>
          <cell r="U122">
            <v>0</v>
          </cell>
          <cell r="V122">
            <v>0</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v>0</v>
          </cell>
          <cell r="U130">
            <v>0</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v>0</v>
          </cell>
          <cell r="U131">
            <v>0</v>
          </cell>
          <cell r="V131">
            <v>0</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v>0</v>
          </cell>
          <cell r="U138">
            <v>0</v>
          </cell>
          <cell r="V138">
            <v>0</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v>0</v>
          </cell>
          <cell r="U139">
            <v>0</v>
          </cell>
          <cell r="V139">
            <v>0</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v>0</v>
          </cell>
          <cell r="U140">
            <v>0</v>
          </cell>
          <cell r="V140">
            <v>0</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v>0</v>
          </cell>
          <cell r="U148">
            <v>0</v>
          </cell>
          <cell r="V148">
            <v>0</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v>0</v>
          </cell>
          <cell r="U149">
            <v>0</v>
          </cell>
          <cell r="V149">
            <v>0</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v>0</v>
          </cell>
          <cell r="U150">
            <v>0</v>
          </cell>
          <cell r="V150">
            <v>0</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v>0</v>
          </cell>
          <cell r="U158">
            <v>0</v>
          </cell>
          <cell r="V158">
            <v>0</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v>0</v>
          </cell>
          <cell r="U159">
            <v>0</v>
          </cell>
          <cell r="V159">
            <v>0</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v>0</v>
          </cell>
          <cell r="U160">
            <v>0</v>
          </cell>
          <cell r="V160">
            <v>0</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Scott.Hirashima@ladwp.com" TargetMode="External"/><Relationship Id="rId3" Type="http://schemas.openxmlformats.org/officeDocument/2006/relationships/printerSettings" Target="../printerSettings/printerSettings4.bin"/><Relationship Id="rId7" Type="http://schemas.openxmlformats.org/officeDocument/2006/relationships/hyperlink" Target="mailto:Scott.Hirashima@ladwp.com"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Scott.Hirashima@ladwp.com" TargetMode="External"/><Relationship Id="rId5" Type="http://schemas.openxmlformats.org/officeDocument/2006/relationships/hyperlink" Target="mailto:Scott.Hirashima@ladwp.com" TargetMode="External"/><Relationship Id="rId10" Type="http://schemas.openxmlformats.org/officeDocument/2006/relationships/drawing" Target="../drawings/drawing2.xml"/><Relationship Id="rId4" Type="http://schemas.openxmlformats.org/officeDocument/2006/relationships/printerSettings" Target="../printerSettings/printerSettings5.bin"/><Relationship Id="rId9"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7"/>
  <sheetViews>
    <sheetView tabSelected="1" view="pageBreakPreview" zoomScale="85" zoomScaleNormal="100" zoomScaleSheetLayoutView="85" workbookViewId="0">
      <selection activeCell="A32" sqref="A32"/>
    </sheetView>
  </sheetViews>
  <sheetFormatPr defaultRowHeight="15"/>
  <cols>
    <col min="1" max="1" width="98" style="258" customWidth="1"/>
    <col min="2" max="2" width="14.59765625" style="258" customWidth="1"/>
    <col min="3" max="4" width="9" style="258"/>
    <col min="5" max="5" width="11.59765625" style="258" customWidth="1"/>
    <col min="6" max="6" width="9" style="258"/>
    <col min="7" max="7" width="14.09765625" style="258" bestFit="1" customWidth="1"/>
    <col min="8" max="8" width="15.3984375" style="258" bestFit="1" customWidth="1"/>
    <col min="9" max="256" width="9" style="258"/>
    <col min="257" max="257" width="93.69921875" style="258" bestFit="1" customWidth="1"/>
    <col min="258" max="512" width="9" style="258"/>
    <col min="513" max="513" width="93.69921875" style="258" bestFit="1" customWidth="1"/>
    <col min="514" max="768" width="9" style="258"/>
    <col min="769" max="769" width="93.69921875" style="258" bestFit="1" customWidth="1"/>
    <col min="770" max="1024" width="9" style="258"/>
    <col min="1025" max="1025" width="93.69921875" style="258" bestFit="1" customWidth="1"/>
    <col min="1026" max="1280" width="9" style="258"/>
    <col min="1281" max="1281" width="93.69921875" style="258" bestFit="1" customWidth="1"/>
    <col min="1282" max="1536" width="9" style="258"/>
    <col min="1537" max="1537" width="93.69921875" style="258" bestFit="1" customWidth="1"/>
    <col min="1538" max="1792" width="9" style="258"/>
    <col min="1793" max="1793" width="93.69921875" style="258" bestFit="1" customWidth="1"/>
    <col min="1794" max="2048" width="9" style="258"/>
    <col min="2049" max="2049" width="93.69921875" style="258" bestFit="1" customWidth="1"/>
    <col min="2050" max="2304" width="9" style="258"/>
    <col min="2305" max="2305" width="93.69921875" style="258" bestFit="1" customWidth="1"/>
    <col min="2306" max="2560" width="9" style="258"/>
    <col min="2561" max="2561" width="93.69921875" style="258" bestFit="1" customWidth="1"/>
    <col min="2562" max="2816" width="9" style="258"/>
    <col min="2817" max="2817" width="93.69921875" style="258" bestFit="1" customWidth="1"/>
    <col min="2818" max="3072" width="9" style="258"/>
    <col min="3073" max="3073" width="93.69921875" style="258" bestFit="1" customWidth="1"/>
    <col min="3074" max="3328" width="9" style="258"/>
    <col min="3329" max="3329" width="93.69921875" style="258" bestFit="1" customWidth="1"/>
    <col min="3330" max="3584" width="9" style="258"/>
    <col min="3585" max="3585" width="93.69921875" style="258" bestFit="1" customWidth="1"/>
    <col min="3586" max="3840" width="9" style="258"/>
    <col min="3841" max="3841" width="93.69921875" style="258" bestFit="1" customWidth="1"/>
    <col min="3842" max="4096" width="9" style="258"/>
    <col min="4097" max="4097" width="93.69921875" style="258" bestFit="1" customWidth="1"/>
    <col min="4098" max="4352" width="9" style="258"/>
    <col min="4353" max="4353" width="93.69921875" style="258" bestFit="1" customWidth="1"/>
    <col min="4354" max="4608" width="9" style="258"/>
    <col min="4609" max="4609" width="93.69921875" style="258" bestFit="1" customWidth="1"/>
    <col min="4610" max="4864" width="9" style="258"/>
    <col min="4865" max="4865" width="93.69921875" style="258" bestFit="1" customWidth="1"/>
    <col min="4866" max="5120" width="9" style="258"/>
    <col min="5121" max="5121" width="93.69921875" style="258" bestFit="1" customWidth="1"/>
    <col min="5122" max="5376" width="9" style="258"/>
    <col min="5377" max="5377" width="93.69921875" style="258" bestFit="1" customWidth="1"/>
    <col min="5378" max="5632" width="9" style="258"/>
    <col min="5633" max="5633" width="93.69921875" style="258" bestFit="1" customWidth="1"/>
    <col min="5634" max="5888" width="9" style="258"/>
    <col min="5889" max="5889" width="93.69921875" style="258" bestFit="1" customWidth="1"/>
    <col min="5890" max="6144" width="9" style="258"/>
    <col min="6145" max="6145" width="93.69921875" style="258" bestFit="1" customWidth="1"/>
    <col min="6146" max="6400" width="9" style="258"/>
    <col min="6401" max="6401" width="93.69921875" style="258" bestFit="1" customWidth="1"/>
    <col min="6402" max="6656" width="9" style="258"/>
    <col min="6657" max="6657" width="93.69921875" style="258" bestFit="1" customWidth="1"/>
    <col min="6658" max="6912" width="9" style="258"/>
    <col min="6913" max="6913" width="93.69921875" style="258" bestFit="1" customWidth="1"/>
    <col min="6914" max="7168" width="9" style="258"/>
    <col min="7169" max="7169" width="93.69921875" style="258" bestFit="1" customWidth="1"/>
    <col min="7170" max="7424" width="9" style="258"/>
    <col min="7425" max="7425" width="93.69921875" style="258" bestFit="1" customWidth="1"/>
    <col min="7426" max="7680" width="9" style="258"/>
    <col min="7681" max="7681" width="93.69921875" style="258" bestFit="1" customWidth="1"/>
    <col min="7682" max="7936" width="9" style="258"/>
    <col min="7937" max="7937" width="93.69921875" style="258" bestFit="1" customWidth="1"/>
    <col min="7938" max="8192" width="9" style="258"/>
    <col min="8193" max="8193" width="93.69921875" style="258" bestFit="1" customWidth="1"/>
    <col min="8194" max="8448" width="9" style="258"/>
    <col min="8449" max="8449" width="93.69921875" style="258" bestFit="1" customWidth="1"/>
    <col min="8450" max="8704" width="9" style="258"/>
    <col min="8705" max="8705" width="93.69921875" style="258" bestFit="1" customWidth="1"/>
    <col min="8706" max="8960" width="9" style="258"/>
    <col min="8961" max="8961" width="93.69921875" style="258" bestFit="1" customWidth="1"/>
    <col min="8962" max="9216" width="9" style="258"/>
    <col min="9217" max="9217" width="93.69921875" style="258" bestFit="1" customWidth="1"/>
    <col min="9218" max="9472" width="9" style="258"/>
    <col min="9473" max="9473" width="93.69921875" style="258" bestFit="1" customWidth="1"/>
    <col min="9474" max="9728" width="9" style="258"/>
    <col min="9729" max="9729" width="93.69921875" style="258" bestFit="1" customWidth="1"/>
    <col min="9730" max="9984" width="9" style="258"/>
    <col min="9985" max="9985" width="93.69921875" style="258" bestFit="1" customWidth="1"/>
    <col min="9986" max="10240" width="9" style="258"/>
    <col min="10241" max="10241" width="93.69921875" style="258" bestFit="1" customWidth="1"/>
    <col min="10242" max="10496" width="9" style="258"/>
    <col min="10497" max="10497" width="93.69921875" style="258" bestFit="1" customWidth="1"/>
    <col min="10498" max="10752" width="9" style="258"/>
    <col min="10753" max="10753" width="93.69921875" style="258" bestFit="1" customWidth="1"/>
    <col min="10754" max="11008" width="9" style="258"/>
    <col min="11009" max="11009" width="93.69921875" style="258" bestFit="1" customWidth="1"/>
    <col min="11010" max="11264" width="9" style="258"/>
    <col min="11265" max="11265" width="93.69921875" style="258" bestFit="1" customWidth="1"/>
    <col min="11266" max="11520" width="9" style="258"/>
    <col min="11521" max="11521" width="93.69921875" style="258" bestFit="1" customWidth="1"/>
    <col min="11522" max="11776" width="9" style="258"/>
    <col min="11777" max="11777" width="93.69921875" style="258" bestFit="1" customWidth="1"/>
    <col min="11778" max="12032" width="9" style="258"/>
    <col min="12033" max="12033" width="93.69921875" style="258" bestFit="1" customWidth="1"/>
    <col min="12034" max="12288" width="9" style="258"/>
    <col min="12289" max="12289" width="93.69921875" style="258" bestFit="1" customWidth="1"/>
    <col min="12290" max="12544" width="9" style="258"/>
    <col min="12545" max="12545" width="93.69921875" style="258" bestFit="1" customWidth="1"/>
    <col min="12546" max="12800" width="9" style="258"/>
    <col min="12801" max="12801" width="93.69921875" style="258" bestFit="1" customWidth="1"/>
    <col min="12802" max="13056" width="9" style="258"/>
    <col min="13057" max="13057" width="93.69921875" style="258" bestFit="1" customWidth="1"/>
    <col min="13058" max="13312" width="9" style="258"/>
    <col min="13313" max="13313" width="93.69921875" style="258" bestFit="1" customWidth="1"/>
    <col min="13314" max="13568" width="9" style="258"/>
    <col min="13569" max="13569" width="93.69921875" style="258" bestFit="1" customWidth="1"/>
    <col min="13570" max="13824" width="9" style="258"/>
    <col min="13825" max="13825" width="93.69921875" style="258" bestFit="1" customWidth="1"/>
    <col min="13826" max="14080" width="9" style="258"/>
    <col min="14081" max="14081" width="93.69921875" style="258" bestFit="1" customWidth="1"/>
    <col min="14082" max="14336" width="9" style="258"/>
    <col min="14337" max="14337" width="93.69921875" style="258" bestFit="1" customWidth="1"/>
    <col min="14338" max="14592" width="9" style="258"/>
    <col min="14593" max="14593" width="93.69921875" style="258" bestFit="1" customWidth="1"/>
    <col min="14594" max="14848" width="9" style="258"/>
    <col min="14849" max="14849" width="93.69921875" style="258" bestFit="1" customWidth="1"/>
    <col min="14850" max="15104" width="9" style="258"/>
    <col min="15105" max="15105" width="93.69921875" style="258" bestFit="1" customWidth="1"/>
    <col min="15106" max="15360" width="9" style="258"/>
    <col min="15361" max="15361" width="93.69921875" style="258" bestFit="1" customWidth="1"/>
    <col min="15362" max="15616" width="9" style="258"/>
    <col min="15617" max="15617" width="93.69921875" style="258" bestFit="1" customWidth="1"/>
    <col min="15618" max="15872" width="9" style="258"/>
    <col min="15873" max="15873" width="93.69921875" style="258" bestFit="1" customWidth="1"/>
    <col min="15874" max="16128" width="9" style="258"/>
    <col min="16129" max="16129" width="93.69921875" style="258" bestFit="1" customWidth="1"/>
    <col min="16130" max="16384" width="9" style="258"/>
  </cols>
  <sheetData>
    <row r="1" spans="1:1" ht="87" customHeight="1">
      <c r="A1" s="257" t="s">
        <v>295</v>
      </c>
    </row>
    <row r="2" spans="1:1" ht="29.25" customHeight="1">
      <c r="A2" s="259"/>
    </row>
    <row r="3" spans="1:1" ht="10.5" customHeight="1"/>
    <row r="4" spans="1:1" ht="11.25" customHeight="1"/>
    <row r="8" spans="1:1">
      <c r="A8" s="260"/>
    </row>
    <row r="11" spans="1:1" ht="30.75" customHeight="1"/>
    <row r="12" spans="1:1" ht="19.5" customHeight="1">
      <c r="A12" s="279" t="s">
        <v>157</v>
      </c>
    </row>
    <row r="13" spans="1:1" ht="58.5" customHeight="1">
      <c r="A13" s="261" t="s">
        <v>233</v>
      </c>
    </row>
    <row r="14" spans="1:1" ht="45.6">
      <c r="A14" s="262" t="s">
        <v>178</v>
      </c>
    </row>
    <row r="15" spans="1:1" ht="51" customHeight="1">
      <c r="A15" s="261" t="s">
        <v>234</v>
      </c>
    </row>
    <row r="16" spans="1:1" ht="65.25" customHeight="1">
      <c r="A16" s="262" t="s">
        <v>242</v>
      </c>
    </row>
    <row r="17" spans="1:1" ht="45" customHeight="1">
      <c r="A17" s="262" t="s">
        <v>235</v>
      </c>
    </row>
  </sheetData>
  <printOptions horizontalCentered="1"/>
  <pageMargins left="0.75" right="0.75" top="1" bottom="1" header="0.5" footer="0.5"/>
  <pageSetup scale="96"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F35"/>
  <sheetViews>
    <sheetView view="pageBreakPreview" zoomScale="110" zoomScaleNormal="100" zoomScaleSheetLayoutView="110" workbookViewId="0">
      <pane xSplit="1" ySplit="8" topLeftCell="B9" activePane="bottomRight" state="frozen"/>
      <selection pane="topRight" activeCell="B1" sqref="B1"/>
      <selection pane="bottomLeft" activeCell="A8" sqref="A8"/>
      <selection pane="bottomRight" activeCell="B25" sqref="B25"/>
    </sheetView>
  </sheetViews>
  <sheetFormatPr defaultColWidth="9" defaultRowHeight="13.2"/>
  <cols>
    <col min="1" max="1" width="36.59765625" style="15" customWidth="1"/>
    <col min="2" max="6" width="23.59765625" style="15" customWidth="1"/>
    <col min="7" max="16384" width="9" style="15"/>
  </cols>
  <sheetData>
    <row r="1" spans="1:6" ht="15.6">
      <c r="A1" s="121" t="s">
        <v>22</v>
      </c>
      <c r="B1" s="122"/>
      <c r="C1" s="122"/>
      <c r="D1" s="122"/>
      <c r="E1" s="122"/>
      <c r="F1" s="122"/>
    </row>
    <row r="2" spans="1:6" ht="15.6">
      <c r="A2" s="121" t="s">
        <v>23</v>
      </c>
      <c r="B2" s="123"/>
      <c r="C2" s="122"/>
      <c r="D2" s="122"/>
      <c r="E2" s="122"/>
      <c r="F2" s="122"/>
    </row>
    <row r="3" spans="1:6" ht="15.6">
      <c r="A3" s="124" t="s">
        <v>236</v>
      </c>
      <c r="B3" s="123"/>
      <c r="C3" s="122"/>
      <c r="D3" s="122"/>
      <c r="E3" s="122"/>
      <c r="F3" s="122"/>
    </row>
    <row r="4" spans="1:6" ht="15.6">
      <c r="A4" s="125" t="s">
        <v>158</v>
      </c>
      <c r="B4" s="123"/>
      <c r="C4" s="122"/>
      <c r="D4" s="122"/>
      <c r="E4" s="122"/>
      <c r="F4" s="122"/>
    </row>
    <row r="5" spans="1:6" ht="13.8">
      <c r="A5" s="277" t="s">
        <v>182</v>
      </c>
      <c r="B5" s="123"/>
      <c r="C5" s="122"/>
      <c r="D5" s="122"/>
      <c r="E5" s="122"/>
      <c r="F5" s="122"/>
    </row>
    <row r="6" spans="1:6" ht="13.8">
      <c r="A6" s="126"/>
      <c r="B6" s="123"/>
      <c r="C6" s="122"/>
      <c r="D6" s="122"/>
      <c r="E6" s="122"/>
      <c r="F6" s="122"/>
    </row>
    <row r="7" spans="1:6" ht="13.8">
      <c r="A7" s="123" t="s">
        <v>160</v>
      </c>
      <c r="B7" s="127" t="s">
        <v>159</v>
      </c>
      <c r="C7" s="122"/>
      <c r="D7" s="122"/>
      <c r="E7" s="122"/>
      <c r="F7" s="122"/>
    </row>
    <row r="8" spans="1:6" ht="13.8">
      <c r="A8" s="123" t="s">
        <v>13</v>
      </c>
      <c r="B8" s="138" t="s">
        <v>561</v>
      </c>
      <c r="C8" s="122"/>
      <c r="D8" s="122"/>
      <c r="E8" s="122"/>
      <c r="F8" s="122"/>
    </row>
    <row r="9" spans="1:6" ht="13.8">
      <c r="A9" s="139" t="s">
        <v>175</v>
      </c>
      <c r="B9" s="127" t="s">
        <v>562</v>
      </c>
      <c r="C9" s="122"/>
      <c r="D9" s="122"/>
      <c r="E9" s="122"/>
      <c r="F9" s="122"/>
    </row>
    <row r="10" spans="1:6" ht="13.8">
      <c r="A10" s="123"/>
      <c r="B10" s="126"/>
      <c r="C10" s="122"/>
      <c r="D10" s="122"/>
      <c r="E10" s="122"/>
      <c r="F10" s="122"/>
    </row>
    <row r="11" spans="1:6" ht="13.8">
      <c r="A11" s="128"/>
      <c r="B11" s="128"/>
      <c r="C11" s="122"/>
      <c r="D11" s="122"/>
      <c r="E11" s="122"/>
      <c r="F11" s="122"/>
    </row>
    <row r="12" spans="1:6" s="19" customFormat="1" ht="27.6">
      <c r="A12" s="123" t="s">
        <v>238</v>
      </c>
      <c r="B12" s="129" t="s">
        <v>174</v>
      </c>
      <c r="C12" s="130" t="s">
        <v>48</v>
      </c>
      <c r="D12" s="130" t="s">
        <v>49</v>
      </c>
      <c r="E12" s="130" t="s">
        <v>50</v>
      </c>
      <c r="F12" s="131" t="s">
        <v>12</v>
      </c>
    </row>
    <row r="13" spans="1:6" ht="13.8">
      <c r="A13" s="126" t="s">
        <v>5</v>
      </c>
      <c r="B13" s="127" t="s">
        <v>355</v>
      </c>
      <c r="C13" s="127" t="s">
        <v>355</v>
      </c>
      <c r="D13" s="127" t="s">
        <v>355</v>
      </c>
      <c r="E13" s="127" t="s">
        <v>355</v>
      </c>
      <c r="F13" s="127"/>
    </row>
    <row r="14" spans="1:6" ht="13.8">
      <c r="A14" s="126" t="s">
        <v>4</v>
      </c>
      <c r="B14" s="127" t="s">
        <v>356</v>
      </c>
      <c r="C14" s="127" t="s">
        <v>356</v>
      </c>
      <c r="D14" s="127" t="s">
        <v>356</v>
      </c>
      <c r="E14" s="127" t="s">
        <v>356</v>
      </c>
      <c r="F14" s="127"/>
    </row>
    <row r="15" spans="1:6" ht="13.8">
      <c r="A15" s="126" t="s">
        <v>19</v>
      </c>
      <c r="B15" s="132" t="s">
        <v>357</v>
      </c>
      <c r="C15" s="132" t="s">
        <v>357</v>
      </c>
      <c r="D15" s="132" t="s">
        <v>357</v>
      </c>
      <c r="E15" s="132" t="s">
        <v>357</v>
      </c>
      <c r="F15" s="132"/>
    </row>
    <row r="16" spans="1:6" ht="13.8">
      <c r="A16" s="126" t="s">
        <v>6</v>
      </c>
      <c r="B16" s="127" t="s">
        <v>358</v>
      </c>
      <c r="C16" s="127" t="s">
        <v>358</v>
      </c>
      <c r="D16" s="127" t="s">
        <v>358</v>
      </c>
      <c r="E16" s="127" t="s">
        <v>358</v>
      </c>
      <c r="F16" s="127"/>
    </row>
    <row r="17" spans="1:6" ht="13.8">
      <c r="A17" s="126" t="s">
        <v>7</v>
      </c>
      <c r="B17" s="127" t="s">
        <v>359</v>
      </c>
      <c r="C17" s="127" t="s">
        <v>359</v>
      </c>
      <c r="D17" s="127" t="s">
        <v>359</v>
      </c>
      <c r="E17" s="127" t="s">
        <v>359</v>
      </c>
      <c r="F17" s="127"/>
    </row>
    <row r="18" spans="1:6" ht="13.8">
      <c r="A18" s="126" t="s">
        <v>8</v>
      </c>
      <c r="B18" s="127"/>
      <c r="C18" s="127"/>
      <c r="D18" s="127"/>
      <c r="E18" s="127"/>
      <c r="F18" s="127"/>
    </row>
    <row r="19" spans="1:6" ht="13.8">
      <c r="A19" s="126" t="s">
        <v>9</v>
      </c>
      <c r="B19" s="127" t="s">
        <v>360</v>
      </c>
      <c r="C19" s="127" t="s">
        <v>360</v>
      </c>
      <c r="D19" s="127" t="s">
        <v>360</v>
      </c>
      <c r="E19" s="127" t="s">
        <v>360</v>
      </c>
      <c r="F19" s="127"/>
    </row>
    <row r="20" spans="1:6" ht="13.8">
      <c r="A20" s="126" t="s">
        <v>10</v>
      </c>
      <c r="B20" s="127" t="s">
        <v>16</v>
      </c>
      <c r="C20" s="127" t="s">
        <v>16</v>
      </c>
      <c r="D20" s="127" t="s">
        <v>16</v>
      </c>
      <c r="E20" s="127" t="s">
        <v>16</v>
      </c>
      <c r="F20" s="127"/>
    </row>
    <row r="21" spans="1:6" ht="13.8">
      <c r="A21" s="126" t="s">
        <v>11</v>
      </c>
      <c r="B21" s="127">
        <v>90012</v>
      </c>
      <c r="C21" s="127">
        <v>90012</v>
      </c>
      <c r="D21" s="127">
        <v>90012</v>
      </c>
      <c r="E21" s="127">
        <v>90012</v>
      </c>
      <c r="F21" s="127"/>
    </row>
    <row r="22" spans="1:6" ht="13.8">
      <c r="A22" s="126" t="s">
        <v>14</v>
      </c>
      <c r="B22" s="133">
        <v>43318</v>
      </c>
      <c r="C22" s="133">
        <v>43318</v>
      </c>
      <c r="D22" s="133">
        <v>43318</v>
      </c>
      <c r="E22" s="133">
        <v>43318</v>
      </c>
      <c r="F22" s="133"/>
    </row>
    <row r="23" spans="1:6" ht="13.8">
      <c r="A23" s="126" t="s">
        <v>176</v>
      </c>
      <c r="B23" s="133">
        <v>43579</v>
      </c>
      <c r="C23" s="133">
        <v>43579</v>
      </c>
      <c r="D23" s="133">
        <v>43579</v>
      </c>
      <c r="E23" s="133">
        <v>43579</v>
      </c>
      <c r="F23" s="133"/>
    </row>
    <row r="24" spans="1:6" ht="13.8">
      <c r="A24" s="126"/>
      <c r="B24" s="134"/>
      <c r="C24" s="134"/>
      <c r="D24" s="134"/>
      <c r="E24" s="134"/>
      <c r="F24" s="134"/>
    </row>
    <row r="25" spans="1:6" ht="27.6">
      <c r="A25" s="123" t="s">
        <v>237</v>
      </c>
      <c r="B25" s="126"/>
      <c r="C25" s="126"/>
      <c r="D25" s="126"/>
      <c r="E25" s="126"/>
      <c r="F25" s="126"/>
    </row>
    <row r="26" spans="1:6" ht="13.8">
      <c r="A26" s="126" t="s">
        <v>5</v>
      </c>
      <c r="B26" s="427" t="s">
        <v>566</v>
      </c>
      <c r="C26" s="427" t="s">
        <v>566</v>
      </c>
      <c r="D26" s="427" t="s">
        <v>566</v>
      </c>
      <c r="E26" s="427" t="s">
        <v>566</v>
      </c>
      <c r="F26" s="127"/>
    </row>
    <row r="27" spans="1:6" ht="27.6">
      <c r="A27" s="126" t="s">
        <v>4</v>
      </c>
      <c r="B27" s="427" t="s">
        <v>567</v>
      </c>
      <c r="C27" s="427" t="s">
        <v>567</v>
      </c>
      <c r="D27" s="427" t="s">
        <v>567</v>
      </c>
      <c r="E27" s="427" t="s">
        <v>567</v>
      </c>
      <c r="F27" s="127"/>
    </row>
    <row r="28" spans="1:6" ht="13.8">
      <c r="A28" s="126" t="s">
        <v>19</v>
      </c>
      <c r="B28" s="428" t="s">
        <v>568</v>
      </c>
      <c r="C28" s="428" t="s">
        <v>568</v>
      </c>
      <c r="D28" s="428" t="s">
        <v>568</v>
      </c>
      <c r="E28" s="428" t="s">
        <v>568</v>
      </c>
      <c r="F28" s="132"/>
    </row>
    <row r="29" spans="1:6" ht="13.8">
      <c r="A29" s="126" t="s">
        <v>6</v>
      </c>
      <c r="B29" s="427" t="s">
        <v>569</v>
      </c>
      <c r="C29" s="427" t="s">
        <v>569</v>
      </c>
      <c r="D29" s="427" t="s">
        <v>569</v>
      </c>
      <c r="E29" s="427" t="s">
        <v>569</v>
      </c>
      <c r="F29" s="127"/>
    </row>
    <row r="30" spans="1:6" ht="13.8">
      <c r="A30" s="126" t="s">
        <v>7</v>
      </c>
      <c r="B30" s="427" t="s">
        <v>570</v>
      </c>
      <c r="C30" s="427" t="s">
        <v>570</v>
      </c>
      <c r="D30" s="427" t="s">
        <v>570</v>
      </c>
      <c r="E30" s="427" t="s">
        <v>570</v>
      </c>
      <c r="F30" s="127"/>
    </row>
    <row r="31" spans="1:6" ht="13.8">
      <c r="A31" s="126" t="s">
        <v>8</v>
      </c>
      <c r="B31" s="427" t="s">
        <v>571</v>
      </c>
      <c r="C31" s="427" t="s">
        <v>571</v>
      </c>
      <c r="D31" s="427" t="s">
        <v>571</v>
      </c>
      <c r="E31" s="427" t="s">
        <v>571</v>
      </c>
      <c r="F31" s="127"/>
    </row>
    <row r="32" spans="1:6" ht="13.8">
      <c r="A32" s="126" t="s">
        <v>9</v>
      </c>
      <c r="B32" s="427" t="s">
        <v>360</v>
      </c>
      <c r="C32" s="427" t="s">
        <v>360</v>
      </c>
      <c r="D32" s="427" t="s">
        <v>360</v>
      </c>
      <c r="E32" s="427" t="s">
        <v>360</v>
      </c>
      <c r="F32" s="127"/>
    </row>
    <row r="33" spans="1:6" ht="13.8">
      <c r="A33" s="126" t="s">
        <v>10</v>
      </c>
      <c r="B33" s="427" t="s">
        <v>16</v>
      </c>
      <c r="C33" s="427" t="s">
        <v>16</v>
      </c>
      <c r="D33" s="427" t="s">
        <v>16</v>
      </c>
      <c r="E33" s="427" t="s">
        <v>16</v>
      </c>
      <c r="F33" s="127"/>
    </row>
    <row r="34" spans="1:6" ht="13.8">
      <c r="A34" s="126" t="s">
        <v>11</v>
      </c>
      <c r="B34" s="427">
        <v>90012</v>
      </c>
      <c r="C34" s="427">
        <v>90012</v>
      </c>
      <c r="D34" s="427">
        <v>90012</v>
      </c>
      <c r="E34" s="427">
        <v>90012</v>
      </c>
      <c r="F34" s="127"/>
    </row>
    <row r="35" spans="1:6">
      <c r="A35" s="18"/>
      <c r="B35" s="18"/>
    </row>
  </sheetData>
  <customSheetViews>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1"/>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2"/>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3"/>
    </customSheetView>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4"/>
    </customSheetView>
  </customSheetViews>
  <hyperlinks>
    <hyperlink ref="B28" r:id="rId5"/>
    <hyperlink ref="C28" r:id="rId6"/>
    <hyperlink ref="D28" r:id="rId7"/>
    <hyperlink ref="E28" r:id="rId8"/>
  </hyperlinks>
  <pageMargins left="0.25" right="0.25" top="0.75" bottom="0.75" header="0.3" footer="0.3"/>
  <pageSetup scale="80" pageOrder="overThenDown"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pageSetUpPr fitToPage="1"/>
  </sheetPr>
  <dimension ref="A1:R150"/>
  <sheetViews>
    <sheetView showGridLines="0" view="pageBreakPreview" zoomScaleNormal="100" zoomScaleSheetLayoutView="100" workbookViewId="0">
      <selection activeCell="G11" sqref="G11"/>
    </sheetView>
  </sheetViews>
  <sheetFormatPr defaultColWidth="9" defaultRowHeight="15.6"/>
  <cols>
    <col min="1" max="1" width="9" style="1"/>
    <col min="2" max="2" width="64.69921875" style="10" customWidth="1"/>
    <col min="3" max="3" width="16.8984375" style="20" customWidth="1"/>
    <col min="4" max="4" width="15.09765625" style="20" customWidth="1"/>
    <col min="5" max="6" width="9.69921875" style="120" customWidth="1"/>
    <col min="7" max="14" width="9.69921875" style="5" customWidth="1"/>
    <col min="15" max="15" width="9.19921875" style="5" customWidth="1"/>
    <col min="16" max="18" width="9.19921875" style="1" customWidth="1"/>
    <col min="19" max="25" width="7.09765625" style="1" customWidth="1"/>
    <col min="26" max="26" width="14.69921875" style="1" bestFit="1" customWidth="1"/>
    <col min="27" max="131" width="7.09765625" style="1" customWidth="1"/>
    <col min="132" max="16384" width="9" style="1"/>
  </cols>
  <sheetData>
    <row r="1" spans="1:18" s="2" customFormat="1">
      <c r="B1" s="21" t="s">
        <v>22</v>
      </c>
      <c r="C1" s="21"/>
      <c r="D1" s="12"/>
      <c r="E1" s="12"/>
      <c r="F1" s="12"/>
      <c r="G1" s="4"/>
      <c r="H1" s="4"/>
      <c r="I1" s="4"/>
      <c r="J1" s="4"/>
      <c r="K1" s="4"/>
      <c r="L1" s="4"/>
      <c r="M1" s="4"/>
      <c r="N1" s="4"/>
    </row>
    <row r="2" spans="1:18" s="2" customFormat="1">
      <c r="B2" s="21" t="s">
        <v>23</v>
      </c>
      <c r="C2" s="21"/>
      <c r="D2" s="12"/>
      <c r="E2" s="12"/>
      <c r="F2" s="12"/>
      <c r="G2" s="4"/>
      <c r="H2" s="4"/>
      <c r="I2" s="4"/>
      <c r="J2" s="4"/>
      <c r="K2" s="4"/>
      <c r="L2" s="4"/>
      <c r="M2" s="4"/>
      <c r="N2" s="4"/>
    </row>
    <row r="3" spans="1:18" s="3" customFormat="1">
      <c r="B3" s="124" t="s">
        <v>236</v>
      </c>
      <c r="C3" s="22"/>
      <c r="D3" s="17"/>
      <c r="E3" s="17"/>
      <c r="F3" s="17"/>
    </row>
    <row r="4" spans="1:18" s="3" customFormat="1">
      <c r="B4" s="26" t="s">
        <v>181</v>
      </c>
      <c r="C4" s="22"/>
      <c r="D4" s="16"/>
      <c r="E4" s="16"/>
      <c r="F4" s="16"/>
    </row>
    <row r="5" spans="1:18" s="3" customFormat="1">
      <c r="B5" s="277" t="s">
        <v>183</v>
      </c>
      <c r="C5" s="22"/>
      <c r="D5" s="16"/>
      <c r="E5" s="16"/>
      <c r="F5" s="16"/>
    </row>
    <row r="6" spans="1:18" s="3" customFormat="1">
      <c r="B6" s="140"/>
      <c r="C6" s="140"/>
      <c r="D6" s="16"/>
      <c r="E6" s="16"/>
      <c r="F6" s="16"/>
    </row>
    <row r="7" spans="1:18" s="3" customFormat="1" ht="15.75" customHeight="1">
      <c r="B7" s="27" t="s">
        <v>93</v>
      </c>
      <c r="C7" s="12"/>
      <c r="D7" s="12"/>
      <c r="E7" s="12"/>
      <c r="F7" s="12"/>
      <c r="G7" s="11"/>
      <c r="I7" s="8"/>
      <c r="J7" s="6"/>
      <c r="K7" s="6"/>
      <c r="L7" s="6"/>
      <c r="M7" s="6"/>
      <c r="N7" s="6"/>
      <c r="O7" s="6"/>
    </row>
    <row r="8" spans="1:18" s="3" customFormat="1">
      <c r="B8" s="21"/>
      <c r="C8" s="13"/>
      <c r="D8" s="21"/>
      <c r="E8" s="21"/>
      <c r="F8" s="21"/>
      <c r="G8" s="53"/>
      <c r="H8" s="54" t="s">
        <v>3</v>
      </c>
      <c r="I8" s="236"/>
      <c r="J8" s="237"/>
      <c r="K8" s="55"/>
      <c r="L8" s="55"/>
      <c r="M8" s="61"/>
      <c r="N8" s="61"/>
      <c r="O8" s="56"/>
      <c r="P8" s="57"/>
      <c r="Q8" s="57"/>
      <c r="R8" s="57"/>
    </row>
    <row r="9" spans="1:18" s="3" customFormat="1">
      <c r="B9" s="13"/>
      <c r="C9" s="13"/>
      <c r="D9" s="21"/>
      <c r="E9" s="21"/>
      <c r="F9" s="119" t="s">
        <v>46</v>
      </c>
      <c r="H9" s="60" t="s">
        <v>26</v>
      </c>
      <c r="I9" s="59"/>
      <c r="K9" s="61"/>
      <c r="L9" s="61"/>
      <c r="M9" s="61"/>
      <c r="N9" s="61"/>
      <c r="O9" s="56"/>
      <c r="P9" s="57"/>
      <c r="Q9" s="57"/>
      <c r="R9" s="57"/>
    </row>
    <row r="10" spans="1:18" s="7" customFormat="1" ht="18">
      <c r="B10" s="280" t="s">
        <v>47</v>
      </c>
      <c r="C10" s="23"/>
      <c r="D10" s="23"/>
      <c r="E10" s="62">
        <v>2017</v>
      </c>
      <c r="F10" s="62">
        <v>2018</v>
      </c>
      <c r="G10" s="62">
        <v>2019</v>
      </c>
      <c r="H10" s="62" t="s">
        <v>2</v>
      </c>
      <c r="I10" s="62" t="s">
        <v>17</v>
      </c>
      <c r="J10" s="62" t="s">
        <v>18</v>
      </c>
      <c r="K10" s="62" t="s">
        <v>20</v>
      </c>
      <c r="L10" s="62" t="s">
        <v>21</v>
      </c>
      <c r="M10" s="62" t="s">
        <v>24</v>
      </c>
      <c r="N10" s="62" t="s">
        <v>25</v>
      </c>
      <c r="O10" s="62" t="s">
        <v>27</v>
      </c>
      <c r="P10" s="62" t="s">
        <v>28</v>
      </c>
      <c r="Q10" s="62" t="s">
        <v>29</v>
      </c>
      <c r="R10" s="62" t="s">
        <v>30</v>
      </c>
    </row>
    <row r="11" spans="1:18">
      <c r="A11" s="22">
        <v>1</v>
      </c>
      <c r="B11" s="21" t="s">
        <v>101</v>
      </c>
      <c r="C11" s="21"/>
      <c r="D11" s="63"/>
      <c r="E11" s="352">
        <v>6501</v>
      </c>
      <c r="F11" s="352">
        <v>6187</v>
      </c>
      <c r="G11" s="349">
        <v>6341</v>
      </c>
      <c r="H11" s="361">
        <v>6500</v>
      </c>
      <c r="I11" s="361">
        <v>6612</v>
      </c>
      <c r="J11" s="361">
        <v>6620</v>
      </c>
      <c r="K11" s="361">
        <v>6789</v>
      </c>
      <c r="L11" s="361">
        <v>7060</v>
      </c>
      <c r="M11" s="361">
        <v>7185</v>
      </c>
      <c r="N11" s="361">
        <v>7372</v>
      </c>
      <c r="O11" s="361">
        <v>7393</v>
      </c>
      <c r="P11" s="361">
        <v>7422</v>
      </c>
      <c r="Q11" s="361">
        <v>7676</v>
      </c>
      <c r="R11" s="361">
        <v>7800</v>
      </c>
    </row>
    <row r="12" spans="1:18">
      <c r="A12" s="22">
        <v>2</v>
      </c>
      <c r="B12" s="21" t="s">
        <v>31</v>
      </c>
      <c r="C12" s="21"/>
      <c r="D12" s="63"/>
      <c r="E12" s="352">
        <v>351.1</v>
      </c>
      <c r="F12" s="352">
        <v>380.36</v>
      </c>
      <c r="G12" s="349">
        <v>411.04</v>
      </c>
      <c r="H12" s="350">
        <v>439.16</v>
      </c>
      <c r="I12" s="350">
        <v>469.56</v>
      </c>
      <c r="J12" s="350">
        <v>500.24</v>
      </c>
      <c r="K12" s="350">
        <v>529.5</v>
      </c>
      <c r="L12" s="350">
        <v>558.74</v>
      </c>
      <c r="M12" s="350">
        <v>622.24</v>
      </c>
      <c r="N12" s="350">
        <v>651.57000000000005</v>
      </c>
      <c r="O12" s="351">
        <v>680.89</v>
      </c>
      <c r="P12" s="351">
        <v>710.22</v>
      </c>
      <c r="Q12" s="351">
        <v>740.26</v>
      </c>
      <c r="R12" s="351">
        <v>769.58</v>
      </c>
    </row>
    <row r="13" spans="1:18">
      <c r="A13" s="22" t="s">
        <v>105</v>
      </c>
      <c r="B13" s="21" t="s">
        <v>32</v>
      </c>
      <c r="C13" s="21"/>
      <c r="D13" s="63"/>
      <c r="E13" s="352">
        <v>351.1</v>
      </c>
      <c r="F13" s="352">
        <v>380.36</v>
      </c>
      <c r="G13" s="349">
        <v>411.04</v>
      </c>
      <c r="H13" s="350">
        <v>439.16</v>
      </c>
      <c r="I13" s="350">
        <v>469.56</v>
      </c>
      <c r="J13" s="350">
        <v>500.24</v>
      </c>
      <c r="K13" s="350">
        <v>529.5</v>
      </c>
      <c r="L13" s="350">
        <v>558.74</v>
      </c>
      <c r="M13" s="350">
        <v>622.24</v>
      </c>
      <c r="N13" s="350">
        <v>651.57000000000005</v>
      </c>
      <c r="O13" s="351">
        <v>680.89</v>
      </c>
      <c r="P13" s="351">
        <v>710.22</v>
      </c>
      <c r="Q13" s="351">
        <v>740.26</v>
      </c>
      <c r="R13" s="351">
        <v>769.58</v>
      </c>
    </row>
    <row r="14" spans="1:18">
      <c r="A14" s="22">
        <v>3</v>
      </c>
      <c r="B14" s="21" t="s">
        <v>239</v>
      </c>
      <c r="C14" s="21"/>
      <c r="D14" s="63"/>
      <c r="E14" s="166"/>
      <c r="F14" s="166"/>
      <c r="G14" s="103"/>
      <c r="H14" s="104"/>
      <c r="I14" s="104"/>
      <c r="J14" s="104"/>
      <c r="K14" s="104"/>
      <c r="L14" s="104"/>
      <c r="M14" s="104"/>
      <c r="N14" s="104"/>
      <c r="O14" s="105"/>
      <c r="P14" s="105"/>
      <c r="Q14" s="105"/>
      <c r="R14" s="105"/>
    </row>
    <row r="15" spans="1:18">
      <c r="A15" s="22">
        <v>4</v>
      </c>
      <c r="B15" s="21" t="s">
        <v>241</v>
      </c>
      <c r="C15" s="21"/>
      <c r="D15" s="63"/>
      <c r="E15" s="166"/>
      <c r="F15" s="166"/>
      <c r="G15" s="103"/>
      <c r="H15" s="104"/>
      <c r="I15" s="104"/>
      <c r="J15" s="104"/>
      <c r="K15" s="104"/>
      <c r="L15" s="104"/>
      <c r="M15" s="104"/>
      <c r="N15" s="104"/>
      <c r="O15" s="105"/>
      <c r="P15" s="105"/>
      <c r="Q15" s="105"/>
      <c r="R15" s="105"/>
    </row>
    <row r="16" spans="1:18">
      <c r="A16" s="22">
        <v>5</v>
      </c>
      <c r="B16" s="21" t="s">
        <v>36</v>
      </c>
      <c r="C16" s="21"/>
      <c r="D16" s="63"/>
      <c r="E16" s="358">
        <v>103.526</v>
      </c>
      <c r="F16" s="358">
        <v>209.477</v>
      </c>
      <c r="G16" s="354">
        <v>317.57</v>
      </c>
      <c r="H16" s="355">
        <v>428.31799999999998</v>
      </c>
      <c r="I16" s="355">
        <v>537.37900000000002</v>
      </c>
      <c r="J16" s="355">
        <v>534.09199999999998</v>
      </c>
      <c r="K16" s="355">
        <v>702.54899999999998</v>
      </c>
      <c r="L16" s="355">
        <v>1015.74</v>
      </c>
      <c r="M16" s="355">
        <v>1168.04</v>
      </c>
      <c r="N16" s="355">
        <v>1421.47</v>
      </c>
      <c r="O16" s="356">
        <v>1440.47</v>
      </c>
      <c r="P16" s="356">
        <v>1317.39</v>
      </c>
      <c r="Q16" s="356">
        <v>1595.84</v>
      </c>
      <c r="R16" s="356">
        <v>1640.46</v>
      </c>
    </row>
    <row r="17" spans="1:18">
      <c r="A17" s="22">
        <v>6</v>
      </c>
      <c r="B17" s="21" t="s">
        <v>37</v>
      </c>
      <c r="C17" s="21"/>
      <c r="D17" s="63"/>
      <c r="E17" s="357">
        <v>67.5</v>
      </c>
      <c r="F17" s="357">
        <v>87.5</v>
      </c>
      <c r="G17" s="354">
        <v>125</v>
      </c>
      <c r="H17" s="355">
        <v>175</v>
      </c>
      <c r="I17" s="355">
        <v>225</v>
      </c>
      <c r="J17" s="355">
        <v>275</v>
      </c>
      <c r="K17" s="355">
        <v>325</v>
      </c>
      <c r="L17" s="355">
        <v>375</v>
      </c>
      <c r="M17" s="355">
        <v>425</v>
      </c>
      <c r="N17" s="355">
        <v>475</v>
      </c>
      <c r="O17" s="356">
        <v>500</v>
      </c>
      <c r="P17" s="356">
        <v>500</v>
      </c>
      <c r="Q17" s="356">
        <v>500</v>
      </c>
      <c r="R17" s="356">
        <v>500</v>
      </c>
    </row>
    <row r="18" spans="1:18">
      <c r="A18" s="22">
        <v>7</v>
      </c>
      <c r="B18" s="27" t="s">
        <v>341</v>
      </c>
      <c r="C18" s="24"/>
      <c r="D18" s="64"/>
      <c r="E18" s="345">
        <v>5549.8327870000003</v>
      </c>
      <c r="F18" s="345">
        <v>5721.4771000000001</v>
      </c>
      <c r="G18" s="65">
        <f>G11-G16-G17</f>
        <v>5898.43</v>
      </c>
      <c r="H18" s="65">
        <f>H11-H16-H17</f>
        <v>5896.6819999999998</v>
      </c>
      <c r="I18" s="65">
        <f t="shared" ref="I18:N18" si="0">I11-I16-I17</f>
        <v>5849.6210000000001</v>
      </c>
      <c r="J18" s="65">
        <f t="shared" si="0"/>
        <v>5810.9080000000004</v>
      </c>
      <c r="K18" s="65">
        <f t="shared" si="0"/>
        <v>5761.451</v>
      </c>
      <c r="L18" s="65">
        <f t="shared" si="0"/>
        <v>5669.26</v>
      </c>
      <c r="M18" s="65">
        <f t="shared" si="0"/>
        <v>5591.96</v>
      </c>
      <c r="N18" s="65">
        <f t="shared" si="0"/>
        <v>5475.53</v>
      </c>
      <c r="O18" s="65">
        <f>O11-O16-O17</f>
        <v>5452.53</v>
      </c>
      <c r="P18" s="65">
        <f>P11-P16-P17</f>
        <v>5604.61</v>
      </c>
      <c r="Q18" s="65">
        <f>Q11-Q16-Q17</f>
        <v>5580.16</v>
      </c>
      <c r="R18" s="65">
        <f>R11-R16-R17</f>
        <v>5659.54</v>
      </c>
    </row>
    <row r="19" spans="1:18">
      <c r="A19" s="22">
        <v>8</v>
      </c>
      <c r="B19" s="21" t="s">
        <v>33</v>
      </c>
      <c r="C19" s="21"/>
      <c r="D19" s="63"/>
      <c r="E19" s="367">
        <v>1716.5051612903226</v>
      </c>
      <c r="F19" s="367">
        <v>1716.5051612903226</v>
      </c>
      <c r="G19" s="361">
        <v>1716.5051612903226</v>
      </c>
      <c r="H19" s="362">
        <v>1716.5051612903226</v>
      </c>
      <c r="I19" s="362">
        <v>1716.5051612903226</v>
      </c>
      <c r="J19" s="362">
        <v>1722.9051612903224</v>
      </c>
      <c r="K19" s="362">
        <v>1722.9051612903224</v>
      </c>
      <c r="L19" s="362">
        <v>1722.9051612903224</v>
      </c>
      <c r="M19" s="362">
        <v>1644.2645161290322</v>
      </c>
      <c r="N19" s="362">
        <v>1643.3819354838711</v>
      </c>
      <c r="O19" s="363">
        <v>1643.3819354838711</v>
      </c>
      <c r="P19" s="363">
        <v>1643.3819354838711</v>
      </c>
      <c r="Q19" s="363">
        <v>1656.8219354838709</v>
      </c>
      <c r="R19" s="363">
        <v>1665.8619354838711</v>
      </c>
    </row>
    <row r="20" spans="1:18">
      <c r="A20" s="22">
        <v>9</v>
      </c>
      <c r="B20" s="21" t="s">
        <v>0</v>
      </c>
      <c r="C20" s="21"/>
      <c r="D20" s="63"/>
      <c r="E20" s="368">
        <v>45</v>
      </c>
      <c r="F20" s="368">
        <v>45</v>
      </c>
      <c r="G20" s="364">
        <v>45</v>
      </c>
      <c r="H20" s="365">
        <v>45</v>
      </c>
      <c r="I20" s="365">
        <v>45</v>
      </c>
      <c r="J20" s="365">
        <v>45</v>
      </c>
      <c r="K20" s="365">
        <v>45</v>
      </c>
      <c r="L20" s="365">
        <v>45</v>
      </c>
      <c r="M20" s="365">
        <v>45</v>
      </c>
      <c r="N20" s="365">
        <v>45</v>
      </c>
      <c r="O20" s="363">
        <v>45</v>
      </c>
      <c r="P20" s="363">
        <v>45</v>
      </c>
      <c r="Q20" s="363">
        <v>45</v>
      </c>
      <c r="R20" s="363">
        <v>45</v>
      </c>
    </row>
    <row r="21" spans="1:18">
      <c r="A21" s="22">
        <v>10</v>
      </c>
      <c r="B21" s="27" t="s">
        <v>164</v>
      </c>
      <c r="C21" s="25"/>
      <c r="D21" s="64"/>
      <c r="E21" s="66">
        <f>E18+E19+E20</f>
        <v>7311.3379482903229</v>
      </c>
      <c r="F21" s="66">
        <f>F18+F19+F20</f>
        <v>7482.9822612903226</v>
      </c>
      <c r="G21" s="66">
        <f>G18+G19+G20</f>
        <v>7659.9351612903229</v>
      </c>
      <c r="H21" s="66">
        <f t="shared" ref="H21:R21" si="1">H18+H19+H20</f>
        <v>7658.1871612903224</v>
      </c>
      <c r="I21" s="66">
        <f t="shared" si="1"/>
        <v>7611.1261612903227</v>
      </c>
      <c r="J21" s="66">
        <f t="shared" si="1"/>
        <v>7578.8131612903226</v>
      </c>
      <c r="K21" s="66">
        <f t="shared" si="1"/>
        <v>7529.3561612903222</v>
      </c>
      <c r="L21" s="66">
        <f t="shared" si="1"/>
        <v>7437.1651612903224</v>
      </c>
      <c r="M21" s="66">
        <f t="shared" si="1"/>
        <v>7281.2245161290321</v>
      </c>
      <c r="N21" s="66">
        <f t="shared" si="1"/>
        <v>7163.9119354838713</v>
      </c>
      <c r="O21" s="66">
        <f t="shared" si="1"/>
        <v>7140.9119354838713</v>
      </c>
      <c r="P21" s="66">
        <f t="shared" si="1"/>
        <v>7292.9919354838712</v>
      </c>
      <c r="Q21" s="66">
        <f t="shared" si="1"/>
        <v>7281.981935483871</v>
      </c>
      <c r="R21" s="66">
        <f t="shared" si="1"/>
        <v>7370.4019354838711</v>
      </c>
    </row>
    <row r="22" spans="1:18">
      <c r="A22" s="28"/>
      <c r="B22" s="29"/>
      <c r="C22" s="31"/>
      <c r="D22" s="67"/>
      <c r="E22" s="67"/>
      <c r="F22" s="67"/>
      <c r="G22" s="68"/>
      <c r="H22" s="68"/>
      <c r="I22" s="68"/>
      <c r="J22" s="68"/>
      <c r="K22" s="68"/>
      <c r="L22" s="68"/>
      <c r="M22" s="68"/>
      <c r="N22" s="68"/>
      <c r="O22" s="69"/>
      <c r="P22" s="69"/>
      <c r="Q22" s="69"/>
      <c r="R22" s="70"/>
    </row>
    <row r="23" spans="1:18" ht="15.75" customHeight="1">
      <c r="B23" s="280" t="s">
        <v>102</v>
      </c>
      <c r="C23" s="30"/>
      <c r="D23" s="71"/>
      <c r="E23" s="71"/>
      <c r="F23" s="71"/>
      <c r="G23" s="72"/>
      <c r="H23" s="72"/>
      <c r="I23" s="72"/>
      <c r="J23" s="72"/>
      <c r="K23" s="72"/>
      <c r="L23" s="72"/>
      <c r="M23" s="72"/>
      <c r="N23" s="72"/>
      <c r="O23" s="72"/>
      <c r="P23" s="72"/>
      <c r="Q23" s="72"/>
      <c r="R23" s="72"/>
    </row>
    <row r="24" spans="1:18">
      <c r="A24" s="88"/>
      <c r="B24" s="27" t="s">
        <v>245</v>
      </c>
      <c r="C24" s="32"/>
      <c r="D24" s="335" t="s">
        <v>332</v>
      </c>
      <c r="E24" s="336"/>
      <c r="F24" s="336"/>
      <c r="G24" s="337"/>
      <c r="H24" s="74"/>
      <c r="I24" s="74"/>
      <c r="J24" s="74"/>
      <c r="K24" s="74"/>
      <c r="L24" s="74"/>
      <c r="M24" s="74"/>
      <c r="N24" s="74"/>
      <c r="O24" s="75"/>
      <c r="P24" s="75"/>
      <c r="Q24" s="75"/>
      <c r="R24" s="75"/>
    </row>
    <row r="25" spans="1:18">
      <c r="A25" s="88"/>
      <c r="B25" s="34" t="s">
        <v>42</v>
      </c>
      <c r="C25" s="12"/>
      <c r="D25" s="76" t="s">
        <v>296</v>
      </c>
      <c r="E25" s="62">
        <v>2017</v>
      </c>
      <c r="F25" s="62">
        <v>2018</v>
      </c>
      <c r="G25" s="62">
        <v>2019</v>
      </c>
      <c r="H25" s="62" t="s">
        <v>2</v>
      </c>
      <c r="I25" s="62" t="s">
        <v>17</v>
      </c>
      <c r="J25" s="62" t="s">
        <v>18</v>
      </c>
      <c r="K25" s="62" t="s">
        <v>20</v>
      </c>
      <c r="L25" s="62" t="s">
        <v>21</v>
      </c>
      <c r="M25" s="62" t="s">
        <v>24</v>
      </c>
      <c r="N25" s="62" t="s">
        <v>25</v>
      </c>
      <c r="O25" s="62" t="s">
        <v>27</v>
      </c>
      <c r="P25" s="62" t="s">
        <v>28</v>
      </c>
      <c r="Q25" s="62" t="s">
        <v>29</v>
      </c>
      <c r="R25" s="62" t="s">
        <v>30</v>
      </c>
    </row>
    <row r="26" spans="1:18">
      <c r="A26" s="135" t="s">
        <v>51</v>
      </c>
      <c r="B26" s="378" t="s">
        <v>361</v>
      </c>
      <c r="C26" s="384"/>
      <c r="D26" s="385" t="s">
        <v>299</v>
      </c>
      <c r="E26" s="367">
        <v>1175</v>
      </c>
      <c r="F26" s="367">
        <v>1175</v>
      </c>
      <c r="G26" s="361">
        <v>1175</v>
      </c>
      <c r="H26" s="361">
        <v>1175</v>
      </c>
      <c r="I26" s="361">
        <v>1175</v>
      </c>
      <c r="J26" s="361">
        <v>1175</v>
      </c>
      <c r="K26" s="361">
        <v>1175</v>
      </c>
      <c r="L26" s="361">
        <v>1175</v>
      </c>
      <c r="M26" s="361">
        <v>1175</v>
      </c>
      <c r="N26" s="361">
        <v>1175</v>
      </c>
      <c r="O26" s="361">
        <v>1175</v>
      </c>
      <c r="P26" s="361">
        <v>1175</v>
      </c>
      <c r="Q26" s="361">
        <v>1175</v>
      </c>
      <c r="R26" s="361">
        <v>1175</v>
      </c>
    </row>
    <row r="27" spans="1:18" s="264" customFormat="1">
      <c r="A27" s="274" t="s">
        <v>52</v>
      </c>
      <c r="B27" s="378" t="s">
        <v>542</v>
      </c>
      <c r="C27" s="384"/>
      <c r="D27" s="83" t="s">
        <v>298</v>
      </c>
      <c r="E27" s="367">
        <v>558</v>
      </c>
      <c r="F27" s="367">
        <v>558</v>
      </c>
      <c r="G27" s="361">
        <v>558</v>
      </c>
      <c r="H27" s="361">
        <v>558</v>
      </c>
      <c r="I27" s="361">
        <v>558</v>
      </c>
      <c r="J27" s="361">
        <v>558</v>
      </c>
      <c r="K27" s="361">
        <v>558</v>
      </c>
      <c r="L27" s="361">
        <v>558</v>
      </c>
      <c r="M27" s="361">
        <v>558</v>
      </c>
      <c r="N27" s="361">
        <v>558</v>
      </c>
      <c r="O27" s="361">
        <v>558</v>
      </c>
      <c r="P27" s="361">
        <v>558</v>
      </c>
      <c r="Q27" s="361">
        <v>558</v>
      </c>
      <c r="R27" s="361">
        <v>502</v>
      </c>
    </row>
    <row r="28" spans="1:18" s="264" customFormat="1">
      <c r="A28" s="274" t="s">
        <v>53</v>
      </c>
      <c r="B28" s="378" t="s">
        <v>543</v>
      </c>
      <c r="C28" s="384"/>
      <c r="D28" s="83" t="s">
        <v>298</v>
      </c>
      <c r="E28" s="367">
        <v>600</v>
      </c>
      <c r="F28" s="367">
        <v>600</v>
      </c>
      <c r="G28" s="361">
        <v>600</v>
      </c>
      <c r="H28" s="361">
        <v>600</v>
      </c>
      <c r="I28" s="361">
        <v>600</v>
      </c>
      <c r="J28" s="361">
        <v>600</v>
      </c>
      <c r="K28" s="361">
        <v>600</v>
      </c>
      <c r="L28" s="361">
        <v>600</v>
      </c>
      <c r="M28" s="361">
        <v>600</v>
      </c>
      <c r="N28" s="361">
        <v>936</v>
      </c>
      <c r="O28" s="361">
        <v>936</v>
      </c>
      <c r="P28" s="361">
        <v>936</v>
      </c>
      <c r="Q28" s="361">
        <v>1608</v>
      </c>
      <c r="R28" s="361">
        <v>1608</v>
      </c>
    </row>
    <row r="29" spans="1:18" s="264" customFormat="1">
      <c r="A29" s="274" t="s">
        <v>54</v>
      </c>
      <c r="B29" s="378" t="s">
        <v>544</v>
      </c>
      <c r="C29" s="384"/>
      <c r="D29" s="83" t="s">
        <v>298</v>
      </c>
      <c r="E29" s="367">
        <v>1019</v>
      </c>
      <c r="F29" s="367">
        <v>1019</v>
      </c>
      <c r="G29" s="361">
        <v>1019</v>
      </c>
      <c r="H29" s="361">
        <v>1019</v>
      </c>
      <c r="I29" s="361">
        <v>1019</v>
      </c>
      <c r="J29" s="361">
        <v>1019</v>
      </c>
      <c r="K29" s="361">
        <v>1019</v>
      </c>
      <c r="L29" s="361">
        <v>1019</v>
      </c>
      <c r="M29" s="361">
        <v>1019</v>
      </c>
      <c r="N29" s="361">
        <v>575</v>
      </c>
      <c r="O29" s="361">
        <v>575</v>
      </c>
      <c r="P29" s="361">
        <v>575</v>
      </c>
      <c r="Q29" s="361">
        <v>0</v>
      </c>
      <c r="R29" s="361">
        <v>0</v>
      </c>
    </row>
    <row r="30" spans="1:18">
      <c r="A30" s="274" t="s">
        <v>55</v>
      </c>
      <c r="B30" s="378" t="s">
        <v>362</v>
      </c>
      <c r="C30" s="386"/>
      <c r="D30" s="83" t="s">
        <v>302</v>
      </c>
      <c r="E30" s="367">
        <v>76</v>
      </c>
      <c r="F30" s="367">
        <v>76</v>
      </c>
      <c r="G30" s="361">
        <v>76</v>
      </c>
      <c r="H30" s="361">
        <v>76</v>
      </c>
      <c r="I30" s="361">
        <v>76</v>
      </c>
      <c r="J30" s="361">
        <v>76</v>
      </c>
      <c r="K30" s="361">
        <v>76</v>
      </c>
      <c r="L30" s="361">
        <v>76</v>
      </c>
      <c r="M30" s="361">
        <v>76</v>
      </c>
      <c r="N30" s="361">
        <v>76</v>
      </c>
      <c r="O30" s="361">
        <v>76</v>
      </c>
      <c r="P30" s="361">
        <v>76</v>
      </c>
      <c r="Q30" s="361">
        <v>76</v>
      </c>
      <c r="R30" s="361">
        <v>76</v>
      </c>
    </row>
    <row r="31" spans="1:18">
      <c r="A31" s="274" t="s">
        <v>56</v>
      </c>
      <c r="B31" s="378" t="s">
        <v>363</v>
      </c>
      <c r="C31" s="384"/>
      <c r="D31" s="83" t="s">
        <v>302</v>
      </c>
      <c r="E31" s="367">
        <v>77</v>
      </c>
      <c r="F31" s="367">
        <v>77</v>
      </c>
      <c r="G31" s="361">
        <v>77</v>
      </c>
      <c r="H31" s="361">
        <v>77</v>
      </c>
      <c r="I31" s="361">
        <v>77</v>
      </c>
      <c r="J31" s="361">
        <v>77</v>
      </c>
      <c r="K31" s="361">
        <v>77</v>
      </c>
      <c r="L31" s="361">
        <v>77</v>
      </c>
      <c r="M31" s="361">
        <v>77</v>
      </c>
      <c r="N31" s="361">
        <v>77</v>
      </c>
      <c r="O31" s="361">
        <v>77</v>
      </c>
      <c r="P31" s="361">
        <v>77</v>
      </c>
      <c r="Q31" s="361">
        <v>77</v>
      </c>
      <c r="R31" s="361">
        <v>77</v>
      </c>
    </row>
    <row r="32" spans="1:18" s="359" customFormat="1">
      <c r="A32" s="366" t="s">
        <v>57</v>
      </c>
      <c r="B32" s="44" t="s">
        <v>364</v>
      </c>
      <c r="C32" s="387"/>
      <c r="D32" s="301" t="s">
        <v>302</v>
      </c>
      <c r="E32" s="367">
        <v>76</v>
      </c>
      <c r="F32" s="367">
        <v>76</v>
      </c>
      <c r="G32" s="361">
        <v>76</v>
      </c>
      <c r="H32" s="361">
        <v>76</v>
      </c>
      <c r="I32" s="361">
        <v>76</v>
      </c>
      <c r="J32" s="361">
        <v>76</v>
      </c>
      <c r="K32" s="361">
        <v>76</v>
      </c>
      <c r="L32" s="361">
        <v>76</v>
      </c>
      <c r="M32" s="361">
        <v>76</v>
      </c>
      <c r="N32" s="361">
        <v>76</v>
      </c>
      <c r="O32" s="361">
        <v>76</v>
      </c>
      <c r="P32" s="361">
        <v>76</v>
      </c>
      <c r="Q32" s="361">
        <v>76</v>
      </c>
      <c r="R32" s="361">
        <v>76</v>
      </c>
    </row>
    <row r="33" spans="1:18" s="359" customFormat="1">
      <c r="A33" s="366" t="s">
        <v>58</v>
      </c>
      <c r="B33" s="44" t="s">
        <v>545</v>
      </c>
      <c r="C33" s="387"/>
      <c r="D33" s="301" t="s">
        <v>298</v>
      </c>
      <c r="E33" s="367">
        <v>514</v>
      </c>
      <c r="F33" s="367">
        <v>514</v>
      </c>
      <c r="G33" s="361">
        <v>514</v>
      </c>
      <c r="H33" s="361">
        <v>514</v>
      </c>
      <c r="I33" s="361">
        <v>514</v>
      </c>
      <c r="J33" s="361">
        <v>514</v>
      </c>
      <c r="K33" s="361">
        <v>514</v>
      </c>
      <c r="L33" s="361">
        <v>514</v>
      </c>
      <c r="M33" s="361">
        <v>850</v>
      </c>
      <c r="N33" s="361">
        <v>850</v>
      </c>
      <c r="O33" s="361">
        <v>850</v>
      </c>
      <c r="P33" s="361">
        <v>850</v>
      </c>
      <c r="Q33" s="361">
        <v>850</v>
      </c>
      <c r="R33" s="361">
        <v>850</v>
      </c>
    </row>
    <row r="34" spans="1:18" s="359" customFormat="1">
      <c r="A34" s="366" t="s">
        <v>59</v>
      </c>
      <c r="B34" s="44" t="s">
        <v>546</v>
      </c>
      <c r="C34" s="387"/>
      <c r="D34" s="301" t="s">
        <v>298</v>
      </c>
      <c r="E34" s="367">
        <v>284</v>
      </c>
      <c r="F34" s="367">
        <v>284</v>
      </c>
      <c r="G34" s="361">
        <v>284</v>
      </c>
      <c r="H34" s="361">
        <v>284</v>
      </c>
      <c r="I34" s="361">
        <v>284</v>
      </c>
      <c r="J34" s="361">
        <v>284</v>
      </c>
      <c r="K34" s="361">
        <v>284</v>
      </c>
      <c r="L34" s="361">
        <v>284</v>
      </c>
      <c r="M34" s="361">
        <v>0</v>
      </c>
      <c r="N34" s="361">
        <v>0</v>
      </c>
      <c r="O34" s="361">
        <v>0</v>
      </c>
      <c r="P34" s="361">
        <v>0</v>
      </c>
      <c r="Q34" s="361">
        <v>0</v>
      </c>
      <c r="R34" s="361">
        <v>0</v>
      </c>
    </row>
    <row r="35" spans="1:18" s="359" customFormat="1">
      <c r="A35" s="366" t="s">
        <v>188</v>
      </c>
      <c r="B35" s="44" t="s">
        <v>547</v>
      </c>
      <c r="C35" s="387"/>
      <c r="D35" s="301" t="s">
        <v>298</v>
      </c>
      <c r="E35" s="367">
        <v>558</v>
      </c>
      <c r="F35" s="367">
        <v>558</v>
      </c>
      <c r="G35" s="361">
        <v>558</v>
      </c>
      <c r="H35" s="361">
        <v>558</v>
      </c>
      <c r="I35" s="361">
        <v>558</v>
      </c>
      <c r="J35" s="361">
        <v>558</v>
      </c>
      <c r="K35" s="361">
        <v>558</v>
      </c>
      <c r="L35" s="361">
        <v>558</v>
      </c>
      <c r="M35" s="361">
        <v>558</v>
      </c>
      <c r="N35" s="361">
        <v>558</v>
      </c>
      <c r="O35" s="361">
        <v>558</v>
      </c>
      <c r="P35" s="361">
        <v>558</v>
      </c>
      <c r="Q35" s="361">
        <v>558</v>
      </c>
      <c r="R35" s="361">
        <v>558</v>
      </c>
    </row>
    <row r="36" spans="1:18">
      <c r="A36" s="135"/>
      <c r="B36" s="41"/>
      <c r="C36" s="12"/>
      <c r="D36" s="21"/>
      <c r="E36" s="91"/>
      <c r="F36" s="92"/>
      <c r="G36" s="92"/>
      <c r="H36" s="92"/>
      <c r="I36" s="92"/>
      <c r="J36" s="92"/>
      <c r="K36" s="92"/>
      <c r="L36" s="92"/>
      <c r="M36" s="92"/>
      <c r="N36" s="92"/>
      <c r="O36" s="93"/>
      <c r="P36" s="93"/>
      <c r="Q36" s="93"/>
      <c r="R36" s="94"/>
    </row>
    <row r="37" spans="1:18">
      <c r="A37" s="135"/>
      <c r="B37" s="27" t="s">
        <v>246</v>
      </c>
      <c r="C37" s="33"/>
      <c r="D37" s="27"/>
      <c r="E37" s="99"/>
      <c r="F37" s="100"/>
      <c r="G37" s="100"/>
      <c r="H37" s="100"/>
      <c r="I37" s="100"/>
      <c r="J37" s="100"/>
      <c r="K37" s="100"/>
      <c r="L37" s="100"/>
      <c r="M37" s="100"/>
      <c r="N37" s="100"/>
      <c r="O37" s="97"/>
      <c r="P37" s="97"/>
      <c r="Q37" s="97"/>
      <c r="R37" s="98"/>
    </row>
    <row r="38" spans="1:18">
      <c r="A38" s="135"/>
      <c r="B38" s="34" t="s">
        <v>35</v>
      </c>
      <c r="C38" s="12"/>
      <c r="D38" s="76" t="s">
        <v>296</v>
      </c>
      <c r="E38" s="271">
        <v>2017</v>
      </c>
      <c r="F38" s="271">
        <v>2018</v>
      </c>
      <c r="G38" s="271">
        <v>2019</v>
      </c>
      <c r="H38" s="271" t="s">
        <v>2</v>
      </c>
      <c r="I38" s="271" t="s">
        <v>17</v>
      </c>
      <c r="J38" s="271" t="s">
        <v>18</v>
      </c>
      <c r="K38" s="271" t="s">
        <v>20</v>
      </c>
      <c r="L38" s="271" t="s">
        <v>21</v>
      </c>
      <c r="M38" s="271" t="s">
        <v>24</v>
      </c>
      <c r="N38" s="271" t="s">
        <v>25</v>
      </c>
      <c r="O38" s="271" t="s">
        <v>27</v>
      </c>
      <c r="P38" s="271" t="s">
        <v>28</v>
      </c>
      <c r="Q38" s="271" t="s">
        <v>29</v>
      </c>
      <c r="R38" s="271" t="s">
        <v>30</v>
      </c>
    </row>
    <row r="39" spans="1:18">
      <c r="A39" s="274" t="s">
        <v>365</v>
      </c>
      <c r="B39" s="14" t="s">
        <v>383</v>
      </c>
      <c r="C39" s="308"/>
      <c r="D39" s="307" t="s">
        <v>298</v>
      </c>
      <c r="E39" s="367">
        <v>20</v>
      </c>
      <c r="F39" s="367">
        <v>20</v>
      </c>
      <c r="G39" s="361">
        <v>20</v>
      </c>
      <c r="H39" s="361">
        <v>20</v>
      </c>
      <c r="I39" s="361">
        <v>20</v>
      </c>
      <c r="J39" s="361">
        <v>20</v>
      </c>
      <c r="K39" s="361">
        <v>20</v>
      </c>
      <c r="L39" s="361">
        <v>20</v>
      </c>
      <c r="M39" s="361">
        <v>20</v>
      </c>
      <c r="N39" s="361">
        <v>20</v>
      </c>
      <c r="O39" s="361">
        <v>20</v>
      </c>
      <c r="P39" s="361">
        <v>20</v>
      </c>
      <c r="Q39" s="361">
        <v>20</v>
      </c>
      <c r="R39" s="361">
        <v>20</v>
      </c>
    </row>
    <row r="40" spans="1:18">
      <c r="A40" s="274" t="s">
        <v>366</v>
      </c>
      <c r="B40" s="14" t="s">
        <v>384</v>
      </c>
      <c r="C40" s="308"/>
      <c r="D40" s="307" t="s">
        <v>298</v>
      </c>
      <c r="E40" s="367">
        <v>210</v>
      </c>
      <c r="F40" s="367">
        <v>210</v>
      </c>
      <c r="G40" s="361">
        <v>210</v>
      </c>
      <c r="H40" s="361">
        <v>210</v>
      </c>
      <c r="I40" s="361">
        <v>210</v>
      </c>
      <c r="J40" s="361">
        <v>210</v>
      </c>
      <c r="K40" s="361">
        <v>210</v>
      </c>
      <c r="L40" s="361">
        <v>210</v>
      </c>
      <c r="M40" s="361">
        <v>210</v>
      </c>
      <c r="N40" s="361">
        <v>210</v>
      </c>
      <c r="O40" s="361">
        <v>210</v>
      </c>
      <c r="P40" s="361">
        <v>210</v>
      </c>
      <c r="Q40" s="361">
        <v>210</v>
      </c>
      <c r="R40" s="361">
        <v>210</v>
      </c>
    </row>
    <row r="41" spans="1:18">
      <c r="A41" s="274" t="s">
        <v>367</v>
      </c>
      <c r="B41" s="14" t="s">
        <v>385</v>
      </c>
      <c r="C41" s="308"/>
      <c r="D41" s="307" t="s">
        <v>298</v>
      </c>
      <c r="E41" s="367">
        <v>270</v>
      </c>
      <c r="F41" s="367">
        <v>270</v>
      </c>
      <c r="G41" s="361">
        <v>270</v>
      </c>
      <c r="H41" s="361">
        <v>270</v>
      </c>
      <c r="I41" s="361">
        <v>270</v>
      </c>
      <c r="J41" s="361">
        <v>270</v>
      </c>
      <c r="K41" s="361">
        <v>270</v>
      </c>
      <c r="L41" s="361">
        <v>270</v>
      </c>
      <c r="M41" s="361">
        <v>270</v>
      </c>
      <c r="N41" s="361">
        <v>270</v>
      </c>
      <c r="O41" s="361">
        <v>270</v>
      </c>
      <c r="P41" s="361">
        <v>270</v>
      </c>
      <c r="Q41" s="361">
        <v>270</v>
      </c>
      <c r="R41" s="361">
        <v>270</v>
      </c>
    </row>
    <row r="42" spans="1:18" ht="31.2">
      <c r="A42" s="274" t="s">
        <v>368</v>
      </c>
      <c r="B42" s="14" t="s">
        <v>386</v>
      </c>
      <c r="C42" s="308"/>
      <c r="D42" s="307" t="s">
        <v>305</v>
      </c>
      <c r="E42" s="367">
        <v>0</v>
      </c>
      <c r="F42" s="367">
        <v>0</v>
      </c>
      <c r="G42" s="361">
        <v>0</v>
      </c>
      <c r="H42" s="361">
        <v>25</v>
      </c>
      <c r="I42" s="361">
        <v>25</v>
      </c>
      <c r="J42" s="361">
        <v>25</v>
      </c>
      <c r="K42" s="361">
        <v>25</v>
      </c>
      <c r="L42" s="361">
        <v>25</v>
      </c>
      <c r="M42" s="361">
        <v>25</v>
      </c>
      <c r="N42" s="361">
        <v>25</v>
      </c>
      <c r="O42" s="361">
        <v>25</v>
      </c>
      <c r="P42" s="361">
        <v>25</v>
      </c>
      <c r="Q42" s="361">
        <v>25</v>
      </c>
      <c r="R42" s="361">
        <v>25</v>
      </c>
    </row>
    <row r="43" spans="1:18" ht="31.2">
      <c r="A43" s="274" t="s">
        <v>369</v>
      </c>
      <c r="B43" s="14" t="s">
        <v>387</v>
      </c>
      <c r="C43" s="308"/>
      <c r="D43" s="307" t="s">
        <v>305</v>
      </c>
      <c r="E43" s="367">
        <v>0</v>
      </c>
      <c r="F43" s="367">
        <v>0</v>
      </c>
      <c r="G43" s="361">
        <v>78</v>
      </c>
      <c r="H43" s="361">
        <v>78</v>
      </c>
      <c r="I43" s="361">
        <v>78</v>
      </c>
      <c r="J43" s="361">
        <v>78</v>
      </c>
      <c r="K43" s="361">
        <v>100</v>
      </c>
      <c r="L43" s="361">
        <v>122</v>
      </c>
      <c r="M43" s="361">
        <v>144</v>
      </c>
      <c r="N43" s="361">
        <v>144</v>
      </c>
      <c r="O43" s="361">
        <v>144.4</v>
      </c>
      <c r="P43" s="361">
        <v>144.4</v>
      </c>
      <c r="Q43" s="361">
        <v>144.4</v>
      </c>
      <c r="R43" s="361">
        <v>144.4</v>
      </c>
    </row>
    <row r="44" spans="1:18" s="371" customFormat="1" ht="31.2">
      <c r="A44" s="375" t="s">
        <v>370</v>
      </c>
      <c r="B44" s="369" t="s">
        <v>388</v>
      </c>
      <c r="C44" s="370"/>
      <c r="D44" s="353" t="s">
        <v>305</v>
      </c>
      <c r="E44" s="367">
        <v>0</v>
      </c>
      <c r="F44" s="367">
        <v>0</v>
      </c>
      <c r="G44" s="361">
        <v>0</v>
      </c>
      <c r="H44" s="361">
        <v>2</v>
      </c>
      <c r="I44" s="361">
        <v>2</v>
      </c>
      <c r="J44" s="361">
        <v>2</v>
      </c>
      <c r="K44" s="361">
        <v>2</v>
      </c>
      <c r="L44" s="361">
        <v>2</v>
      </c>
      <c r="M44" s="361">
        <v>2</v>
      </c>
      <c r="N44" s="361">
        <v>2</v>
      </c>
      <c r="O44" s="361">
        <v>2</v>
      </c>
      <c r="P44" s="361">
        <v>2</v>
      </c>
      <c r="Q44" s="361">
        <v>2</v>
      </c>
      <c r="R44" s="361">
        <v>2</v>
      </c>
    </row>
    <row r="45" spans="1:18" s="371" customFormat="1" ht="31.2">
      <c r="A45" s="375" t="s">
        <v>371</v>
      </c>
      <c r="B45" s="369" t="s">
        <v>389</v>
      </c>
      <c r="C45" s="370"/>
      <c r="D45" s="353" t="s">
        <v>305</v>
      </c>
      <c r="E45" s="367">
        <v>20</v>
      </c>
      <c r="F45" s="367">
        <v>50</v>
      </c>
      <c r="G45" s="361">
        <v>50</v>
      </c>
      <c r="H45" s="361">
        <v>50</v>
      </c>
      <c r="I45" s="361">
        <v>50</v>
      </c>
      <c r="J45" s="361">
        <v>50</v>
      </c>
      <c r="K45" s="361">
        <v>50</v>
      </c>
      <c r="L45" s="361">
        <v>50</v>
      </c>
      <c r="M45" s="361">
        <v>50</v>
      </c>
      <c r="N45" s="361">
        <v>50</v>
      </c>
      <c r="O45" s="361">
        <v>50</v>
      </c>
      <c r="P45" s="361">
        <v>50</v>
      </c>
      <c r="Q45" s="361">
        <v>50</v>
      </c>
      <c r="R45" s="361">
        <v>50</v>
      </c>
    </row>
    <row r="46" spans="1:18" s="371" customFormat="1">
      <c r="A46" s="375" t="s">
        <v>372</v>
      </c>
      <c r="B46" s="369" t="s">
        <v>390</v>
      </c>
      <c r="C46" s="370"/>
      <c r="D46" s="353" t="s">
        <v>304</v>
      </c>
      <c r="E46" s="367">
        <v>0</v>
      </c>
      <c r="F46" s="367">
        <v>0</v>
      </c>
      <c r="G46" s="361">
        <v>0</v>
      </c>
      <c r="H46" s="361">
        <v>0</v>
      </c>
      <c r="I46" s="361">
        <v>0</v>
      </c>
      <c r="J46" s="361">
        <v>160</v>
      </c>
      <c r="K46" s="361">
        <v>160</v>
      </c>
      <c r="L46" s="361">
        <v>160</v>
      </c>
      <c r="M46" s="361">
        <v>160</v>
      </c>
      <c r="N46" s="361">
        <v>160</v>
      </c>
      <c r="O46" s="361">
        <v>160</v>
      </c>
      <c r="P46" s="361">
        <v>160</v>
      </c>
      <c r="Q46" s="361">
        <v>160</v>
      </c>
      <c r="R46" s="361">
        <v>160</v>
      </c>
    </row>
    <row r="47" spans="1:18" s="371" customFormat="1">
      <c r="A47" s="375" t="s">
        <v>373</v>
      </c>
      <c r="B47" s="369" t="s">
        <v>391</v>
      </c>
      <c r="C47" s="370"/>
      <c r="D47" s="353" t="s">
        <v>298</v>
      </c>
      <c r="E47" s="367">
        <v>19</v>
      </c>
      <c r="F47" s="367">
        <v>19</v>
      </c>
      <c r="G47" s="361">
        <v>19</v>
      </c>
      <c r="H47" s="361">
        <v>19</v>
      </c>
      <c r="I47" s="361">
        <v>19</v>
      </c>
      <c r="J47" s="361">
        <v>19</v>
      </c>
      <c r="K47" s="361">
        <v>19</v>
      </c>
      <c r="L47" s="361">
        <v>19</v>
      </c>
      <c r="M47" s="361">
        <v>19</v>
      </c>
      <c r="N47" s="361">
        <v>19</v>
      </c>
      <c r="O47" s="361">
        <v>19.399999999999999</v>
      </c>
      <c r="P47" s="361">
        <v>19.399999999999999</v>
      </c>
      <c r="Q47" s="361">
        <v>19.399999999999999</v>
      </c>
      <c r="R47" s="361">
        <v>19.399999999999999</v>
      </c>
    </row>
    <row r="48" spans="1:18" s="371" customFormat="1" ht="31.2">
      <c r="A48" s="375" t="s">
        <v>374</v>
      </c>
      <c r="B48" s="369" t="s">
        <v>392</v>
      </c>
      <c r="C48" s="370"/>
      <c r="D48" s="353" t="s">
        <v>301</v>
      </c>
      <c r="E48" s="367">
        <v>432</v>
      </c>
      <c r="F48" s="367">
        <v>432</v>
      </c>
      <c r="G48" s="361">
        <v>432</v>
      </c>
      <c r="H48" s="361">
        <v>432</v>
      </c>
      <c r="I48" s="361">
        <v>432</v>
      </c>
      <c r="J48" s="361">
        <v>432</v>
      </c>
      <c r="K48" s="361">
        <v>432</v>
      </c>
      <c r="L48" s="361">
        <v>432</v>
      </c>
      <c r="M48" s="361">
        <v>432</v>
      </c>
      <c r="N48" s="361">
        <v>432</v>
      </c>
      <c r="O48" s="361">
        <v>432</v>
      </c>
      <c r="P48" s="361">
        <v>432</v>
      </c>
      <c r="Q48" s="361">
        <v>432</v>
      </c>
      <c r="R48" s="361">
        <v>432</v>
      </c>
    </row>
    <row r="49" spans="1:18" s="264" customFormat="1">
      <c r="A49" s="274" t="s">
        <v>375</v>
      </c>
      <c r="B49" s="14" t="s">
        <v>393</v>
      </c>
      <c r="C49" s="308"/>
      <c r="D49" s="307" t="s">
        <v>300</v>
      </c>
      <c r="E49" s="367">
        <v>596</v>
      </c>
      <c r="F49" s="367">
        <v>596</v>
      </c>
      <c r="G49" s="361">
        <v>596</v>
      </c>
      <c r="H49" s="361">
        <v>596</v>
      </c>
      <c r="I49" s="361">
        <v>596</v>
      </c>
      <c r="J49" s="361">
        <v>571</v>
      </c>
      <c r="K49" s="361">
        <v>521</v>
      </c>
      <c r="L49" s="361">
        <v>471</v>
      </c>
      <c r="M49" s="361">
        <v>0</v>
      </c>
      <c r="N49" s="361">
        <v>0</v>
      </c>
      <c r="O49" s="361">
        <v>0</v>
      </c>
      <c r="P49" s="361">
        <v>0</v>
      </c>
      <c r="Q49" s="361">
        <v>0</v>
      </c>
      <c r="R49" s="361">
        <v>0</v>
      </c>
    </row>
    <row r="50" spans="1:18" s="371" customFormat="1">
      <c r="A50" s="375" t="s">
        <v>376</v>
      </c>
      <c r="B50" s="369" t="s">
        <v>394</v>
      </c>
      <c r="C50" s="370"/>
      <c r="D50" s="353" t="s">
        <v>300</v>
      </c>
      <c r="E50" s="367">
        <v>596</v>
      </c>
      <c r="F50" s="367">
        <v>596</v>
      </c>
      <c r="G50" s="361">
        <v>596</v>
      </c>
      <c r="H50" s="361">
        <v>596</v>
      </c>
      <c r="I50" s="361">
        <v>596</v>
      </c>
      <c r="J50" s="361">
        <v>571</v>
      </c>
      <c r="K50" s="361">
        <v>521</v>
      </c>
      <c r="L50" s="361">
        <v>471</v>
      </c>
      <c r="M50" s="361">
        <v>0</v>
      </c>
      <c r="N50" s="361">
        <v>0</v>
      </c>
      <c r="O50" s="361">
        <v>0</v>
      </c>
      <c r="P50" s="361">
        <v>0</v>
      </c>
      <c r="Q50" s="361">
        <v>0</v>
      </c>
      <c r="R50" s="361">
        <v>0</v>
      </c>
    </row>
    <row r="51" spans="1:18" s="371" customFormat="1">
      <c r="A51" s="375" t="s">
        <v>377</v>
      </c>
      <c r="B51" s="369" t="s">
        <v>395</v>
      </c>
      <c r="C51" s="370"/>
      <c r="D51" s="353" t="s">
        <v>302</v>
      </c>
      <c r="E51" s="367">
        <v>53</v>
      </c>
      <c r="F51" s="367">
        <v>53</v>
      </c>
      <c r="G51" s="361">
        <v>53</v>
      </c>
      <c r="H51" s="361">
        <v>53</v>
      </c>
      <c r="I51" s="361">
        <v>53</v>
      </c>
      <c r="J51" s="361">
        <v>53</v>
      </c>
      <c r="K51" s="361">
        <v>53</v>
      </c>
      <c r="L51" s="361">
        <v>53</v>
      </c>
      <c r="M51" s="361">
        <v>53</v>
      </c>
      <c r="N51" s="361">
        <v>53</v>
      </c>
      <c r="O51" s="361">
        <v>53</v>
      </c>
      <c r="P51" s="361">
        <v>53</v>
      </c>
      <c r="Q51" s="361">
        <v>53</v>
      </c>
      <c r="R51" s="361">
        <v>53</v>
      </c>
    </row>
    <row r="52" spans="1:18" s="371" customFormat="1">
      <c r="A52" s="375" t="s">
        <v>378</v>
      </c>
      <c r="B52" s="369" t="s">
        <v>396</v>
      </c>
      <c r="C52" s="370"/>
      <c r="D52" s="353" t="s">
        <v>302</v>
      </c>
      <c r="E52" s="367">
        <v>53</v>
      </c>
      <c r="F52" s="367">
        <v>53</v>
      </c>
      <c r="G52" s="361">
        <v>53</v>
      </c>
      <c r="H52" s="361">
        <v>53</v>
      </c>
      <c r="I52" s="361">
        <v>53</v>
      </c>
      <c r="J52" s="361">
        <v>53</v>
      </c>
      <c r="K52" s="361">
        <v>53</v>
      </c>
      <c r="L52" s="361">
        <v>53</v>
      </c>
      <c r="M52" s="361">
        <v>53</v>
      </c>
      <c r="N52" s="361">
        <v>53</v>
      </c>
      <c r="O52" s="361">
        <v>53</v>
      </c>
      <c r="P52" s="361">
        <v>53</v>
      </c>
      <c r="Q52" s="361">
        <v>53</v>
      </c>
      <c r="R52" s="361">
        <v>53</v>
      </c>
    </row>
    <row r="53" spans="1:18" s="371" customFormat="1">
      <c r="A53" s="375" t="s">
        <v>379</v>
      </c>
      <c r="B53" s="369" t="s">
        <v>397</v>
      </c>
      <c r="C53" s="370"/>
      <c r="D53" s="353" t="s">
        <v>302</v>
      </c>
      <c r="E53" s="367">
        <v>53</v>
      </c>
      <c r="F53" s="367">
        <v>53</v>
      </c>
      <c r="G53" s="361">
        <v>53</v>
      </c>
      <c r="H53" s="361">
        <v>53</v>
      </c>
      <c r="I53" s="361">
        <v>53</v>
      </c>
      <c r="J53" s="361">
        <v>53</v>
      </c>
      <c r="K53" s="361">
        <v>53</v>
      </c>
      <c r="L53" s="361">
        <v>53</v>
      </c>
      <c r="M53" s="361">
        <v>53</v>
      </c>
      <c r="N53" s="361">
        <v>53</v>
      </c>
      <c r="O53" s="361">
        <v>53</v>
      </c>
      <c r="P53" s="361">
        <v>53</v>
      </c>
      <c r="Q53" s="361">
        <v>53</v>
      </c>
      <c r="R53" s="361">
        <v>53</v>
      </c>
    </row>
    <row r="54" spans="1:18" s="371" customFormat="1" ht="31.2">
      <c r="A54" s="375" t="s">
        <v>380</v>
      </c>
      <c r="B54" s="369" t="s">
        <v>398</v>
      </c>
      <c r="C54" s="370"/>
      <c r="D54" s="353" t="s">
        <v>400</v>
      </c>
      <c r="E54" s="367">
        <v>184</v>
      </c>
      <c r="F54" s="367">
        <v>191</v>
      </c>
      <c r="G54" s="361">
        <v>191</v>
      </c>
      <c r="H54" s="361">
        <v>191</v>
      </c>
      <c r="I54" s="361">
        <v>185</v>
      </c>
      <c r="J54" s="361">
        <v>184</v>
      </c>
      <c r="K54" s="361">
        <v>184</v>
      </c>
      <c r="L54" s="361">
        <v>191</v>
      </c>
      <c r="M54" s="361">
        <v>189</v>
      </c>
      <c r="N54" s="361">
        <v>192</v>
      </c>
      <c r="O54" s="361">
        <v>185.536</v>
      </c>
      <c r="P54" s="361">
        <v>184.90700000000001</v>
      </c>
      <c r="Q54" s="361">
        <v>191.21700000000001</v>
      </c>
      <c r="R54" s="361">
        <v>191.84800000000001</v>
      </c>
    </row>
    <row r="55" spans="1:18" s="371" customFormat="1" ht="31.2">
      <c r="A55" s="375" t="s">
        <v>381</v>
      </c>
      <c r="B55" s="369" t="s">
        <v>399</v>
      </c>
      <c r="C55" s="370"/>
      <c r="D55" s="353" t="s">
        <v>400</v>
      </c>
      <c r="E55" s="367">
        <v>145</v>
      </c>
      <c r="F55" s="367">
        <v>145</v>
      </c>
      <c r="G55" s="361">
        <v>176</v>
      </c>
      <c r="H55" s="361">
        <v>204</v>
      </c>
      <c r="I55" s="361">
        <v>234</v>
      </c>
      <c r="J55" s="361">
        <v>265</v>
      </c>
      <c r="K55" s="361">
        <v>294</v>
      </c>
      <c r="L55" s="361">
        <v>324</v>
      </c>
      <c r="M55" s="361">
        <v>386</v>
      </c>
      <c r="N55" s="361">
        <v>416</v>
      </c>
      <c r="O55" s="361">
        <v>444.87</v>
      </c>
      <c r="P55" s="361">
        <v>474.19</v>
      </c>
      <c r="Q55" s="361">
        <v>504.23</v>
      </c>
      <c r="R55" s="361">
        <v>533.55999999999995</v>
      </c>
    </row>
    <row r="56" spans="1:18" s="371" customFormat="1">
      <c r="A56" s="375" t="s">
        <v>382</v>
      </c>
      <c r="B56" s="369" t="s">
        <v>548</v>
      </c>
      <c r="C56" s="370"/>
      <c r="D56" s="353" t="s">
        <v>298</v>
      </c>
      <c r="E56" s="367">
        <v>0</v>
      </c>
      <c r="F56" s="367">
        <v>0</v>
      </c>
      <c r="G56" s="361">
        <v>0</v>
      </c>
      <c r="H56" s="361">
        <v>0</v>
      </c>
      <c r="I56" s="361">
        <v>0</v>
      </c>
      <c r="J56" s="361">
        <v>0</v>
      </c>
      <c r="K56" s="361">
        <v>0</v>
      </c>
      <c r="L56" s="361">
        <v>0</v>
      </c>
      <c r="M56" s="361">
        <v>624</v>
      </c>
      <c r="N56" s="361">
        <v>624</v>
      </c>
      <c r="O56" s="361">
        <v>776</v>
      </c>
      <c r="P56" s="361">
        <v>776</v>
      </c>
      <c r="Q56" s="361">
        <v>776</v>
      </c>
      <c r="R56" s="361">
        <v>776</v>
      </c>
    </row>
    <row r="57" spans="1:18">
      <c r="A57" s="135"/>
      <c r="B57" s="179"/>
      <c r="C57" s="180"/>
      <c r="D57" s="181"/>
      <c r="E57" s="181"/>
      <c r="F57" s="181"/>
      <c r="G57" s="182"/>
      <c r="H57" s="182"/>
      <c r="I57" s="182"/>
      <c r="J57" s="182"/>
      <c r="K57" s="182"/>
      <c r="L57" s="182"/>
      <c r="M57" s="182"/>
      <c r="N57" s="182"/>
      <c r="O57" s="183"/>
      <c r="P57" s="183"/>
      <c r="Q57" s="183"/>
      <c r="R57" s="184"/>
    </row>
    <row r="58" spans="1:18" ht="31.2">
      <c r="A58" s="135">
        <v>11</v>
      </c>
      <c r="B58" s="50" t="s">
        <v>165</v>
      </c>
      <c r="C58" s="153"/>
      <c r="D58" s="80"/>
      <c r="E58" s="343">
        <f t="shared" ref="E58:R58" si="2">SUM(E26:E35,E39:E56)</f>
        <v>7588</v>
      </c>
      <c r="F58" s="343">
        <f t="shared" si="2"/>
        <v>7625</v>
      </c>
      <c r="G58" s="66">
        <f t="shared" si="2"/>
        <v>7734</v>
      </c>
      <c r="H58" s="66">
        <f t="shared" si="2"/>
        <v>7789</v>
      </c>
      <c r="I58" s="66">
        <f t="shared" si="2"/>
        <v>7813</v>
      </c>
      <c r="J58" s="66">
        <f t="shared" si="2"/>
        <v>7953</v>
      </c>
      <c r="K58" s="66">
        <f t="shared" si="2"/>
        <v>7904</v>
      </c>
      <c r="L58" s="66">
        <f t="shared" si="2"/>
        <v>7863</v>
      </c>
      <c r="M58" s="66">
        <f t="shared" si="2"/>
        <v>7679</v>
      </c>
      <c r="N58" s="66">
        <f t="shared" si="2"/>
        <v>7604</v>
      </c>
      <c r="O58" s="66">
        <f t="shared" si="2"/>
        <v>7779.2059999999992</v>
      </c>
      <c r="P58" s="66">
        <f t="shared" si="2"/>
        <v>7807.896999999999</v>
      </c>
      <c r="Q58" s="66">
        <f t="shared" si="2"/>
        <v>7941.2469999999994</v>
      </c>
      <c r="R58" s="66">
        <f t="shared" si="2"/>
        <v>7915.2079999999987</v>
      </c>
    </row>
    <row r="59" spans="1:18">
      <c r="A59" s="88"/>
      <c r="B59" s="33"/>
      <c r="C59" s="33"/>
      <c r="D59" s="27"/>
      <c r="E59" s="91"/>
      <c r="F59" s="92"/>
      <c r="G59" s="92"/>
      <c r="H59" s="92"/>
      <c r="I59" s="92"/>
      <c r="J59" s="92"/>
      <c r="K59" s="92"/>
      <c r="L59" s="92"/>
      <c r="M59" s="92"/>
      <c r="N59" s="92"/>
      <c r="O59" s="93"/>
      <c r="P59" s="93"/>
      <c r="Q59" s="93"/>
      <c r="R59" s="94"/>
    </row>
    <row r="60" spans="1:18">
      <c r="A60" s="88"/>
      <c r="B60" s="27" t="s">
        <v>251</v>
      </c>
      <c r="C60" s="33"/>
      <c r="D60" s="21"/>
      <c r="E60" s="95"/>
      <c r="F60" s="96"/>
      <c r="G60" s="96"/>
      <c r="H60" s="96"/>
      <c r="I60" s="96"/>
      <c r="J60" s="96"/>
      <c r="K60" s="96"/>
      <c r="L60" s="96"/>
      <c r="M60" s="96"/>
      <c r="N60" s="96"/>
      <c r="O60" s="97"/>
      <c r="P60" s="97"/>
      <c r="Q60" s="97"/>
      <c r="R60" s="98"/>
    </row>
    <row r="61" spans="1:18">
      <c r="A61" s="88"/>
      <c r="B61" s="21" t="s">
        <v>34</v>
      </c>
      <c r="C61" s="12"/>
      <c r="D61" s="76" t="s">
        <v>296</v>
      </c>
      <c r="E61" s="271">
        <v>2017</v>
      </c>
      <c r="F61" s="271">
        <v>2018</v>
      </c>
      <c r="G61" s="271">
        <v>2019</v>
      </c>
      <c r="H61" s="271" t="s">
        <v>2</v>
      </c>
      <c r="I61" s="271" t="s">
        <v>17</v>
      </c>
      <c r="J61" s="271" t="s">
        <v>18</v>
      </c>
      <c r="K61" s="271" t="s">
        <v>20</v>
      </c>
      <c r="L61" s="271" t="s">
        <v>21</v>
      </c>
      <c r="M61" s="271" t="s">
        <v>24</v>
      </c>
      <c r="N61" s="271" t="s">
        <v>25</v>
      </c>
      <c r="O61" s="271" t="s">
        <v>27</v>
      </c>
      <c r="P61" s="271" t="s">
        <v>28</v>
      </c>
      <c r="Q61" s="271" t="s">
        <v>29</v>
      </c>
      <c r="R61" s="271" t="s">
        <v>30</v>
      </c>
    </row>
    <row r="62" spans="1:18" ht="31.2">
      <c r="A62" s="135" t="s">
        <v>140</v>
      </c>
      <c r="B62" s="14" t="s">
        <v>401</v>
      </c>
      <c r="C62" s="37"/>
      <c r="D62" s="77" t="s">
        <v>309</v>
      </c>
      <c r="E62" s="367">
        <v>145</v>
      </c>
      <c r="F62" s="367">
        <v>92</v>
      </c>
      <c r="G62" s="361">
        <v>64</v>
      </c>
      <c r="H62" s="361">
        <v>64</v>
      </c>
      <c r="I62" s="361">
        <v>64</v>
      </c>
      <c r="J62" s="361">
        <v>64</v>
      </c>
      <c r="K62" s="361">
        <v>64</v>
      </c>
      <c r="L62" s="361">
        <v>64</v>
      </c>
      <c r="M62" s="361">
        <v>64</v>
      </c>
      <c r="N62" s="361">
        <v>64</v>
      </c>
      <c r="O62" s="361">
        <v>63.9499</v>
      </c>
      <c r="P62" s="361">
        <v>63.9499</v>
      </c>
      <c r="Q62" s="361">
        <v>63.9499</v>
      </c>
      <c r="R62" s="361">
        <v>63.9499</v>
      </c>
    </row>
    <row r="63" spans="1:18" ht="31.2">
      <c r="A63" s="135" t="s">
        <v>141</v>
      </c>
      <c r="B63" s="14" t="s">
        <v>402</v>
      </c>
      <c r="C63" s="37"/>
      <c r="D63" s="77" t="s">
        <v>309</v>
      </c>
      <c r="E63" s="367">
        <v>0</v>
      </c>
      <c r="F63" s="367">
        <v>0</v>
      </c>
      <c r="G63" s="361">
        <v>0</v>
      </c>
      <c r="H63" s="361">
        <v>0</v>
      </c>
      <c r="I63" s="361">
        <v>0</v>
      </c>
      <c r="J63" s="361">
        <v>0</v>
      </c>
      <c r="K63" s="361">
        <v>9</v>
      </c>
      <c r="L63" s="361">
        <v>9</v>
      </c>
      <c r="M63" s="361">
        <v>9</v>
      </c>
      <c r="N63" s="361">
        <v>9</v>
      </c>
      <c r="O63" s="361">
        <v>9.3010999999999999</v>
      </c>
      <c r="P63" s="361">
        <v>9.3010999999999999</v>
      </c>
      <c r="Q63" s="361">
        <v>9.3010999999999999</v>
      </c>
      <c r="R63" s="361">
        <v>9.3010999999999999</v>
      </c>
    </row>
    <row r="64" spans="1:18" ht="31.2">
      <c r="A64" s="135" t="s">
        <v>142</v>
      </c>
      <c r="B64" s="14" t="s">
        <v>403</v>
      </c>
      <c r="C64" s="37"/>
      <c r="D64" s="77" t="s">
        <v>309</v>
      </c>
      <c r="E64" s="367">
        <v>24</v>
      </c>
      <c r="F64" s="367">
        <v>24</v>
      </c>
      <c r="G64" s="361">
        <v>24</v>
      </c>
      <c r="H64" s="361">
        <v>24</v>
      </c>
      <c r="I64" s="361">
        <v>24</v>
      </c>
      <c r="J64" s="361">
        <v>24</v>
      </c>
      <c r="K64" s="361">
        <v>24</v>
      </c>
      <c r="L64" s="361">
        <v>24</v>
      </c>
      <c r="M64" s="361">
        <v>24</v>
      </c>
      <c r="N64" s="361">
        <v>24</v>
      </c>
      <c r="O64" s="361">
        <v>24</v>
      </c>
      <c r="P64" s="361">
        <v>24</v>
      </c>
      <c r="Q64" s="361">
        <v>24</v>
      </c>
      <c r="R64" s="361">
        <v>24</v>
      </c>
    </row>
    <row r="65" spans="1:18" ht="31.2">
      <c r="A65" s="135" t="s">
        <v>143</v>
      </c>
      <c r="B65" s="14" t="s">
        <v>404</v>
      </c>
      <c r="C65" s="37"/>
      <c r="D65" s="77" t="s">
        <v>309</v>
      </c>
      <c r="E65" s="367">
        <v>1</v>
      </c>
      <c r="F65" s="367">
        <v>1</v>
      </c>
      <c r="G65" s="361">
        <v>1</v>
      </c>
      <c r="H65" s="361">
        <v>1</v>
      </c>
      <c r="I65" s="361">
        <v>1</v>
      </c>
      <c r="J65" s="361">
        <v>1</v>
      </c>
      <c r="K65" s="361">
        <v>1</v>
      </c>
      <c r="L65" s="361">
        <v>1</v>
      </c>
      <c r="M65" s="361">
        <v>1</v>
      </c>
      <c r="N65" s="361">
        <v>1</v>
      </c>
      <c r="O65" s="361">
        <v>1</v>
      </c>
      <c r="P65" s="361">
        <v>1</v>
      </c>
      <c r="Q65" s="361">
        <v>1</v>
      </c>
      <c r="R65" s="361">
        <v>1</v>
      </c>
    </row>
    <row r="66" spans="1:18" ht="31.2">
      <c r="A66" s="135" t="s">
        <v>144</v>
      </c>
      <c r="B66" s="14" t="s">
        <v>405</v>
      </c>
      <c r="C66" s="37"/>
      <c r="D66" s="77" t="s">
        <v>309</v>
      </c>
      <c r="E66" s="367">
        <v>109</v>
      </c>
      <c r="F66" s="367">
        <v>109</v>
      </c>
      <c r="G66" s="361">
        <v>109</v>
      </c>
      <c r="H66" s="361">
        <v>109</v>
      </c>
      <c r="I66" s="361">
        <v>109</v>
      </c>
      <c r="J66" s="361">
        <v>109</v>
      </c>
      <c r="K66" s="361">
        <v>109</v>
      </c>
      <c r="L66" s="361">
        <v>109</v>
      </c>
      <c r="M66" s="361">
        <v>109</v>
      </c>
      <c r="N66" s="361">
        <v>109</v>
      </c>
      <c r="O66" s="361">
        <v>109</v>
      </c>
      <c r="P66" s="361">
        <v>109</v>
      </c>
      <c r="Q66" s="361">
        <v>109</v>
      </c>
      <c r="R66" s="361">
        <v>109</v>
      </c>
    </row>
    <row r="67" spans="1:18" ht="31.2">
      <c r="A67" s="135" t="s">
        <v>145</v>
      </c>
      <c r="B67" s="14" t="s">
        <v>406</v>
      </c>
      <c r="C67" s="37"/>
      <c r="D67" s="77" t="s">
        <v>309</v>
      </c>
      <c r="E67" s="367">
        <v>26.5044</v>
      </c>
      <c r="F67" s="367">
        <v>16.795100000000001</v>
      </c>
      <c r="G67" s="361">
        <v>12</v>
      </c>
      <c r="H67" s="361">
        <v>12</v>
      </c>
      <c r="I67" s="361">
        <v>12</v>
      </c>
      <c r="J67" s="361">
        <v>12</v>
      </c>
      <c r="K67" s="361">
        <v>12</v>
      </c>
      <c r="L67" s="361">
        <v>12</v>
      </c>
      <c r="M67" s="361">
        <v>12</v>
      </c>
      <c r="N67" s="361">
        <v>12</v>
      </c>
      <c r="O67" s="361">
        <v>11.719799999999999</v>
      </c>
      <c r="P67" s="361">
        <v>11.719799999999999</v>
      </c>
      <c r="Q67" s="361">
        <v>11.719799999999999</v>
      </c>
      <c r="R67" s="361">
        <v>11.719799999999999</v>
      </c>
    </row>
    <row r="68" spans="1:18" ht="31.2">
      <c r="A68" s="135" t="s">
        <v>146</v>
      </c>
      <c r="B68" s="14" t="s">
        <v>407</v>
      </c>
      <c r="C68" s="37"/>
      <c r="D68" s="77" t="s">
        <v>309</v>
      </c>
      <c r="E68" s="367">
        <v>8.5</v>
      </c>
      <c r="F68" s="367">
        <v>8.5</v>
      </c>
      <c r="G68" s="361">
        <v>9</v>
      </c>
      <c r="H68" s="361">
        <v>9</v>
      </c>
      <c r="I68" s="361">
        <v>9</v>
      </c>
      <c r="J68" s="361">
        <v>9</v>
      </c>
      <c r="K68" s="361">
        <v>9</v>
      </c>
      <c r="L68" s="361">
        <v>0</v>
      </c>
      <c r="M68" s="361">
        <v>0</v>
      </c>
      <c r="N68" s="361">
        <v>0</v>
      </c>
      <c r="O68" s="361">
        <v>0</v>
      </c>
      <c r="P68" s="361">
        <v>0</v>
      </c>
      <c r="Q68" s="361">
        <v>0</v>
      </c>
      <c r="R68" s="361">
        <v>0</v>
      </c>
    </row>
    <row r="69" spans="1:18">
      <c r="A69" s="135" t="s">
        <v>147</v>
      </c>
      <c r="B69" s="14" t="s">
        <v>408</v>
      </c>
      <c r="C69" s="37"/>
      <c r="D69" s="77" t="s">
        <v>310</v>
      </c>
      <c r="E69" s="367">
        <v>4.8179999999999996</v>
      </c>
      <c r="F69" s="367">
        <v>4.9009999999999998</v>
      </c>
      <c r="G69" s="361">
        <v>5</v>
      </c>
      <c r="H69" s="361">
        <v>5</v>
      </c>
      <c r="I69" s="361">
        <v>0</v>
      </c>
      <c r="J69" s="361">
        <v>0</v>
      </c>
      <c r="K69" s="361">
        <v>5</v>
      </c>
      <c r="L69" s="361">
        <v>5</v>
      </c>
      <c r="M69" s="361">
        <v>5</v>
      </c>
      <c r="N69" s="361">
        <v>5</v>
      </c>
      <c r="O69" s="361">
        <v>4.7130000000000001</v>
      </c>
      <c r="P69" s="361">
        <v>4.83</v>
      </c>
      <c r="Q69" s="361">
        <v>4.5110000000000001</v>
      </c>
      <c r="R69" s="361">
        <v>4.4790000000000001</v>
      </c>
    </row>
    <row r="70" spans="1:18" s="264" customFormat="1">
      <c r="A70" s="274" t="s">
        <v>148</v>
      </c>
      <c r="B70" s="14" t="s">
        <v>409</v>
      </c>
      <c r="C70" s="37"/>
      <c r="D70" s="307" t="s">
        <v>310</v>
      </c>
      <c r="E70" s="367">
        <v>4.3109999999999999</v>
      </c>
      <c r="F70" s="367">
        <v>4.4109999999999996</v>
      </c>
      <c r="G70" s="361">
        <v>4</v>
      </c>
      <c r="H70" s="361">
        <v>4</v>
      </c>
      <c r="I70" s="361">
        <v>0</v>
      </c>
      <c r="J70" s="361">
        <v>0</v>
      </c>
      <c r="K70" s="361">
        <v>4</v>
      </c>
      <c r="L70" s="361">
        <v>4</v>
      </c>
      <c r="M70" s="361">
        <v>4</v>
      </c>
      <c r="N70" s="361">
        <v>4</v>
      </c>
      <c r="O70" s="361">
        <v>4.2169999999999996</v>
      </c>
      <c r="P70" s="361">
        <v>4.3209999999999997</v>
      </c>
      <c r="Q70" s="361">
        <v>4.26</v>
      </c>
      <c r="R70" s="361">
        <v>4.2300000000000004</v>
      </c>
    </row>
    <row r="71" spans="1:18" s="264" customFormat="1">
      <c r="A71" s="274" t="s">
        <v>161</v>
      </c>
      <c r="B71" s="14" t="s">
        <v>410</v>
      </c>
      <c r="C71" s="37"/>
      <c r="D71" s="307" t="s">
        <v>310</v>
      </c>
      <c r="E71" s="367">
        <v>0</v>
      </c>
      <c r="F71" s="367">
        <v>0</v>
      </c>
      <c r="G71" s="361">
        <v>0</v>
      </c>
      <c r="H71" s="361">
        <v>0</v>
      </c>
      <c r="I71" s="361">
        <v>0</v>
      </c>
      <c r="J71" s="361">
        <v>0</v>
      </c>
      <c r="K71" s="361">
        <v>0</v>
      </c>
      <c r="L71" s="361">
        <v>32</v>
      </c>
      <c r="M71" s="361">
        <v>64</v>
      </c>
      <c r="N71" s="361">
        <v>96</v>
      </c>
      <c r="O71" s="361">
        <v>122.372</v>
      </c>
      <c r="P71" s="361">
        <v>126.66800000000001</v>
      </c>
      <c r="Q71" s="361">
        <v>123.77500000000001</v>
      </c>
      <c r="R71" s="361">
        <v>123.42700000000001</v>
      </c>
    </row>
    <row r="72" spans="1:18" s="264" customFormat="1">
      <c r="A72" s="274" t="s">
        <v>162</v>
      </c>
      <c r="B72" s="14" t="s">
        <v>411</v>
      </c>
      <c r="C72" s="37"/>
      <c r="D72" s="307" t="s">
        <v>313</v>
      </c>
      <c r="E72" s="367">
        <v>17.843</v>
      </c>
      <c r="F72" s="367">
        <v>0.38600000000000001</v>
      </c>
      <c r="G72" s="361">
        <v>1</v>
      </c>
      <c r="H72" s="361">
        <v>3</v>
      </c>
      <c r="I72" s="361">
        <v>13</v>
      </c>
      <c r="J72" s="361">
        <v>30</v>
      </c>
      <c r="K72" s="361">
        <v>28</v>
      </c>
      <c r="L72" s="361">
        <v>1</v>
      </c>
      <c r="M72" s="361">
        <v>1</v>
      </c>
      <c r="N72" s="361">
        <v>3</v>
      </c>
      <c r="O72" s="361">
        <v>13.138</v>
      </c>
      <c r="P72" s="361">
        <v>27.541</v>
      </c>
      <c r="Q72" s="361">
        <v>0.38600000000000001</v>
      </c>
      <c r="R72" s="361">
        <v>0.77300000000000002</v>
      </c>
    </row>
    <row r="73" spans="1:18" s="264" customFormat="1" ht="31.2">
      <c r="A73" s="274" t="s">
        <v>163</v>
      </c>
      <c r="B73" s="14" t="s">
        <v>412</v>
      </c>
      <c r="C73" s="37"/>
      <c r="D73" s="307" t="s">
        <v>309</v>
      </c>
      <c r="E73" s="367">
        <v>0</v>
      </c>
      <c r="F73" s="367">
        <v>0</v>
      </c>
      <c r="G73" s="361">
        <v>0</v>
      </c>
      <c r="H73" s="361">
        <v>7</v>
      </c>
      <c r="I73" s="361">
        <v>7</v>
      </c>
      <c r="J73" s="361">
        <v>7</v>
      </c>
      <c r="K73" s="361">
        <v>7</v>
      </c>
      <c r="L73" s="361">
        <v>7</v>
      </c>
      <c r="M73" s="361">
        <v>7</v>
      </c>
      <c r="N73" s="361">
        <v>7</v>
      </c>
      <c r="O73" s="361">
        <v>6.8144999999999998</v>
      </c>
      <c r="P73" s="361">
        <v>6.8144999999999998</v>
      </c>
      <c r="Q73" s="361">
        <v>6.8144999999999998</v>
      </c>
      <c r="R73" s="361">
        <v>6.8144999999999998</v>
      </c>
    </row>
    <row r="74" spans="1:18">
      <c r="A74" s="135"/>
      <c r="B74" s="12"/>
      <c r="C74" s="12"/>
      <c r="D74" s="21"/>
      <c r="E74" s="91"/>
      <c r="F74" s="92"/>
      <c r="G74" s="92"/>
      <c r="H74" s="92"/>
      <c r="I74" s="92"/>
      <c r="J74" s="92"/>
      <c r="K74" s="92"/>
      <c r="L74" s="92"/>
      <c r="M74" s="92"/>
      <c r="N74" s="92"/>
      <c r="O74" s="93"/>
      <c r="P74" s="93"/>
      <c r="Q74" s="93"/>
      <c r="R74" s="94"/>
    </row>
    <row r="75" spans="1:18" s="264" customFormat="1">
      <c r="A75" s="274"/>
      <c r="B75" s="267"/>
      <c r="C75" s="267"/>
      <c r="D75" s="268"/>
      <c r="E75" s="95"/>
      <c r="F75" s="96"/>
      <c r="G75" s="96"/>
      <c r="H75" s="96"/>
      <c r="I75" s="96"/>
      <c r="J75" s="96"/>
      <c r="K75" s="96"/>
      <c r="L75" s="96"/>
      <c r="M75" s="96"/>
      <c r="N75" s="96"/>
      <c r="O75" s="97"/>
      <c r="P75" s="97"/>
      <c r="Q75" s="97"/>
      <c r="R75" s="98"/>
    </row>
    <row r="76" spans="1:18" s="264" customFormat="1">
      <c r="A76" s="274"/>
      <c r="B76" s="267"/>
      <c r="C76" s="267"/>
      <c r="D76" s="268"/>
      <c r="E76" s="95"/>
      <c r="F76" s="96"/>
      <c r="G76" s="96"/>
      <c r="H76" s="96"/>
      <c r="I76" s="96"/>
      <c r="J76" s="96"/>
      <c r="K76" s="96"/>
      <c r="L76" s="96"/>
      <c r="M76" s="96"/>
      <c r="N76" s="96"/>
      <c r="O76" s="97"/>
      <c r="P76" s="97"/>
      <c r="Q76" s="97"/>
      <c r="R76" s="98"/>
    </row>
    <row r="77" spans="1:18">
      <c r="A77" s="135"/>
      <c r="B77" s="27" t="s">
        <v>252</v>
      </c>
      <c r="C77" s="12"/>
      <c r="D77" s="27"/>
      <c r="E77" s="95"/>
      <c r="F77" s="96"/>
      <c r="G77" s="96"/>
      <c r="H77" s="96"/>
      <c r="I77" s="96"/>
      <c r="J77" s="96"/>
      <c r="K77" s="96"/>
      <c r="L77" s="96"/>
      <c r="M77" s="96"/>
      <c r="N77" s="96"/>
      <c r="O77" s="97"/>
      <c r="P77" s="97"/>
      <c r="Q77" s="97"/>
      <c r="R77" s="98"/>
    </row>
    <row r="78" spans="1:18">
      <c r="A78" s="135"/>
      <c r="B78" s="21" t="s">
        <v>35</v>
      </c>
      <c r="C78" s="12"/>
      <c r="D78" s="76" t="s">
        <v>296</v>
      </c>
      <c r="E78" s="271">
        <v>2017</v>
      </c>
      <c r="F78" s="271">
        <v>2018</v>
      </c>
      <c r="G78" s="271">
        <v>2019</v>
      </c>
      <c r="H78" s="271" t="s">
        <v>2</v>
      </c>
      <c r="I78" s="271" t="s">
        <v>17</v>
      </c>
      <c r="J78" s="271" t="s">
        <v>18</v>
      </c>
      <c r="K78" s="271" t="s">
        <v>20</v>
      </c>
      <c r="L78" s="271" t="s">
        <v>21</v>
      </c>
      <c r="M78" s="271" t="s">
        <v>24</v>
      </c>
      <c r="N78" s="271" t="s">
        <v>25</v>
      </c>
      <c r="O78" s="271" t="s">
        <v>27</v>
      </c>
      <c r="P78" s="271" t="s">
        <v>28</v>
      </c>
      <c r="Q78" s="271" t="s">
        <v>29</v>
      </c>
      <c r="R78" s="271" t="s">
        <v>30</v>
      </c>
    </row>
    <row r="79" spans="1:18">
      <c r="A79" s="135" t="s">
        <v>189</v>
      </c>
      <c r="B79" s="42" t="s">
        <v>434</v>
      </c>
      <c r="C79" s="39"/>
      <c r="D79" s="314" t="s">
        <v>312</v>
      </c>
      <c r="E79" s="367">
        <v>13</v>
      </c>
      <c r="F79" s="367">
        <v>13</v>
      </c>
      <c r="G79" s="361">
        <v>13</v>
      </c>
      <c r="H79" s="361">
        <v>13</v>
      </c>
      <c r="I79" s="361">
        <v>13</v>
      </c>
      <c r="J79" s="361">
        <v>13</v>
      </c>
      <c r="K79" s="361">
        <v>13</v>
      </c>
      <c r="L79" s="361">
        <v>13</v>
      </c>
      <c r="M79" s="361">
        <v>13</v>
      </c>
      <c r="N79" s="361">
        <v>13</v>
      </c>
      <c r="O79" s="361">
        <v>13.013999999999999</v>
      </c>
      <c r="P79" s="361">
        <v>12.978</v>
      </c>
      <c r="Q79" s="361">
        <v>13.013999999999999</v>
      </c>
      <c r="R79" s="361">
        <v>13.013999999999999</v>
      </c>
    </row>
    <row r="80" spans="1:18">
      <c r="A80" s="135" t="s">
        <v>190</v>
      </c>
      <c r="B80" s="42" t="s">
        <v>435</v>
      </c>
      <c r="C80" s="39"/>
      <c r="D80" s="314" t="s">
        <v>312</v>
      </c>
      <c r="E80" s="367">
        <v>15</v>
      </c>
      <c r="F80" s="367">
        <v>15</v>
      </c>
      <c r="G80" s="361">
        <v>15</v>
      </c>
      <c r="H80" s="361">
        <v>15</v>
      </c>
      <c r="I80" s="361">
        <v>15</v>
      </c>
      <c r="J80" s="361">
        <v>15</v>
      </c>
      <c r="K80" s="361">
        <v>15</v>
      </c>
      <c r="L80" s="361">
        <v>15</v>
      </c>
      <c r="M80" s="361">
        <v>15</v>
      </c>
      <c r="N80" s="361">
        <v>15</v>
      </c>
      <c r="O80" s="361">
        <v>15.411</v>
      </c>
      <c r="P80" s="361">
        <v>15.369</v>
      </c>
      <c r="Q80" s="361">
        <v>15.411</v>
      </c>
      <c r="R80" s="361">
        <v>15.411</v>
      </c>
    </row>
    <row r="81" spans="1:18" s="264" customFormat="1">
      <c r="A81" s="274" t="s">
        <v>191</v>
      </c>
      <c r="B81" s="42" t="s">
        <v>436</v>
      </c>
      <c r="C81" s="308"/>
      <c r="D81" s="314" t="s">
        <v>312</v>
      </c>
      <c r="E81" s="367">
        <v>29</v>
      </c>
      <c r="F81" s="367">
        <v>29</v>
      </c>
      <c r="G81" s="361">
        <v>34</v>
      </c>
      <c r="H81" s="361">
        <v>34</v>
      </c>
      <c r="I81" s="361">
        <v>34</v>
      </c>
      <c r="J81" s="361">
        <v>34</v>
      </c>
      <c r="K81" s="361">
        <v>34</v>
      </c>
      <c r="L81" s="361">
        <v>34</v>
      </c>
      <c r="M81" s="361">
        <v>34</v>
      </c>
      <c r="N81" s="361">
        <v>3</v>
      </c>
      <c r="O81" s="361">
        <v>0</v>
      </c>
      <c r="P81" s="361">
        <v>0</v>
      </c>
      <c r="Q81" s="361">
        <v>0</v>
      </c>
      <c r="R81" s="361">
        <v>0</v>
      </c>
    </row>
    <row r="82" spans="1:18" s="264" customFormat="1">
      <c r="A82" s="274" t="s">
        <v>192</v>
      </c>
      <c r="B82" s="42" t="s">
        <v>437</v>
      </c>
      <c r="C82" s="308"/>
      <c r="D82" s="314" t="s">
        <v>312</v>
      </c>
      <c r="E82" s="367">
        <v>52</v>
      </c>
      <c r="F82" s="367">
        <v>52</v>
      </c>
      <c r="G82" s="361">
        <v>52</v>
      </c>
      <c r="H82" s="361">
        <v>52</v>
      </c>
      <c r="I82" s="361">
        <v>44</v>
      </c>
      <c r="J82" s="361">
        <v>0</v>
      </c>
      <c r="K82" s="361">
        <v>0</v>
      </c>
      <c r="L82" s="361">
        <v>0</v>
      </c>
      <c r="M82" s="361">
        <v>0</v>
      </c>
      <c r="N82" s="361">
        <v>0</v>
      </c>
      <c r="O82" s="361">
        <v>0</v>
      </c>
      <c r="P82" s="361">
        <v>0</v>
      </c>
      <c r="Q82" s="361">
        <v>0</v>
      </c>
      <c r="R82" s="361">
        <v>0</v>
      </c>
    </row>
    <row r="83" spans="1:18">
      <c r="A83" s="135" t="s">
        <v>193</v>
      </c>
      <c r="B83" s="42" t="s">
        <v>438</v>
      </c>
      <c r="C83" s="39"/>
      <c r="D83" s="314" t="s">
        <v>303</v>
      </c>
      <c r="E83" s="367">
        <v>0</v>
      </c>
      <c r="F83" s="367">
        <v>12</v>
      </c>
      <c r="G83" s="361">
        <v>12</v>
      </c>
      <c r="H83" s="361">
        <v>12</v>
      </c>
      <c r="I83" s="361">
        <v>12</v>
      </c>
      <c r="J83" s="361">
        <v>12</v>
      </c>
      <c r="K83" s="361">
        <v>0</v>
      </c>
      <c r="L83" s="361">
        <v>0</v>
      </c>
      <c r="M83" s="361">
        <v>0</v>
      </c>
      <c r="N83" s="361">
        <v>0</v>
      </c>
      <c r="O83" s="361">
        <v>0</v>
      </c>
      <c r="P83" s="361">
        <v>0</v>
      </c>
      <c r="Q83" s="361">
        <v>0</v>
      </c>
      <c r="R83" s="361">
        <v>0</v>
      </c>
    </row>
    <row r="84" spans="1:18">
      <c r="A84" s="375" t="s">
        <v>194</v>
      </c>
      <c r="B84" s="44" t="s">
        <v>439</v>
      </c>
      <c r="C84" s="41"/>
      <c r="D84" s="314" t="s">
        <v>310</v>
      </c>
      <c r="E84" s="367">
        <v>0</v>
      </c>
      <c r="F84" s="367">
        <v>1</v>
      </c>
      <c r="G84" s="361">
        <v>2</v>
      </c>
      <c r="H84" s="361">
        <v>3</v>
      </c>
      <c r="I84" s="361">
        <v>2</v>
      </c>
      <c r="J84" s="361">
        <v>2</v>
      </c>
      <c r="K84" s="361">
        <v>2</v>
      </c>
      <c r="L84" s="361">
        <v>3</v>
      </c>
      <c r="M84" s="361">
        <v>3</v>
      </c>
      <c r="N84" s="361">
        <v>3</v>
      </c>
      <c r="O84" s="361">
        <v>2.4740000000000002</v>
      </c>
      <c r="P84" s="361">
        <v>2.4649999999999999</v>
      </c>
      <c r="Q84" s="361">
        <v>2.5499999999999998</v>
      </c>
      <c r="R84" s="361">
        <v>2.5579999999999998</v>
      </c>
    </row>
    <row r="85" spans="1:18">
      <c r="A85" s="375" t="s">
        <v>323</v>
      </c>
      <c r="B85" s="44" t="s">
        <v>440</v>
      </c>
      <c r="C85" s="41"/>
      <c r="D85" s="314" t="s">
        <v>310</v>
      </c>
      <c r="E85" s="367">
        <v>2</v>
      </c>
      <c r="F85" s="367">
        <v>2</v>
      </c>
      <c r="G85" s="361">
        <v>2</v>
      </c>
      <c r="H85" s="361">
        <v>2</v>
      </c>
      <c r="I85" s="361">
        <v>0</v>
      </c>
      <c r="J85" s="361">
        <v>2</v>
      </c>
      <c r="K85" s="361">
        <v>2</v>
      </c>
      <c r="L85" s="361">
        <v>2</v>
      </c>
      <c r="M85" s="361">
        <v>2</v>
      </c>
      <c r="N85" s="361">
        <v>2</v>
      </c>
      <c r="O85" s="361">
        <v>0</v>
      </c>
      <c r="P85" s="361">
        <v>1.595</v>
      </c>
      <c r="Q85" s="361">
        <v>1.603</v>
      </c>
      <c r="R85" s="361">
        <v>1.607</v>
      </c>
    </row>
    <row r="86" spans="1:18">
      <c r="A86" s="375" t="s">
        <v>324</v>
      </c>
      <c r="B86" s="44" t="s">
        <v>441</v>
      </c>
      <c r="C86" s="41"/>
      <c r="D86" s="314" t="s">
        <v>310</v>
      </c>
      <c r="E86" s="367">
        <v>3</v>
      </c>
      <c r="F86" s="367">
        <v>7</v>
      </c>
      <c r="G86" s="361">
        <v>9</v>
      </c>
      <c r="H86" s="361">
        <v>11</v>
      </c>
      <c r="I86" s="361">
        <v>13</v>
      </c>
      <c r="J86" s="361">
        <v>15</v>
      </c>
      <c r="K86" s="361">
        <v>16</v>
      </c>
      <c r="L86" s="361">
        <v>15</v>
      </c>
      <c r="M86" s="361">
        <v>15</v>
      </c>
      <c r="N86" s="361">
        <v>15</v>
      </c>
      <c r="O86" s="361">
        <v>14.573</v>
      </c>
      <c r="P86" s="361">
        <v>15.042999999999999</v>
      </c>
      <c r="Q86" s="361">
        <v>14.811999999999999</v>
      </c>
      <c r="R86" s="361">
        <v>14.651</v>
      </c>
    </row>
    <row r="87" spans="1:18">
      <c r="A87" s="375" t="s">
        <v>413</v>
      </c>
      <c r="B87" s="44" t="s">
        <v>442</v>
      </c>
      <c r="C87" s="41"/>
      <c r="D87" s="314" t="s">
        <v>310</v>
      </c>
      <c r="E87" s="367">
        <v>37</v>
      </c>
      <c r="F87" s="367">
        <v>63</v>
      </c>
      <c r="G87" s="361">
        <v>100</v>
      </c>
      <c r="H87" s="361">
        <v>101</v>
      </c>
      <c r="I87" s="361">
        <v>97</v>
      </c>
      <c r="J87" s="361">
        <v>97</v>
      </c>
      <c r="K87" s="361">
        <v>97</v>
      </c>
      <c r="L87" s="361">
        <v>100</v>
      </c>
      <c r="M87" s="361">
        <v>99</v>
      </c>
      <c r="N87" s="361">
        <v>101</v>
      </c>
      <c r="O87" s="361">
        <v>97.555000000000007</v>
      </c>
      <c r="P87" s="361">
        <v>96.674000000000007</v>
      </c>
      <c r="Q87" s="361">
        <v>99.933999999999997</v>
      </c>
      <c r="R87" s="361">
        <v>100.506</v>
      </c>
    </row>
    <row r="88" spans="1:18">
      <c r="A88" s="375" t="s">
        <v>414</v>
      </c>
      <c r="B88" s="44" t="s">
        <v>443</v>
      </c>
      <c r="C88" s="41"/>
      <c r="D88" s="314" t="s">
        <v>310</v>
      </c>
      <c r="E88" s="367">
        <v>0</v>
      </c>
      <c r="F88" s="367">
        <v>0</v>
      </c>
      <c r="G88" s="361">
        <v>26</v>
      </c>
      <c r="H88" s="361">
        <v>76</v>
      </c>
      <c r="I88" s="361">
        <v>123</v>
      </c>
      <c r="J88" s="361">
        <v>147</v>
      </c>
      <c r="K88" s="361">
        <v>147</v>
      </c>
      <c r="L88" s="361">
        <v>153</v>
      </c>
      <c r="M88" s="361">
        <v>151</v>
      </c>
      <c r="N88" s="361">
        <v>153</v>
      </c>
      <c r="O88" s="361">
        <v>146.614</v>
      </c>
      <c r="P88" s="361">
        <v>144.732</v>
      </c>
      <c r="Q88" s="361">
        <v>148.45699999999999</v>
      </c>
      <c r="R88" s="361">
        <v>148.726</v>
      </c>
    </row>
    <row r="89" spans="1:18">
      <c r="A89" s="375" t="s">
        <v>415</v>
      </c>
      <c r="B89" s="44" t="s">
        <v>444</v>
      </c>
      <c r="C89" s="41"/>
      <c r="D89" s="314" t="s">
        <v>310</v>
      </c>
      <c r="E89" s="367">
        <v>0</v>
      </c>
      <c r="F89" s="367">
        <v>0</v>
      </c>
      <c r="G89" s="361">
        <v>0</v>
      </c>
      <c r="H89" s="361">
        <v>0</v>
      </c>
      <c r="I89" s="361">
        <v>0</v>
      </c>
      <c r="J89" s="361">
        <v>0</v>
      </c>
      <c r="K89" s="361">
        <v>0</v>
      </c>
      <c r="L89" s="361">
        <v>0</v>
      </c>
      <c r="M89" s="361">
        <v>0</v>
      </c>
      <c r="N89" s="361">
        <v>41</v>
      </c>
      <c r="O89" s="361">
        <v>78.661000000000001</v>
      </c>
      <c r="P89" s="361">
        <v>117.732</v>
      </c>
      <c r="Q89" s="361">
        <v>162.46899999999999</v>
      </c>
      <c r="R89" s="361">
        <v>204.06</v>
      </c>
    </row>
    <row r="90" spans="1:18">
      <c r="A90" s="375" t="s">
        <v>416</v>
      </c>
      <c r="B90" s="44" t="s">
        <v>445</v>
      </c>
      <c r="C90" s="41"/>
      <c r="D90" s="314" t="s">
        <v>310</v>
      </c>
      <c r="E90" s="367">
        <v>0</v>
      </c>
      <c r="F90" s="367">
        <v>0</v>
      </c>
      <c r="G90" s="361">
        <v>0</v>
      </c>
      <c r="H90" s="361">
        <v>45</v>
      </c>
      <c r="I90" s="361">
        <v>47</v>
      </c>
      <c r="J90" s="361">
        <v>0</v>
      </c>
      <c r="K90" s="361">
        <v>39</v>
      </c>
      <c r="L90" s="361">
        <v>0</v>
      </c>
      <c r="M90" s="361">
        <v>39</v>
      </c>
      <c r="N90" s="361">
        <v>0</v>
      </c>
      <c r="O90" s="361">
        <v>39.82</v>
      </c>
      <c r="P90" s="361">
        <v>39.969000000000001</v>
      </c>
      <c r="Q90" s="361">
        <v>40.024000000000001</v>
      </c>
      <c r="R90" s="361">
        <v>39.840000000000003</v>
      </c>
    </row>
    <row r="91" spans="1:18">
      <c r="A91" s="375" t="s">
        <v>417</v>
      </c>
      <c r="B91" s="44" t="s">
        <v>446</v>
      </c>
      <c r="C91" s="41"/>
      <c r="D91" s="314" t="s">
        <v>310</v>
      </c>
      <c r="E91" s="367">
        <v>34</v>
      </c>
      <c r="F91" s="367">
        <v>41</v>
      </c>
      <c r="G91" s="361">
        <v>4</v>
      </c>
      <c r="H91" s="361">
        <v>38</v>
      </c>
      <c r="I91" s="361">
        <v>38</v>
      </c>
      <c r="J91" s="361">
        <v>40</v>
      </c>
      <c r="K91" s="361">
        <v>40</v>
      </c>
      <c r="L91" s="361">
        <v>4</v>
      </c>
      <c r="M91" s="361">
        <v>25</v>
      </c>
      <c r="N91" s="361">
        <v>37</v>
      </c>
      <c r="O91" s="361">
        <v>37.192</v>
      </c>
      <c r="P91" s="361">
        <v>38.564999999999998</v>
      </c>
      <c r="Q91" s="361">
        <v>39.156999999999996</v>
      </c>
      <c r="R91" s="361">
        <v>4.0060000000000002</v>
      </c>
    </row>
    <row r="92" spans="1:18">
      <c r="A92" s="375" t="s">
        <v>418</v>
      </c>
      <c r="B92" s="44" t="s">
        <v>447</v>
      </c>
      <c r="C92" s="41"/>
      <c r="D92" s="314" t="s">
        <v>310</v>
      </c>
      <c r="E92" s="367">
        <v>16</v>
      </c>
      <c r="F92" s="367">
        <v>65</v>
      </c>
      <c r="G92" s="361">
        <v>7</v>
      </c>
      <c r="H92" s="361">
        <v>59</v>
      </c>
      <c r="I92" s="361">
        <v>60</v>
      </c>
      <c r="J92" s="361">
        <v>63</v>
      </c>
      <c r="K92" s="361">
        <v>62</v>
      </c>
      <c r="L92" s="361">
        <v>7</v>
      </c>
      <c r="M92" s="361">
        <v>39</v>
      </c>
      <c r="N92" s="361">
        <v>57</v>
      </c>
      <c r="O92" s="361">
        <v>58.323999999999998</v>
      </c>
      <c r="P92" s="361">
        <v>60.645000000000003</v>
      </c>
      <c r="Q92" s="361">
        <v>61.277000000000001</v>
      </c>
      <c r="R92" s="361">
        <v>6.2859999999999996</v>
      </c>
    </row>
    <row r="93" spans="1:18">
      <c r="A93" s="375" t="s">
        <v>419</v>
      </c>
      <c r="B93" s="44" t="s">
        <v>448</v>
      </c>
      <c r="C93" s="41"/>
      <c r="D93" s="314" t="s">
        <v>310</v>
      </c>
      <c r="E93" s="367">
        <v>44</v>
      </c>
      <c r="F93" s="367">
        <v>41</v>
      </c>
      <c r="G93" s="361">
        <v>4</v>
      </c>
      <c r="H93" s="361">
        <v>38</v>
      </c>
      <c r="I93" s="361">
        <v>38</v>
      </c>
      <c r="J93" s="361">
        <v>40</v>
      </c>
      <c r="K93" s="361">
        <v>40</v>
      </c>
      <c r="L93" s="361">
        <v>4</v>
      </c>
      <c r="M93" s="361">
        <v>25</v>
      </c>
      <c r="N93" s="361">
        <v>37</v>
      </c>
      <c r="O93" s="361">
        <v>37.192</v>
      </c>
      <c r="P93" s="361">
        <v>38.564999999999998</v>
      </c>
      <c r="Q93" s="361">
        <v>39.156999999999996</v>
      </c>
      <c r="R93" s="361">
        <v>4.0060000000000002</v>
      </c>
    </row>
    <row r="94" spans="1:18">
      <c r="A94" s="375" t="s">
        <v>420</v>
      </c>
      <c r="B94" s="44" t="s">
        <v>449</v>
      </c>
      <c r="C94" s="41"/>
      <c r="D94" s="314" t="s">
        <v>310</v>
      </c>
      <c r="E94" s="367">
        <v>40</v>
      </c>
      <c r="F94" s="367">
        <v>37</v>
      </c>
      <c r="G94" s="361">
        <v>4</v>
      </c>
      <c r="H94" s="361">
        <v>34</v>
      </c>
      <c r="I94" s="361">
        <v>34</v>
      </c>
      <c r="J94" s="361">
        <v>36</v>
      </c>
      <c r="K94" s="361">
        <v>35</v>
      </c>
      <c r="L94" s="361">
        <v>4</v>
      </c>
      <c r="M94" s="361">
        <v>22</v>
      </c>
      <c r="N94" s="361">
        <v>32</v>
      </c>
      <c r="O94" s="361">
        <v>33.247</v>
      </c>
      <c r="P94" s="361">
        <v>34.444000000000003</v>
      </c>
      <c r="Q94" s="361">
        <v>34.673999999999999</v>
      </c>
      <c r="R94" s="361">
        <v>3.5739999999999998</v>
      </c>
    </row>
    <row r="95" spans="1:18">
      <c r="A95" s="375" t="s">
        <v>421</v>
      </c>
      <c r="B95" s="44" t="s">
        <v>450</v>
      </c>
      <c r="C95" s="41"/>
      <c r="D95" s="314" t="s">
        <v>310</v>
      </c>
      <c r="E95" s="367">
        <v>131</v>
      </c>
      <c r="F95" s="367">
        <v>123</v>
      </c>
      <c r="G95" s="361">
        <v>123</v>
      </c>
      <c r="H95" s="361">
        <v>125</v>
      </c>
      <c r="I95" s="361">
        <v>121</v>
      </c>
      <c r="J95" s="361">
        <v>123</v>
      </c>
      <c r="K95" s="361">
        <v>125</v>
      </c>
      <c r="L95" s="361">
        <v>123</v>
      </c>
      <c r="M95" s="361">
        <v>125</v>
      </c>
      <c r="N95" s="361">
        <v>125</v>
      </c>
      <c r="O95" s="361">
        <v>120.8</v>
      </c>
      <c r="P95" s="361">
        <v>124.98099999999999</v>
      </c>
      <c r="Q95" s="361">
        <v>122.9</v>
      </c>
      <c r="R95" s="361">
        <v>123.3</v>
      </c>
    </row>
    <row r="96" spans="1:18">
      <c r="A96" s="375" t="s">
        <v>422</v>
      </c>
      <c r="B96" s="44" t="s">
        <v>451</v>
      </c>
      <c r="C96" s="41"/>
      <c r="D96" s="314" t="s">
        <v>310</v>
      </c>
      <c r="E96" s="367">
        <v>118</v>
      </c>
      <c r="F96" s="367">
        <v>148</v>
      </c>
      <c r="G96" s="361">
        <v>143</v>
      </c>
      <c r="H96" s="361">
        <v>144</v>
      </c>
      <c r="I96" s="361">
        <v>146</v>
      </c>
      <c r="J96" s="361">
        <v>138</v>
      </c>
      <c r="K96" s="361">
        <v>122</v>
      </c>
      <c r="L96" s="361">
        <v>143</v>
      </c>
      <c r="M96" s="361">
        <v>151</v>
      </c>
      <c r="N96" s="361">
        <v>143</v>
      </c>
      <c r="O96" s="361">
        <v>146.09399999999999</v>
      </c>
      <c r="P96" s="361">
        <v>122.38500000000001</v>
      </c>
      <c r="Q96" s="361">
        <v>147.661</v>
      </c>
      <c r="R96" s="361">
        <v>143.05000000000001</v>
      </c>
    </row>
    <row r="97" spans="1:18">
      <c r="A97" s="375" t="s">
        <v>423</v>
      </c>
      <c r="B97" s="44" t="s">
        <v>452</v>
      </c>
      <c r="C97" s="41"/>
      <c r="D97" s="314" t="s">
        <v>310</v>
      </c>
      <c r="E97" s="367">
        <v>56</v>
      </c>
      <c r="F97" s="367">
        <v>57</v>
      </c>
      <c r="G97" s="361">
        <v>55</v>
      </c>
      <c r="H97" s="361">
        <v>56</v>
      </c>
      <c r="I97" s="361">
        <v>52</v>
      </c>
      <c r="J97" s="361">
        <v>56</v>
      </c>
      <c r="K97" s="361">
        <v>56</v>
      </c>
      <c r="L97" s="361">
        <v>54</v>
      </c>
      <c r="M97" s="361">
        <v>55</v>
      </c>
      <c r="N97" s="361">
        <v>54</v>
      </c>
      <c r="O97" s="361">
        <v>51.018000000000001</v>
      </c>
      <c r="P97" s="361">
        <v>54.514000000000003</v>
      </c>
      <c r="Q97" s="361">
        <v>54.279000000000003</v>
      </c>
      <c r="R97" s="361">
        <v>52.040999999999997</v>
      </c>
    </row>
    <row r="98" spans="1:18">
      <c r="A98" s="375" t="s">
        <v>424</v>
      </c>
      <c r="B98" s="44" t="s">
        <v>453</v>
      </c>
      <c r="C98" s="41"/>
      <c r="D98" s="314" t="s">
        <v>310</v>
      </c>
      <c r="E98" s="367">
        <v>88</v>
      </c>
      <c r="F98" s="367">
        <v>85</v>
      </c>
      <c r="G98" s="361">
        <v>17</v>
      </c>
      <c r="H98" s="361">
        <v>80</v>
      </c>
      <c r="I98" s="361">
        <v>78</v>
      </c>
      <c r="J98" s="361">
        <v>82</v>
      </c>
      <c r="K98" s="361">
        <v>81</v>
      </c>
      <c r="L98" s="361">
        <v>17</v>
      </c>
      <c r="M98" s="361">
        <v>22</v>
      </c>
      <c r="N98" s="361">
        <v>78</v>
      </c>
      <c r="O98" s="361">
        <v>75.504000000000005</v>
      </c>
      <c r="P98" s="361">
        <v>79.037999999999997</v>
      </c>
      <c r="Q98" s="361">
        <v>80.936999999999998</v>
      </c>
      <c r="R98" s="361">
        <v>16.216999999999999</v>
      </c>
    </row>
    <row r="99" spans="1:18">
      <c r="A99" s="375" t="s">
        <v>425</v>
      </c>
      <c r="B99" s="44" t="s">
        <v>454</v>
      </c>
      <c r="C99" s="41"/>
      <c r="D99" s="314" t="s">
        <v>310</v>
      </c>
      <c r="E99" s="367">
        <v>122</v>
      </c>
      <c r="F99" s="367">
        <v>125</v>
      </c>
      <c r="G99" s="361">
        <v>25</v>
      </c>
      <c r="H99" s="361">
        <v>118</v>
      </c>
      <c r="I99" s="361">
        <v>115</v>
      </c>
      <c r="J99" s="361">
        <v>121</v>
      </c>
      <c r="K99" s="361">
        <v>119</v>
      </c>
      <c r="L99" s="361">
        <v>25</v>
      </c>
      <c r="M99" s="361">
        <v>32</v>
      </c>
      <c r="N99" s="361">
        <v>115</v>
      </c>
      <c r="O99" s="361">
        <v>111.578</v>
      </c>
      <c r="P99" s="361">
        <v>116.64700000000001</v>
      </c>
      <c r="Q99" s="361">
        <v>119.291</v>
      </c>
      <c r="R99" s="361">
        <v>23.96</v>
      </c>
    </row>
    <row r="100" spans="1:18">
      <c r="A100" s="375" t="s">
        <v>426</v>
      </c>
      <c r="B100" s="44" t="s">
        <v>455</v>
      </c>
      <c r="C100" s="41"/>
      <c r="D100" s="314" t="s">
        <v>310</v>
      </c>
      <c r="E100" s="367">
        <v>0</v>
      </c>
      <c r="F100" s="367">
        <v>0</v>
      </c>
      <c r="G100" s="361">
        <v>15</v>
      </c>
      <c r="H100" s="361">
        <v>68</v>
      </c>
      <c r="I100" s="361">
        <v>67</v>
      </c>
      <c r="J100" s="361">
        <v>69</v>
      </c>
      <c r="K100" s="361">
        <v>69</v>
      </c>
      <c r="L100" s="361">
        <v>14</v>
      </c>
      <c r="M100" s="361">
        <v>19</v>
      </c>
      <c r="N100" s="361">
        <v>66</v>
      </c>
      <c r="O100" s="361">
        <v>64.597999999999999</v>
      </c>
      <c r="P100" s="361">
        <v>67.284999999999997</v>
      </c>
      <c r="Q100" s="361">
        <v>68.647999999999996</v>
      </c>
      <c r="R100" s="361">
        <v>13.839</v>
      </c>
    </row>
    <row r="101" spans="1:18">
      <c r="A101" s="375" t="s">
        <v>427</v>
      </c>
      <c r="B101" s="44" t="s">
        <v>456</v>
      </c>
      <c r="C101" s="41"/>
      <c r="D101" s="314" t="s">
        <v>313</v>
      </c>
      <c r="E101" s="367">
        <v>24</v>
      </c>
      <c r="F101" s="367">
        <v>25</v>
      </c>
      <c r="G101" s="361">
        <v>25</v>
      </c>
      <c r="H101" s="361">
        <v>25</v>
      </c>
      <c r="I101" s="361">
        <v>25</v>
      </c>
      <c r="J101" s="361">
        <v>25</v>
      </c>
      <c r="K101" s="361">
        <v>25</v>
      </c>
      <c r="L101" s="361">
        <v>25</v>
      </c>
      <c r="M101" s="361">
        <v>25</v>
      </c>
      <c r="N101" s="361">
        <v>25</v>
      </c>
      <c r="O101" s="361">
        <v>24.66</v>
      </c>
      <c r="P101" s="361">
        <v>24.66</v>
      </c>
      <c r="Q101" s="361">
        <v>24.66</v>
      </c>
      <c r="R101" s="361">
        <v>24.66</v>
      </c>
    </row>
    <row r="102" spans="1:18">
      <c r="A102" s="375" t="s">
        <v>428</v>
      </c>
      <c r="B102" s="44" t="s">
        <v>457</v>
      </c>
      <c r="C102" s="41"/>
      <c r="D102" s="314" t="s">
        <v>313</v>
      </c>
      <c r="E102" s="367">
        <v>28</v>
      </c>
      <c r="F102" s="367">
        <v>3</v>
      </c>
      <c r="G102" s="361">
        <v>117</v>
      </c>
      <c r="H102" s="361">
        <v>7</v>
      </c>
      <c r="I102" s="361">
        <v>115</v>
      </c>
      <c r="J102" s="361">
        <v>50</v>
      </c>
      <c r="K102" s="361">
        <v>27</v>
      </c>
      <c r="L102" s="361">
        <v>115</v>
      </c>
      <c r="M102" s="361">
        <v>75</v>
      </c>
      <c r="N102" s="361">
        <v>7</v>
      </c>
      <c r="O102" s="361">
        <v>115.315</v>
      </c>
      <c r="P102" s="361">
        <v>27.13</v>
      </c>
      <c r="Q102" s="361">
        <v>3.3969999999999998</v>
      </c>
      <c r="R102" s="361">
        <v>116.514</v>
      </c>
    </row>
    <row r="103" spans="1:18">
      <c r="A103" s="375" t="s">
        <v>429</v>
      </c>
      <c r="B103" s="44" t="s">
        <v>458</v>
      </c>
      <c r="C103" s="41"/>
      <c r="D103" s="314" t="s">
        <v>313</v>
      </c>
      <c r="E103" s="367">
        <v>15</v>
      </c>
      <c r="F103" s="367">
        <v>2</v>
      </c>
      <c r="G103" s="361">
        <v>41</v>
      </c>
      <c r="H103" s="361">
        <v>2</v>
      </c>
      <c r="I103" s="361">
        <v>43</v>
      </c>
      <c r="J103" s="361">
        <v>18</v>
      </c>
      <c r="K103" s="361">
        <v>15</v>
      </c>
      <c r="L103" s="361">
        <v>41</v>
      </c>
      <c r="M103" s="361">
        <v>13</v>
      </c>
      <c r="N103" s="361">
        <v>2</v>
      </c>
      <c r="O103" s="361">
        <v>43.100999999999999</v>
      </c>
      <c r="P103" s="361">
        <v>15.090999999999999</v>
      </c>
      <c r="Q103" s="361">
        <v>2</v>
      </c>
      <c r="R103" s="361">
        <v>41.201000000000001</v>
      </c>
    </row>
    <row r="104" spans="1:18">
      <c r="A104" s="375" t="s">
        <v>430</v>
      </c>
      <c r="B104" s="44" t="s">
        <v>459</v>
      </c>
      <c r="C104" s="41"/>
      <c r="D104" s="314" t="s">
        <v>313</v>
      </c>
      <c r="E104" s="367">
        <v>28</v>
      </c>
      <c r="F104" s="367">
        <v>33</v>
      </c>
      <c r="G104" s="361">
        <v>33</v>
      </c>
      <c r="H104" s="361">
        <v>33</v>
      </c>
      <c r="I104" s="361">
        <v>33</v>
      </c>
      <c r="J104" s="361">
        <v>33</v>
      </c>
      <c r="K104" s="361">
        <v>33</v>
      </c>
      <c r="L104" s="361">
        <v>33</v>
      </c>
      <c r="M104" s="361">
        <v>33</v>
      </c>
      <c r="N104" s="361">
        <v>33</v>
      </c>
      <c r="O104" s="361">
        <v>0</v>
      </c>
      <c r="P104" s="361">
        <v>0</v>
      </c>
      <c r="Q104" s="361">
        <v>0</v>
      </c>
      <c r="R104" s="361">
        <v>0</v>
      </c>
    </row>
    <row r="105" spans="1:18">
      <c r="A105" s="375" t="s">
        <v>431</v>
      </c>
      <c r="B105" s="44" t="s">
        <v>460</v>
      </c>
      <c r="C105" s="41"/>
      <c r="D105" s="314" t="s">
        <v>313</v>
      </c>
      <c r="E105" s="367">
        <v>17</v>
      </c>
      <c r="F105" s="367">
        <v>16</v>
      </c>
      <c r="G105" s="361">
        <v>6</v>
      </c>
      <c r="H105" s="361">
        <v>0</v>
      </c>
      <c r="I105" s="361">
        <v>0</v>
      </c>
      <c r="J105" s="361">
        <v>0</v>
      </c>
      <c r="K105" s="361">
        <v>0</v>
      </c>
      <c r="L105" s="361">
        <v>0</v>
      </c>
      <c r="M105" s="361">
        <v>0</v>
      </c>
      <c r="N105" s="361">
        <v>0</v>
      </c>
      <c r="O105" s="361">
        <v>0</v>
      </c>
      <c r="P105" s="361">
        <v>0</v>
      </c>
      <c r="Q105" s="361">
        <v>0</v>
      </c>
      <c r="R105" s="361">
        <v>0</v>
      </c>
    </row>
    <row r="106" spans="1:18">
      <c r="A106" s="375" t="s">
        <v>432</v>
      </c>
      <c r="B106" s="44" t="s">
        <v>461</v>
      </c>
      <c r="C106" s="41"/>
      <c r="D106" s="314" t="s">
        <v>313</v>
      </c>
      <c r="E106" s="367">
        <v>25</v>
      </c>
      <c r="F106" s="367">
        <v>34</v>
      </c>
      <c r="G106" s="361">
        <v>34</v>
      </c>
      <c r="H106" s="361">
        <v>34</v>
      </c>
      <c r="I106" s="361">
        <v>34</v>
      </c>
      <c r="J106" s="361">
        <v>34</v>
      </c>
      <c r="K106" s="361">
        <v>34</v>
      </c>
      <c r="L106" s="361">
        <v>0</v>
      </c>
      <c r="M106" s="361">
        <v>0</v>
      </c>
      <c r="N106" s="361">
        <v>0</v>
      </c>
      <c r="O106" s="361">
        <v>0</v>
      </c>
      <c r="P106" s="361">
        <v>0</v>
      </c>
      <c r="Q106" s="361">
        <v>0</v>
      </c>
      <c r="R106" s="361">
        <v>0</v>
      </c>
    </row>
    <row r="107" spans="1:18">
      <c r="A107" s="135" t="s">
        <v>433</v>
      </c>
      <c r="B107" s="44" t="s">
        <v>462</v>
      </c>
      <c r="C107" s="41"/>
      <c r="D107" s="314" t="s">
        <v>313</v>
      </c>
      <c r="E107" s="367">
        <v>102</v>
      </c>
      <c r="F107" s="367">
        <v>118</v>
      </c>
      <c r="G107" s="361">
        <v>118</v>
      </c>
      <c r="H107" s="361">
        <v>118</v>
      </c>
      <c r="I107" s="361">
        <v>118</v>
      </c>
      <c r="J107" s="361">
        <v>118</v>
      </c>
      <c r="K107" s="361">
        <v>118</v>
      </c>
      <c r="L107" s="361">
        <v>118</v>
      </c>
      <c r="M107" s="361">
        <v>118</v>
      </c>
      <c r="N107" s="361">
        <v>118</v>
      </c>
      <c r="O107" s="361">
        <v>118.027</v>
      </c>
      <c r="P107" s="361">
        <v>118.027</v>
      </c>
      <c r="Q107" s="361">
        <v>118.027</v>
      </c>
      <c r="R107" s="361">
        <v>118.027</v>
      </c>
    </row>
    <row r="108" spans="1:18">
      <c r="A108" s="135"/>
      <c r="B108" s="179"/>
      <c r="C108" s="180"/>
      <c r="D108" s="181"/>
      <c r="E108" s="181"/>
      <c r="F108" s="181"/>
      <c r="G108" s="182"/>
      <c r="H108" s="182"/>
      <c r="I108" s="182"/>
      <c r="J108" s="182"/>
      <c r="K108" s="182"/>
      <c r="L108" s="182"/>
      <c r="M108" s="182"/>
      <c r="N108" s="182"/>
      <c r="O108" s="183"/>
      <c r="P108" s="183"/>
      <c r="Q108" s="183"/>
      <c r="R108" s="184"/>
    </row>
    <row r="109" spans="1:18" ht="31.2">
      <c r="A109" s="135">
        <v>12</v>
      </c>
      <c r="B109" s="189" t="s">
        <v>333</v>
      </c>
      <c r="C109" s="190"/>
      <c r="D109" s="191"/>
      <c r="E109" s="344">
        <f>SUM(E62:E73,E79:E107)</f>
        <v>1379.9764</v>
      </c>
      <c r="F109" s="376">
        <f t="shared" ref="F109:R109" si="3">SUM(F62:F73,F79:F107)</f>
        <v>1407.9931000000001</v>
      </c>
      <c r="G109" s="376">
        <f t="shared" si="3"/>
        <v>1265</v>
      </c>
      <c r="H109" s="376">
        <f t="shared" si="3"/>
        <v>1581</v>
      </c>
      <c r="I109" s="376">
        <f t="shared" si="3"/>
        <v>1756</v>
      </c>
      <c r="J109" s="376">
        <f t="shared" si="3"/>
        <v>1639</v>
      </c>
      <c r="K109" s="376">
        <f t="shared" si="3"/>
        <v>1638</v>
      </c>
      <c r="L109" s="376">
        <f t="shared" si="3"/>
        <v>1330</v>
      </c>
      <c r="M109" s="376">
        <f t="shared" si="3"/>
        <v>1450</v>
      </c>
      <c r="N109" s="376">
        <f t="shared" si="3"/>
        <v>1609</v>
      </c>
      <c r="O109" s="376">
        <f t="shared" si="3"/>
        <v>1814.9973</v>
      </c>
      <c r="P109" s="376">
        <f t="shared" si="3"/>
        <v>1757.6793</v>
      </c>
      <c r="Q109" s="376">
        <f t="shared" si="3"/>
        <v>1773.0563000000002</v>
      </c>
      <c r="R109" s="376">
        <f t="shared" si="3"/>
        <v>1589.7483</v>
      </c>
    </row>
    <row r="110" spans="1:18" s="2" customFormat="1">
      <c r="A110" s="137"/>
      <c r="B110" s="164"/>
      <c r="C110" s="161"/>
      <c r="D110" s="160"/>
      <c r="E110" s="100"/>
      <c r="F110" s="100"/>
      <c r="G110" s="100"/>
      <c r="H110" s="100"/>
      <c r="I110" s="100"/>
      <c r="J110" s="100"/>
      <c r="K110" s="100"/>
      <c r="L110" s="100"/>
      <c r="M110" s="100"/>
      <c r="N110" s="100"/>
      <c r="O110" s="100"/>
      <c r="P110" s="100"/>
      <c r="Q110" s="100"/>
      <c r="R110" s="165"/>
    </row>
    <row r="111" spans="1:18" ht="15" customHeight="1">
      <c r="A111" s="135">
        <v>13</v>
      </c>
      <c r="B111" s="48" t="s">
        <v>166</v>
      </c>
      <c r="C111" s="49"/>
      <c r="D111" s="83"/>
      <c r="E111" s="276">
        <f>E58+E109</f>
        <v>8967.9763999999996</v>
      </c>
      <c r="F111" s="276">
        <f t="shared" ref="F111:R111" si="4">F58+F109</f>
        <v>9032.9930999999997</v>
      </c>
      <c r="G111" s="276">
        <f t="shared" si="4"/>
        <v>8999</v>
      </c>
      <c r="H111" s="276">
        <f t="shared" si="4"/>
        <v>9370</v>
      </c>
      <c r="I111" s="276">
        <f t="shared" si="4"/>
        <v>9569</v>
      </c>
      <c r="J111" s="276">
        <f t="shared" si="4"/>
        <v>9592</v>
      </c>
      <c r="K111" s="276">
        <f t="shared" si="4"/>
        <v>9542</v>
      </c>
      <c r="L111" s="276">
        <f t="shared" si="4"/>
        <v>9193</v>
      </c>
      <c r="M111" s="276">
        <f t="shared" si="4"/>
        <v>9129</v>
      </c>
      <c r="N111" s="276">
        <f t="shared" si="4"/>
        <v>9213</v>
      </c>
      <c r="O111" s="276">
        <f t="shared" si="4"/>
        <v>9594.2032999999992</v>
      </c>
      <c r="P111" s="276">
        <f t="shared" si="4"/>
        <v>9565.5762999999988</v>
      </c>
      <c r="Q111" s="276">
        <f t="shared" si="4"/>
        <v>9714.3032999999996</v>
      </c>
      <c r="R111" s="276">
        <f t="shared" si="4"/>
        <v>9504.956299999998</v>
      </c>
    </row>
    <row r="112" spans="1:18" ht="15" customHeight="1">
      <c r="A112" s="135"/>
      <c r="B112" s="114"/>
      <c r="C112" s="115"/>
      <c r="D112" s="85"/>
      <c r="E112" s="85"/>
      <c r="F112" s="85"/>
      <c r="G112" s="74"/>
      <c r="H112" s="74"/>
      <c r="I112" s="74"/>
      <c r="J112" s="74"/>
      <c r="K112" s="74"/>
      <c r="L112" s="74"/>
      <c r="M112" s="74"/>
      <c r="N112" s="74"/>
      <c r="O112" s="74"/>
      <c r="P112" s="74"/>
      <c r="Q112" s="74"/>
      <c r="R112" s="74"/>
    </row>
    <row r="113" spans="1:18" s="46" customFormat="1" ht="15" customHeight="1">
      <c r="A113" s="136"/>
      <c r="B113" s="280" t="s">
        <v>38</v>
      </c>
      <c r="C113" s="43"/>
      <c r="D113" s="85"/>
      <c r="E113" s="85"/>
      <c r="F113" s="85"/>
      <c r="G113" s="86"/>
      <c r="H113" s="86"/>
      <c r="I113" s="86"/>
      <c r="J113" s="86"/>
      <c r="K113" s="86"/>
      <c r="L113" s="86"/>
      <c r="M113" s="86"/>
      <c r="N113" s="86"/>
      <c r="O113" s="75"/>
      <c r="P113" s="75"/>
      <c r="Q113" s="75"/>
      <c r="R113" s="75"/>
    </row>
    <row r="114" spans="1:18" ht="15" customHeight="1">
      <c r="A114" s="135"/>
      <c r="B114" s="27" t="s">
        <v>253</v>
      </c>
      <c r="C114" s="33"/>
      <c r="D114" s="85"/>
      <c r="E114" s="85"/>
      <c r="F114" s="85"/>
      <c r="G114" s="86"/>
      <c r="H114" s="86"/>
      <c r="I114" s="86"/>
      <c r="J114" s="86"/>
      <c r="K114" s="86"/>
      <c r="L114" s="86"/>
      <c r="M114" s="86"/>
      <c r="N114" s="86"/>
      <c r="O114" s="75"/>
      <c r="P114" s="75"/>
      <c r="Q114" s="75"/>
      <c r="R114" s="75"/>
    </row>
    <row r="115" spans="1:18">
      <c r="A115" s="135"/>
      <c r="B115" s="21" t="s">
        <v>39</v>
      </c>
      <c r="C115" s="32"/>
      <c r="D115" s="76" t="s">
        <v>296</v>
      </c>
      <c r="E115" s="271">
        <v>2017</v>
      </c>
      <c r="F115" s="271">
        <v>2018</v>
      </c>
      <c r="G115" s="62" t="s">
        <v>1</v>
      </c>
      <c r="H115" s="62" t="s">
        <v>2</v>
      </c>
      <c r="I115" s="62" t="s">
        <v>17</v>
      </c>
      <c r="J115" s="62" t="s">
        <v>18</v>
      </c>
      <c r="K115" s="62" t="s">
        <v>20</v>
      </c>
      <c r="L115" s="62" t="s">
        <v>21</v>
      </c>
      <c r="M115" s="62" t="s">
        <v>24</v>
      </c>
      <c r="N115" s="62" t="s">
        <v>25</v>
      </c>
      <c r="O115" s="62" t="s">
        <v>27</v>
      </c>
      <c r="P115" s="62" t="s">
        <v>28</v>
      </c>
      <c r="Q115" s="62" t="s">
        <v>29</v>
      </c>
      <c r="R115" s="62" t="s">
        <v>30</v>
      </c>
    </row>
    <row r="116" spans="1:18" s="2" customFormat="1" ht="31.2">
      <c r="A116" s="137" t="s">
        <v>69</v>
      </c>
      <c r="B116" s="44" t="s">
        <v>463</v>
      </c>
      <c r="C116" s="41"/>
      <c r="D116" s="314" t="s">
        <v>307</v>
      </c>
      <c r="E116" s="367">
        <v>18</v>
      </c>
      <c r="F116" s="367">
        <v>18</v>
      </c>
      <c r="G116" s="361">
        <v>18</v>
      </c>
      <c r="H116" s="361">
        <v>14</v>
      </c>
      <c r="I116" s="361">
        <v>14</v>
      </c>
      <c r="J116" s="361">
        <v>18</v>
      </c>
      <c r="K116" s="361">
        <v>18</v>
      </c>
      <c r="L116" s="361">
        <v>18</v>
      </c>
      <c r="M116" s="361">
        <v>14</v>
      </c>
      <c r="N116" s="361">
        <v>14</v>
      </c>
      <c r="O116" s="361">
        <v>14.001939760000001</v>
      </c>
      <c r="P116" s="361">
        <v>18.3341958</v>
      </c>
      <c r="Q116" s="361">
        <v>18.3341958</v>
      </c>
      <c r="R116" s="361">
        <v>18.3341958</v>
      </c>
    </row>
    <row r="117" spans="1:18" s="2" customFormat="1">
      <c r="A117" s="137" t="s">
        <v>70</v>
      </c>
      <c r="B117" s="51"/>
      <c r="C117" s="45"/>
      <c r="D117" s="90"/>
      <c r="E117" s="342"/>
      <c r="F117" s="342"/>
      <c r="G117" s="104"/>
      <c r="H117" s="104"/>
      <c r="I117" s="104"/>
      <c r="J117" s="104"/>
      <c r="K117" s="104"/>
      <c r="L117" s="104"/>
      <c r="M117" s="104"/>
      <c r="N117" s="113"/>
      <c r="O117" s="105"/>
      <c r="P117" s="105"/>
      <c r="Q117" s="105"/>
      <c r="R117" s="105"/>
    </row>
    <row r="118" spans="1:18" s="2" customFormat="1">
      <c r="A118" s="137" t="s">
        <v>71</v>
      </c>
      <c r="B118" s="51"/>
      <c r="C118" s="45"/>
      <c r="D118" s="90"/>
      <c r="E118" s="342"/>
      <c r="F118" s="342"/>
      <c r="G118" s="104"/>
      <c r="H118" s="104"/>
      <c r="I118" s="104"/>
      <c r="J118" s="104"/>
      <c r="K118" s="104"/>
      <c r="L118" s="104"/>
      <c r="M118" s="104"/>
      <c r="N118" s="104"/>
      <c r="O118" s="105"/>
      <c r="P118" s="105"/>
      <c r="Q118" s="105"/>
      <c r="R118" s="105"/>
    </row>
    <row r="119" spans="1:18" s="2" customFormat="1">
      <c r="A119" s="137" t="s">
        <v>72</v>
      </c>
      <c r="B119" s="51"/>
      <c r="C119" s="45"/>
      <c r="D119" s="90"/>
      <c r="E119" s="342"/>
      <c r="F119" s="342"/>
      <c r="G119" s="104"/>
      <c r="H119" s="104"/>
      <c r="I119" s="104"/>
      <c r="J119" s="104"/>
      <c r="K119" s="104"/>
      <c r="L119" s="104"/>
      <c r="M119" s="104"/>
      <c r="N119" s="104"/>
      <c r="O119" s="105"/>
      <c r="P119" s="105"/>
      <c r="Q119" s="105"/>
      <c r="R119" s="105"/>
    </row>
    <row r="120" spans="1:18" s="2" customFormat="1">
      <c r="A120" s="135" t="s">
        <v>73</v>
      </c>
      <c r="B120" s="51"/>
      <c r="C120" s="45"/>
      <c r="D120" s="155"/>
      <c r="E120" s="342"/>
      <c r="F120" s="342"/>
      <c r="G120" s="108"/>
      <c r="H120" s="108"/>
      <c r="I120" s="108"/>
      <c r="J120" s="108"/>
      <c r="K120" s="108"/>
      <c r="L120" s="108"/>
      <c r="M120" s="108"/>
      <c r="N120" s="108"/>
      <c r="O120" s="109"/>
      <c r="P120" s="109"/>
      <c r="Q120" s="109"/>
      <c r="R120" s="109"/>
    </row>
    <row r="121" spans="1:18" s="2" customFormat="1">
      <c r="A121" s="275" t="s">
        <v>195</v>
      </c>
      <c r="B121" s="51"/>
      <c r="C121" s="45"/>
      <c r="D121" s="155"/>
      <c r="E121" s="342"/>
      <c r="F121" s="342"/>
      <c r="G121" s="108"/>
      <c r="H121" s="108"/>
      <c r="I121" s="108"/>
      <c r="J121" s="108"/>
      <c r="K121" s="108"/>
      <c r="L121" s="108"/>
      <c r="M121" s="108"/>
      <c r="N121" s="108"/>
      <c r="O121" s="109"/>
      <c r="P121" s="109"/>
      <c r="Q121" s="109"/>
      <c r="R121" s="109"/>
    </row>
    <row r="122" spans="1:18" s="2" customFormat="1">
      <c r="A122" s="275" t="s">
        <v>196</v>
      </c>
      <c r="B122" s="51"/>
      <c r="C122" s="45"/>
      <c r="D122" s="155"/>
      <c r="E122" s="342"/>
      <c r="F122" s="342"/>
      <c r="G122" s="108"/>
      <c r="H122" s="108"/>
      <c r="I122" s="108"/>
      <c r="J122" s="108"/>
      <c r="K122" s="108"/>
      <c r="L122" s="108"/>
      <c r="M122" s="108"/>
      <c r="N122" s="108"/>
      <c r="O122" s="109"/>
      <c r="P122" s="109"/>
      <c r="Q122" s="109"/>
      <c r="R122" s="109"/>
    </row>
    <row r="123" spans="1:18" s="2" customFormat="1">
      <c r="A123" s="275" t="s">
        <v>197</v>
      </c>
      <c r="B123" s="51"/>
      <c r="C123" s="45"/>
      <c r="D123" s="155"/>
      <c r="E123" s="342"/>
      <c r="F123" s="342"/>
      <c r="G123" s="108"/>
      <c r="H123" s="108"/>
      <c r="I123" s="108"/>
      <c r="J123" s="108"/>
      <c r="K123" s="108"/>
      <c r="L123" s="108"/>
      <c r="M123" s="108"/>
      <c r="N123" s="108"/>
      <c r="O123" s="109"/>
      <c r="P123" s="109"/>
      <c r="Q123" s="109"/>
      <c r="R123" s="109"/>
    </row>
    <row r="124" spans="1:18" s="2" customFormat="1">
      <c r="A124" s="275" t="s">
        <v>198</v>
      </c>
      <c r="B124" s="51"/>
      <c r="C124" s="45"/>
      <c r="D124" s="155"/>
      <c r="E124" s="342"/>
      <c r="F124" s="342"/>
      <c r="G124" s="108"/>
      <c r="H124" s="108"/>
      <c r="I124" s="108"/>
      <c r="J124" s="108"/>
      <c r="K124" s="108"/>
      <c r="L124" s="108"/>
      <c r="M124" s="108"/>
      <c r="N124" s="108"/>
      <c r="O124" s="109"/>
      <c r="P124" s="109"/>
      <c r="Q124" s="109"/>
      <c r="R124" s="109"/>
    </row>
    <row r="125" spans="1:18" s="2" customFormat="1">
      <c r="A125" s="275" t="s">
        <v>199</v>
      </c>
      <c r="B125" s="51"/>
      <c r="C125" s="45"/>
      <c r="D125" s="155"/>
      <c r="E125" s="342"/>
      <c r="F125" s="342"/>
      <c r="G125" s="108"/>
      <c r="H125" s="108"/>
      <c r="I125" s="108"/>
      <c r="J125" s="108"/>
      <c r="K125" s="108"/>
      <c r="L125" s="108"/>
      <c r="M125" s="108"/>
      <c r="N125" s="108"/>
      <c r="O125" s="109"/>
      <c r="P125" s="109"/>
      <c r="Q125" s="109"/>
      <c r="R125" s="109"/>
    </row>
    <row r="126" spans="1:18" s="2" customFormat="1">
      <c r="A126" s="275" t="s">
        <v>200</v>
      </c>
      <c r="B126" s="51"/>
      <c r="C126" s="45"/>
      <c r="D126" s="155"/>
      <c r="E126" s="342"/>
      <c r="F126" s="342"/>
      <c r="G126" s="108"/>
      <c r="H126" s="108"/>
      <c r="I126" s="108"/>
      <c r="J126" s="108"/>
      <c r="K126" s="108"/>
      <c r="L126" s="108"/>
      <c r="M126" s="108"/>
      <c r="N126" s="108"/>
      <c r="O126" s="109"/>
      <c r="P126" s="109"/>
      <c r="Q126" s="109"/>
      <c r="R126" s="109"/>
    </row>
    <row r="127" spans="1:18" s="2" customFormat="1">
      <c r="A127" s="275" t="s">
        <v>201</v>
      </c>
      <c r="B127" s="51"/>
      <c r="C127" s="45"/>
      <c r="D127" s="155"/>
      <c r="E127" s="342"/>
      <c r="F127" s="342"/>
      <c r="G127" s="108"/>
      <c r="H127" s="108"/>
      <c r="I127" s="108"/>
      <c r="J127" s="108"/>
      <c r="K127" s="108"/>
      <c r="L127" s="108"/>
      <c r="M127" s="108"/>
      <c r="N127" s="108"/>
      <c r="O127" s="109"/>
      <c r="P127" s="109"/>
      <c r="Q127" s="109"/>
      <c r="R127" s="109"/>
    </row>
    <row r="128" spans="1:18" s="2" customFormat="1">
      <c r="A128" s="275" t="s">
        <v>202</v>
      </c>
      <c r="B128" s="51"/>
      <c r="C128" s="45"/>
      <c r="D128" s="155"/>
      <c r="E128" s="342"/>
      <c r="F128" s="342"/>
      <c r="G128" s="108"/>
      <c r="H128" s="108"/>
      <c r="I128" s="108"/>
      <c r="J128" s="108"/>
      <c r="K128" s="108"/>
      <c r="L128" s="108"/>
      <c r="M128" s="108"/>
      <c r="N128" s="108"/>
      <c r="O128" s="109"/>
      <c r="P128" s="109"/>
      <c r="Q128" s="109"/>
      <c r="R128" s="109"/>
    </row>
    <row r="129" spans="1:18">
      <c r="A129" s="278" t="s">
        <v>203</v>
      </c>
      <c r="B129" s="14"/>
      <c r="C129" s="45"/>
      <c r="D129" s="155"/>
      <c r="E129" s="342"/>
      <c r="F129" s="342"/>
      <c r="G129" s="108"/>
      <c r="H129" s="108"/>
      <c r="I129" s="108"/>
      <c r="J129" s="108"/>
      <c r="K129" s="108"/>
      <c r="L129" s="108"/>
      <c r="M129" s="108"/>
      <c r="N129" s="108"/>
      <c r="O129" s="109"/>
      <c r="P129" s="109"/>
      <c r="Q129" s="109"/>
      <c r="R129" s="109"/>
    </row>
    <row r="130" spans="1:18" ht="31.2">
      <c r="A130" s="135">
        <v>14</v>
      </c>
      <c r="B130" s="50" t="s">
        <v>94</v>
      </c>
      <c r="C130" s="45"/>
      <c r="D130" s="154"/>
      <c r="E130" s="343">
        <f>SUM(E116:E129)</f>
        <v>18</v>
      </c>
      <c r="F130" s="343">
        <f t="shared" ref="F130:R130" si="5">SUM(F116:F129)</f>
        <v>18</v>
      </c>
      <c r="G130" s="343">
        <f t="shared" si="5"/>
        <v>18</v>
      </c>
      <c r="H130" s="343">
        <f t="shared" si="5"/>
        <v>14</v>
      </c>
      <c r="I130" s="343">
        <f t="shared" si="5"/>
        <v>14</v>
      </c>
      <c r="J130" s="343">
        <f t="shared" si="5"/>
        <v>18</v>
      </c>
      <c r="K130" s="343">
        <f t="shared" si="5"/>
        <v>18</v>
      </c>
      <c r="L130" s="343">
        <f t="shared" si="5"/>
        <v>18</v>
      </c>
      <c r="M130" s="343">
        <f t="shared" si="5"/>
        <v>14</v>
      </c>
      <c r="N130" s="343">
        <f t="shared" si="5"/>
        <v>14</v>
      </c>
      <c r="O130" s="343">
        <f t="shared" si="5"/>
        <v>14.001939760000001</v>
      </c>
      <c r="P130" s="343">
        <f t="shared" si="5"/>
        <v>18.3341958</v>
      </c>
      <c r="Q130" s="343">
        <f t="shared" si="5"/>
        <v>18.3341958</v>
      </c>
      <c r="R130" s="343">
        <f t="shared" si="5"/>
        <v>18.3341958</v>
      </c>
    </row>
    <row r="131" spans="1:18">
      <c r="A131" s="135"/>
      <c r="B131" s="12"/>
      <c r="C131" s="32"/>
      <c r="D131" s="151"/>
      <c r="E131" s="235"/>
      <c r="F131" s="234"/>
      <c r="G131" s="157"/>
      <c r="H131" s="157"/>
      <c r="I131" s="157"/>
      <c r="J131" s="157"/>
      <c r="K131" s="157"/>
      <c r="L131" s="157"/>
      <c r="M131" s="157"/>
      <c r="N131" s="157"/>
      <c r="O131" s="158"/>
      <c r="P131" s="158"/>
      <c r="Q131" s="158"/>
      <c r="R131" s="159"/>
    </row>
    <row r="132" spans="1:18">
      <c r="A132" s="135"/>
      <c r="B132" s="27" t="s">
        <v>254</v>
      </c>
      <c r="C132" s="12"/>
      <c r="D132" s="21"/>
      <c r="E132" s="99"/>
      <c r="F132" s="100"/>
      <c r="G132" s="100"/>
      <c r="H132" s="100"/>
      <c r="I132" s="100"/>
      <c r="J132" s="100"/>
      <c r="K132" s="100"/>
      <c r="L132" s="100"/>
      <c r="M132" s="100"/>
      <c r="N132" s="100"/>
      <c r="O132" s="97"/>
      <c r="P132" s="97"/>
      <c r="Q132" s="97"/>
      <c r="R132" s="98"/>
    </row>
    <row r="133" spans="1:18">
      <c r="A133" s="135"/>
      <c r="B133" s="21" t="s">
        <v>39</v>
      </c>
      <c r="D133" s="76" t="s">
        <v>296</v>
      </c>
      <c r="E133" s="271">
        <v>2017</v>
      </c>
      <c r="F133" s="271">
        <v>2018</v>
      </c>
      <c r="G133" s="271">
        <v>2019</v>
      </c>
      <c r="H133" s="271" t="s">
        <v>2</v>
      </c>
      <c r="I133" s="271" t="s">
        <v>17</v>
      </c>
      <c r="J133" s="271" t="s">
        <v>18</v>
      </c>
      <c r="K133" s="271" t="s">
        <v>20</v>
      </c>
      <c r="L133" s="271" t="s">
        <v>21</v>
      </c>
      <c r="M133" s="271" t="s">
        <v>24</v>
      </c>
      <c r="N133" s="271" t="s">
        <v>25</v>
      </c>
      <c r="O133" s="271" t="s">
        <v>27</v>
      </c>
      <c r="P133" s="271" t="s">
        <v>28</v>
      </c>
      <c r="Q133" s="271" t="s">
        <v>29</v>
      </c>
      <c r="R133" s="271" t="s">
        <v>30</v>
      </c>
    </row>
    <row r="134" spans="1:18">
      <c r="A134" s="275" t="s">
        <v>152</v>
      </c>
      <c r="B134" s="374" t="s">
        <v>464</v>
      </c>
      <c r="C134" s="374"/>
      <c r="D134" s="374" t="s">
        <v>312</v>
      </c>
      <c r="E134" s="374">
        <v>3</v>
      </c>
      <c r="F134" s="374">
        <v>29</v>
      </c>
      <c r="G134" s="374">
        <v>29</v>
      </c>
      <c r="H134" s="374">
        <v>28</v>
      </c>
      <c r="I134" s="374">
        <v>29</v>
      </c>
      <c r="J134" s="374">
        <v>29</v>
      </c>
      <c r="K134" s="374">
        <v>29</v>
      </c>
      <c r="L134" s="374">
        <v>28</v>
      </c>
      <c r="M134" s="374">
        <v>29</v>
      </c>
      <c r="N134" s="374">
        <v>29</v>
      </c>
      <c r="O134" s="374">
        <v>29</v>
      </c>
      <c r="P134" s="374">
        <v>28</v>
      </c>
      <c r="Q134" s="374">
        <v>29</v>
      </c>
      <c r="R134" s="374">
        <v>29</v>
      </c>
    </row>
    <row r="135" spans="1:18">
      <c r="A135" s="275" t="s">
        <v>153</v>
      </c>
      <c r="B135" s="374" t="s">
        <v>465</v>
      </c>
      <c r="C135" s="374"/>
      <c r="D135" s="374" t="s">
        <v>312</v>
      </c>
      <c r="E135" s="374">
        <v>0</v>
      </c>
      <c r="F135" s="374">
        <v>32</v>
      </c>
      <c r="G135" s="374">
        <v>54</v>
      </c>
      <c r="H135" s="374">
        <v>54</v>
      </c>
      <c r="I135" s="374">
        <v>116</v>
      </c>
      <c r="J135" s="374">
        <v>120</v>
      </c>
      <c r="K135" s="374">
        <v>142</v>
      </c>
      <c r="L135" s="374">
        <v>142</v>
      </c>
      <c r="M135" s="374">
        <v>142</v>
      </c>
      <c r="N135" s="374">
        <v>142</v>
      </c>
      <c r="O135" s="374">
        <v>142</v>
      </c>
      <c r="P135" s="374">
        <v>143</v>
      </c>
      <c r="Q135" s="374">
        <v>142</v>
      </c>
      <c r="R135" s="374">
        <v>142</v>
      </c>
    </row>
    <row r="136" spans="1:18">
      <c r="A136" s="275" t="s">
        <v>154</v>
      </c>
      <c r="B136" s="374" t="s">
        <v>466</v>
      </c>
      <c r="C136" s="374"/>
      <c r="D136" s="374" t="s">
        <v>313</v>
      </c>
      <c r="E136" s="374">
        <v>34</v>
      </c>
      <c r="F136" s="374">
        <v>41</v>
      </c>
      <c r="G136" s="374">
        <v>4</v>
      </c>
      <c r="H136" s="374">
        <v>38</v>
      </c>
      <c r="I136" s="374">
        <v>38</v>
      </c>
      <c r="J136" s="374">
        <v>40</v>
      </c>
      <c r="K136" s="374">
        <v>40</v>
      </c>
      <c r="L136" s="374">
        <v>4</v>
      </c>
      <c r="M136" s="374">
        <v>25</v>
      </c>
      <c r="N136" s="374">
        <v>37</v>
      </c>
      <c r="O136" s="374">
        <v>37</v>
      </c>
      <c r="P136" s="374">
        <v>39</v>
      </c>
      <c r="Q136" s="374">
        <v>39</v>
      </c>
      <c r="R136" s="374">
        <v>4</v>
      </c>
    </row>
    <row r="137" spans="1:18">
      <c r="A137" s="275" t="s">
        <v>155</v>
      </c>
      <c r="B137" s="374" t="s">
        <v>549</v>
      </c>
      <c r="C137" s="374"/>
      <c r="D137" s="374" t="s">
        <v>312</v>
      </c>
      <c r="E137" s="374">
        <v>0</v>
      </c>
      <c r="F137" s="374">
        <v>0</v>
      </c>
      <c r="G137" s="374">
        <v>0</v>
      </c>
      <c r="H137" s="374">
        <v>0</v>
      </c>
      <c r="I137" s="374">
        <v>0</v>
      </c>
      <c r="J137" s="374">
        <v>18</v>
      </c>
      <c r="K137" s="374">
        <v>24</v>
      </c>
      <c r="L137" s="374">
        <v>64</v>
      </c>
      <c r="M137" s="374">
        <v>79</v>
      </c>
      <c r="N137" s="374">
        <v>114</v>
      </c>
      <c r="O137" s="374">
        <v>124</v>
      </c>
      <c r="P137" s="374">
        <v>132</v>
      </c>
      <c r="Q137" s="374">
        <v>157</v>
      </c>
      <c r="R137" s="374">
        <v>157</v>
      </c>
    </row>
    <row r="138" spans="1:18" s="264" customFormat="1">
      <c r="A138" s="274" t="s">
        <v>156</v>
      </c>
      <c r="B138" s="374" t="s">
        <v>550</v>
      </c>
      <c r="C138" s="374"/>
      <c r="D138" s="374" t="s">
        <v>310</v>
      </c>
      <c r="E138" s="374">
        <v>0</v>
      </c>
      <c r="F138" s="374">
        <v>0</v>
      </c>
      <c r="G138" s="374">
        <v>0</v>
      </c>
      <c r="H138" s="374">
        <v>0</v>
      </c>
      <c r="I138" s="374">
        <v>286</v>
      </c>
      <c r="J138" s="374">
        <v>644</v>
      </c>
      <c r="K138" s="374">
        <v>650</v>
      </c>
      <c r="L138" s="374">
        <v>636</v>
      </c>
      <c r="M138" s="374">
        <v>646</v>
      </c>
      <c r="N138" s="374">
        <v>644</v>
      </c>
      <c r="O138" s="374">
        <v>616</v>
      </c>
      <c r="P138" s="374">
        <v>650</v>
      </c>
      <c r="Q138" s="374">
        <v>646</v>
      </c>
      <c r="R138" s="374">
        <v>634</v>
      </c>
    </row>
    <row r="139" spans="1:18" s="264" customFormat="1">
      <c r="A139" s="275" t="s">
        <v>204</v>
      </c>
      <c r="B139" s="374" t="s">
        <v>551</v>
      </c>
      <c r="C139" s="374"/>
      <c r="D139" s="374" t="s">
        <v>313</v>
      </c>
      <c r="E139" s="374">
        <v>0</v>
      </c>
      <c r="F139" s="374">
        <v>0</v>
      </c>
      <c r="G139" s="374">
        <v>0</v>
      </c>
      <c r="H139" s="374">
        <v>0</v>
      </c>
      <c r="I139" s="374">
        <v>0</v>
      </c>
      <c r="J139" s="374">
        <v>0</v>
      </c>
      <c r="K139" s="374">
        <v>0</v>
      </c>
      <c r="L139" s="374">
        <v>0</v>
      </c>
      <c r="M139" s="374">
        <v>0</v>
      </c>
      <c r="N139" s="374">
        <v>0</v>
      </c>
      <c r="O139" s="374">
        <v>0</v>
      </c>
      <c r="P139" s="374">
        <v>0</v>
      </c>
      <c r="Q139" s="374">
        <v>45</v>
      </c>
      <c r="R139" s="374">
        <v>151</v>
      </c>
    </row>
    <row r="140" spans="1:18">
      <c r="A140" s="135">
        <v>15</v>
      </c>
      <c r="B140" s="47" t="s">
        <v>95</v>
      </c>
      <c r="C140" s="45"/>
      <c r="D140" s="318"/>
      <c r="E140" s="65">
        <f t="shared" ref="E140:R140" si="6">SUM(E134:E139)</f>
        <v>37</v>
      </c>
      <c r="F140" s="65">
        <f t="shared" si="6"/>
        <v>102</v>
      </c>
      <c r="G140" s="65">
        <f t="shared" si="6"/>
        <v>87</v>
      </c>
      <c r="H140" s="65">
        <f t="shared" si="6"/>
        <v>120</v>
      </c>
      <c r="I140" s="65">
        <f t="shared" si="6"/>
        <v>469</v>
      </c>
      <c r="J140" s="65">
        <f t="shared" si="6"/>
        <v>851</v>
      </c>
      <c r="K140" s="65">
        <f t="shared" si="6"/>
        <v>885</v>
      </c>
      <c r="L140" s="65">
        <f t="shared" si="6"/>
        <v>874</v>
      </c>
      <c r="M140" s="65">
        <f t="shared" si="6"/>
        <v>921</v>
      </c>
      <c r="N140" s="65">
        <f t="shared" si="6"/>
        <v>966</v>
      </c>
      <c r="O140" s="65">
        <f t="shared" si="6"/>
        <v>948</v>
      </c>
      <c r="P140" s="65">
        <f t="shared" si="6"/>
        <v>992</v>
      </c>
      <c r="Q140" s="65">
        <f t="shared" si="6"/>
        <v>1058</v>
      </c>
      <c r="R140" s="65">
        <f t="shared" si="6"/>
        <v>1117</v>
      </c>
    </row>
    <row r="141" spans="1:18">
      <c r="A141" s="135"/>
      <c r="B141" s="164"/>
      <c r="C141" s="162"/>
      <c r="D141" s="163"/>
      <c r="E141" s="100"/>
      <c r="F141" s="100"/>
      <c r="G141" s="100"/>
      <c r="H141" s="100"/>
      <c r="I141" s="100"/>
      <c r="J141" s="100"/>
      <c r="K141" s="100"/>
      <c r="L141" s="100"/>
      <c r="M141" s="100"/>
      <c r="N141" s="100"/>
      <c r="O141" s="100"/>
      <c r="P141" s="100"/>
      <c r="Q141" s="100"/>
      <c r="R141" s="165"/>
    </row>
    <row r="142" spans="1:18" ht="15" customHeight="1">
      <c r="A142" s="135">
        <v>16</v>
      </c>
      <c r="B142" s="48" t="s">
        <v>167</v>
      </c>
      <c r="C142" s="49"/>
      <c r="D142" s="83"/>
      <c r="E142" s="272">
        <f t="shared" ref="E142:R142" si="7">E140+E130</f>
        <v>55</v>
      </c>
      <c r="F142" s="272">
        <f t="shared" si="7"/>
        <v>120</v>
      </c>
      <c r="G142" s="78">
        <f t="shared" si="7"/>
        <v>105</v>
      </c>
      <c r="H142" s="272">
        <f t="shared" si="7"/>
        <v>134</v>
      </c>
      <c r="I142" s="272">
        <f t="shared" si="7"/>
        <v>483</v>
      </c>
      <c r="J142" s="272">
        <f t="shared" si="7"/>
        <v>869</v>
      </c>
      <c r="K142" s="272">
        <f t="shared" si="7"/>
        <v>903</v>
      </c>
      <c r="L142" s="272">
        <f t="shared" si="7"/>
        <v>892</v>
      </c>
      <c r="M142" s="272">
        <f t="shared" si="7"/>
        <v>935</v>
      </c>
      <c r="N142" s="272">
        <f t="shared" si="7"/>
        <v>980</v>
      </c>
      <c r="O142" s="272">
        <f t="shared" si="7"/>
        <v>962.00193976000003</v>
      </c>
      <c r="P142" s="272">
        <f t="shared" si="7"/>
        <v>1010.3341958</v>
      </c>
      <c r="Q142" s="272">
        <f t="shared" si="7"/>
        <v>1076.3341958000001</v>
      </c>
      <c r="R142" s="272">
        <f t="shared" si="7"/>
        <v>1135.3341958000001</v>
      </c>
    </row>
    <row r="143" spans="1:18">
      <c r="A143" s="135"/>
      <c r="B143" s="27"/>
      <c r="C143" s="12"/>
      <c r="D143" s="21"/>
      <c r="E143" s="21"/>
      <c r="F143" s="21"/>
      <c r="G143" s="74"/>
      <c r="H143" s="74"/>
      <c r="I143" s="74"/>
      <c r="J143" s="74"/>
      <c r="K143" s="74"/>
      <c r="L143" s="74"/>
      <c r="M143" s="74"/>
      <c r="N143" s="74"/>
      <c r="O143" s="74"/>
      <c r="P143" s="74"/>
      <c r="Q143" s="74"/>
      <c r="R143" s="74"/>
    </row>
    <row r="144" spans="1:18" ht="18">
      <c r="A144" s="135"/>
      <c r="B144" s="282" t="s">
        <v>43</v>
      </c>
      <c r="C144" s="12"/>
      <c r="D144" s="21"/>
      <c r="E144" s="21"/>
      <c r="F144" s="21"/>
      <c r="G144" s="74"/>
      <c r="H144" s="74"/>
      <c r="I144" s="74"/>
      <c r="J144" s="74"/>
      <c r="K144" s="74"/>
      <c r="L144" s="74"/>
      <c r="M144" s="74"/>
      <c r="N144" s="74"/>
      <c r="O144" s="74"/>
      <c r="P144" s="74"/>
      <c r="Q144" s="74"/>
      <c r="R144" s="74"/>
    </row>
    <row r="145" spans="1:18">
      <c r="A145" s="135"/>
      <c r="B145" s="1"/>
      <c r="C145" s="12"/>
      <c r="D145" s="21"/>
      <c r="E145" s="62" t="s">
        <v>137</v>
      </c>
      <c r="F145" s="62" t="s">
        <v>80</v>
      </c>
      <c r="G145" s="62" t="s">
        <v>1</v>
      </c>
      <c r="H145" s="62" t="s">
        <v>2</v>
      </c>
      <c r="I145" s="62" t="s">
        <v>17</v>
      </c>
      <c r="J145" s="62" t="s">
        <v>18</v>
      </c>
      <c r="K145" s="62" t="s">
        <v>20</v>
      </c>
      <c r="L145" s="62" t="s">
        <v>21</v>
      </c>
      <c r="M145" s="62" t="s">
        <v>24</v>
      </c>
      <c r="N145" s="62" t="s">
        <v>25</v>
      </c>
      <c r="O145" s="62" t="s">
        <v>27</v>
      </c>
      <c r="P145" s="62" t="s">
        <v>28</v>
      </c>
      <c r="Q145" s="62" t="s">
        <v>29</v>
      </c>
      <c r="R145" s="62" t="s">
        <v>30</v>
      </c>
    </row>
    <row r="146" spans="1:18">
      <c r="A146" s="135">
        <v>17</v>
      </c>
      <c r="B146" s="50" t="s">
        <v>173</v>
      </c>
      <c r="C146" s="39"/>
      <c r="D146" s="87"/>
      <c r="E146" s="276">
        <f t="shared" ref="E146:R146" si="8">E21</f>
        <v>7311.3379482903229</v>
      </c>
      <c r="F146" s="276">
        <f t="shared" si="8"/>
        <v>7482.9822612903226</v>
      </c>
      <c r="G146" s="78">
        <f t="shared" si="8"/>
        <v>7659.9351612903229</v>
      </c>
      <c r="H146" s="78">
        <f t="shared" si="8"/>
        <v>7658.1871612903224</v>
      </c>
      <c r="I146" s="78">
        <f t="shared" si="8"/>
        <v>7611.1261612903227</v>
      </c>
      <c r="J146" s="78">
        <f t="shared" si="8"/>
        <v>7578.8131612903226</v>
      </c>
      <c r="K146" s="78">
        <f t="shared" si="8"/>
        <v>7529.3561612903222</v>
      </c>
      <c r="L146" s="78">
        <f t="shared" si="8"/>
        <v>7437.1651612903224</v>
      </c>
      <c r="M146" s="78">
        <f t="shared" si="8"/>
        <v>7281.2245161290321</v>
      </c>
      <c r="N146" s="78">
        <f t="shared" si="8"/>
        <v>7163.9119354838713</v>
      </c>
      <c r="O146" s="78">
        <f t="shared" si="8"/>
        <v>7140.9119354838713</v>
      </c>
      <c r="P146" s="78">
        <f t="shared" si="8"/>
        <v>7292.9919354838712</v>
      </c>
      <c r="Q146" s="78">
        <f t="shared" si="8"/>
        <v>7281.981935483871</v>
      </c>
      <c r="R146" s="78">
        <f t="shared" si="8"/>
        <v>7370.4019354838711</v>
      </c>
    </row>
    <row r="147" spans="1:18" ht="31.2">
      <c r="A147" s="135">
        <v>18</v>
      </c>
      <c r="B147" s="50" t="s">
        <v>169</v>
      </c>
      <c r="C147" s="39"/>
      <c r="D147" s="87"/>
      <c r="E147" s="276">
        <f t="shared" ref="E147:R147" si="9">E111</f>
        <v>8967.9763999999996</v>
      </c>
      <c r="F147" s="276">
        <f t="shared" si="9"/>
        <v>9032.9930999999997</v>
      </c>
      <c r="G147" s="276">
        <f t="shared" si="9"/>
        <v>8999</v>
      </c>
      <c r="H147" s="276">
        <f t="shared" si="9"/>
        <v>9370</v>
      </c>
      <c r="I147" s="276">
        <f t="shared" si="9"/>
        <v>9569</v>
      </c>
      <c r="J147" s="276">
        <f t="shared" si="9"/>
        <v>9592</v>
      </c>
      <c r="K147" s="276">
        <f t="shared" si="9"/>
        <v>9542</v>
      </c>
      <c r="L147" s="276">
        <f t="shared" si="9"/>
        <v>9193</v>
      </c>
      <c r="M147" s="276">
        <f t="shared" si="9"/>
        <v>9129</v>
      </c>
      <c r="N147" s="276">
        <f t="shared" si="9"/>
        <v>9213</v>
      </c>
      <c r="O147" s="276">
        <f t="shared" si="9"/>
        <v>9594.2032999999992</v>
      </c>
      <c r="P147" s="276">
        <f t="shared" si="9"/>
        <v>9565.5762999999988</v>
      </c>
      <c r="Q147" s="276">
        <f t="shared" si="9"/>
        <v>9714.3032999999996</v>
      </c>
      <c r="R147" s="276">
        <f t="shared" si="9"/>
        <v>9504.956299999998</v>
      </c>
    </row>
    <row r="148" spans="1:18">
      <c r="A148" s="135">
        <v>19</v>
      </c>
      <c r="B148" s="52" t="s">
        <v>240</v>
      </c>
      <c r="C148" s="39"/>
      <c r="D148" s="87"/>
      <c r="E148" s="276">
        <f>E147-E146</f>
        <v>1656.6384517096767</v>
      </c>
      <c r="F148" s="276">
        <f t="shared" ref="F148:R148" si="10">F147-F146</f>
        <v>1550.010838709677</v>
      </c>
      <c r="G148" s="276">
        <f t="shared" si="10"/>
        <v>1339.0648387096771</v>
      </c>
      <c r="H148" s="276">
        <f t="shared" si="10"/>
        <v>1711.8128387096776</v>
      </c>
      <c r="I148" s="276">
        <f t="shared" si="10"/>
        <v>1957.8738387096773</v>
      </c>
      <c r="J148" s="276">
        <f t="shared" si="10"/>
        <v>2013.1868387096774</v>
      </c>
      <c r="K148" s="276">
        <f t="shared" si="10"/>
        <v>2012.6438387096778</v>
      </c>
      <c r="L148" s="276">
        <f t="shared" si="10"/>
        <v>1755.8348387096776</v>
      </c>
      <c r="M148" s="276">
        <f t="shared" si="10"/>
        <v>1847.7754838709679</v>
      </c>
      <c r="N148" s="276">
        <f t="shared" si="10"/>
        <v>2049.0880645161287</v>
      </c>
      <c r="O148" s="276">
        <f t="shared" si="10"/>
        <v>2453.2913645161279</v>
      </c>
      <c r="P148" s="276">
        <f t="shared" si="10"/>
        <v>2272.5843645161276</v>
      </c>
      <c r="Q148" s="276">
        <f t="shared" si="10"/>
        <v>2432.3213645161286</v>
      </c>
      <c r="R148" s="276">
        <f t="shared" si="10"/>
        <v>2134.554364516127</v>
      </c>
    </row>
    <row r="149" spans="1:18" ht="31.2">
      <c r="A149" s="135">
        <v>20</v>
      </c>
      <c r="B149" s="50" t="s">
        <v>168</v>
      </c>
      <c r="C149" s="39"/>
      <c r="D149" s="87"/>
      <c r="E149" s="276">
        <f>E142</f>
        <v>55</v>
      </c>
      <c r="F149" s="276">
        <f>F142</f>
        <v>120</v>
      </c>
      <c r="G149" s="78">
        <f>G142</f>
        <v>105</v>
      </c>
      <c r="H149" s="272">
        <f t="shared" ref="H149:R149" si="11">H142</f>
        <v>134</v>
      </c>
      <c r="I149" s="272">
        <f t="shared" si="11"/>
        <v>483</v>
      </c>
      <c r="J149" s="272">
        <f t="shared" si="11"/>
        <v>869</v>
      </c>
      <c r="K149" s="272">
        <f t="shared" si="11"/>
        <v>903</v>
      </c>
      <c r="L149" s="272">
        <f t="shared" si="11"/>
        <v>892</v>
      </c>
      <c r="M149" s="272">
        <f t="shared" si="11"/>
        <v>935</v>
      </c>
      <c r="N149" s="272">
        <f t="shared" si="11"/>
        <v>980</v>
      </c>
      <c r="O149" s="272">
        <f t="shared" si="11"/>
        <v>962.00193976000003</v>
      </c>
      <c r="P149" s="272">
        <f t="shared" si="11"/>
        <v>1010.3341958</v>
      </c>
      <c r="Q149" s="272">
        <f t="shared" si="11"/>
        <v>1076.3341958000001</v>
      </c>
      <c r="R149" s="272">
        <f t="shared" si="11"/>
        <v>1135.3341958000001</v>
      </c>
    </row>
    <row r="150" spans="1:18" s="2" customFormat="1" ht="35.25" customHeight="1">
      <c r="A150" s="135">
        <v>21</v>
      </c>
      <c r="B150" s="50" t="s">
        <v>259</v>
      </c>
      <c r="C150" s="39"/>
      <c r="D150" s="37"/>
      <c r="E150" s="276">
        <f>E149+E148</f>
        <v>1711.6384517096767</v>
      </c>
      <c r="F150" s="276">
        <f t="shared" ref="F150:R150" si="12">F149+F148</f>
        <v>1670.010838709677</v>
      </c>
      <c r="G150" s="276">
        <f t="shared" si="12"/>
        <v>1444.0648387096771</v>
      </c>
      <c r="H150" s="276">
        <f t="shared" si="12"/>
        <v>1845.8128387096776</v>
      </c>
      <c r="I150" s="276">
        <f t="shared" si="12"/>
        <v>2440.8738387096773</v>
      </c>
      <c r="J150" s="276">
        <f t="shared" si="12"/>
        <v>2882.1868387096774</v>
      </c>
      <c r="K150" s="276">
        <f t="shared" si="12"/>
        <v>2915.6438387096778</v>
      </c>
      <c r="L150" s="276">
        <f t="shared" si="12"/>
        <v>2647.8348387096776</v>
      </c>
      <c r="M150" s="276">
        <f t="shared" si="12"/>
        <v>2782.7754838709679</v>
      </c>
      <c r="N150" s="276">
        <f t="shared" si="12"/>
        <v>3029.0880645161287</v>
      </c>
      <c r="O150" s="276">
        <f t="shared" si="12"/>
        <v>3415.2933042761279</v>
      </c>
      <c r="P150" s="276">
        <f t="shared" si="12"/>
        <v>3282.9185603161277</v>
      </c>
      <c r="Q150" s="276">
        <f t="shared" si="12"/>
        <v>3508.6555603161287</v>
      </c>
      <c r="R150" s="276">
        <f t="shared" si="12"/>
        <v>3269.888560316127</v>
      </c>
    </row>
  </sheetData>
  <dataConsolidate/>
  <customSheetViews>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1"/>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2"/>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3"/>
      <headerFooter alignWithMargins="0"/>
    </customSheetView>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4"/>
      <headerFooter alignWithMargins="0"/>
    </customSheetView>
  </customSheetViews>
  <phoneticPr fontId="6" type="noConversion"/>
  <printOptions horizontalCentered="1" verticalCentered="1"/>
  <pageMargins left="0.25" right="0.25" top="0.75" bottom="0.75" header="0.3" footer="0.3"/>
  <pageSetup paperSize="3" scale="42" pageOrder="overThenDown" orientation="portrait" r:id="rId5"/>
  <headerFooter alignWithMargins="0"/>
  <drawing r:id="rId6"/>
  <extLst>
    <ext xmlns:x14="http://schemas.microsoft.com/office/spreadsheetml/2009/9/main" uri="{CCE6A557-97BC-4b89-ADB6-D9C93CAAB3DF}">
      <x14:dataValidations xmlns:xm="http://schemas.microsoft.com/office/excel/2006/main" count="6">
        <x14:dataValidation type="list" allowBlank="1" showInputMessage="1">
          <x14:formula1>
            <xm:f>Lists!$B$2:$B$10</xm:f>
          </x14:formula1>
          <xm:sqref>D39:D56</xm:sqref>
        </x14:dataValidation>
        <x14:dataValidation type="list" allowBlank="1" showInputMessage="1">
          <x14:formula1>
            <xm:f>Lists!$C$2:$C$7</xm:f>
          </x14:formula1>
          <xm:sqref>D62:D73</xm:sqref>
        </x14:dataValidation>
        <x14:dataValidation type="list" allowBlank="1" showInputMessage="1">
          <x14:formula1>
            <xm:f>Lists!$D$2:$D$7</xm:f>
          </x14:formula1>
          <xm:sqref>D79:D84</xm:sqref>
        </x14:dataValidation>
        <x14:dataValidation type="list" allowBlank="1" showInputMessage="1">
          <x14:formula1>
            <xm:f>Lists!$E$2:$E$10</xm:f>
          </x14:formula1>
          <xm:sqref>D93:D106</xm:sqref>
        </x14:dataValidation>
        <x14:dataValidation type="list" allowBlank="1" showInputMessage="1">
          <x14:formula1>
            <xm:f>Lists!$F$2:$F$7</xm:f>
          </x14:formula1>
          <xm:sqref>D111:D124</xm:sqref>
        </x14:dataValidation>
        <x14:dataValidation type="list" allowBlank="1">
          <x14:formula1>
            <xm:f>Lists!$A$2:$A$9</xm:f>
          </x14:formula1>
          <xm:sqref>D26:D35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R179"/>
  <sheetViews>
    <sheetView showGridLines="0" view="pageBreakPreview" zoomScaleNormal="100" zoomScaleSheetLayoutView="100" workbookViewId="0">
      <selection activeCell="G120" sqref="G120"/>
    </sheetView>
  </sheetViews>
  <sheetFormatPr defaultColWidth="9" defaultRowHeight="15.6"/>
  <cols>
    <col min="1" max="1" width="9" style="144"/>
    <col min="2" max="2" width="80" style="35" customWidth="1"/>
    <col min="3" max="3" width="16.8984375" style="35" customWidth="1"/>
    <col min="4" max="4" width="15" style="35" customWidth="1"/>
    <col min="5" max="5" width="13.59765625" style="5" bestFit="1" customWidth="1"/>
    <col min="6" max="9" width="10.5" style="5" bestFit="1" customWidth="1"/>
    <col min="10" max="10" width="11.5" style="5" customWidth="1"/>
    <col min="11" max="15" width="10.5" style="5" bestFit="1" customWidth="1"/>
    <col min="16" max="18" width="10.5" style="1" bestFit="1" customWidth="1"/>
    <col min="19" max="131" width="7.09765625" style="1" customWidth="1"/>
    <col min="132" max="16384" width="9" style="1"/>
  </cols>
  <sheetData>
    <row r="1" spans="1:18" s="2" customFormat="1">
      <c r="A1" s="141"/>
      <c r="B1" s="21" t="s">
        <v>22</v>
      </c>
      <c r="C1" s="21"/>
      <c r="D1" s="12"/>
      <c r="E1" s="4"/>
      <c r="F1" s="4"/>
      <c r="G1" s="4"/>
      <c r="H1" s="4"/>
      <c r="I1" s="4"/>
      <c r="J1" s="4"/>
      <c r="K1" s="4"/>
      <c r="L1" s="4"/>
      <c r="M1" s="4"/>
      <c r="N1" s="4"/>
    </row>
    <row r="2" spans="1:18" s="2" customFormat="1">
      <c r="A2" s="141"/>
      <c r="B2" s="21" t="s">
        <v>23</v>
      </c>
      <c r="C2" s="21"/>
      <c r="D2" s="12"/>
      <c r="E2" s="4"/>
      <c r="F2" s="4"/>
      <c r="G2" s="4"/>
      <c r="H2" s="4"/>
      <c r="I2" s="4"/>
      <c r="J2" s="4"/>
      <c r="K2" s="4"/>
      <c r="L2" s="4"/>
      <c r="M2" s="4"/>
      <c r="N2" s="4"/>
    </row>
    <row r="3" spans="1:18" s="3" customFormat="1">
      <c r="A3" s="141"/>
      <c r="B3" s="124" t="s">
        <v>236</v>
      </c>
      <c r="C3" s="22"/>
      <c r="D3" s="17"/>
    </row>
    <row r="4" spans="1:18" s="3" customFormat="1">
      <c r="A4" s="141"/>
      <c r="B4" s="26" t="s">
        <v>180</v>
      </c>
      <c r="C4" s="22"/>
      <c r="D4" s="16"/>
    </row>
    <row r="5" spans="1:18" s="3" customFormat="1">
      <c r="A5" s="141"/>
      <c r="B5" s="277" t="s">
        <v>184</v>
      </c>
      <c r="C5" s="22"/>
      <c r="D5" s="16"/>
    </row>
    <row r="6" spans="1:18" s="3" customFormat="1">
      <c r="A6" s="141"/>
      <c r="B6" s="16"/>
      <c r="D6" s="16"/>
    </row>
    <row r="7" spans="1:18" s="3" customFormat="1" ht="15.75" customHeight="1">
      <c r="A7" s="141"/>
      <c r="B7" s="140" t="s">
        <v>100</v>
      </c>
      <c r="C7" s="12"/>
      <c r="D7" s="12"/>
      <c r="E7" s="119" t="s">
        <v>82</v>
      </c>
      <c r="F7" s="11"/>
      <c r="G7" s="11"/>
      <c r="I7" s="8"/>
      <c r="J7" s="6"/>
      <c r="K7" s="6"/>
      <c r="L7" s="6"/>
      <c r="M7" s="6"/>
      <c r="N7" s="6"/>
      <c r="O7" s="6"/>
    </row>
    <row r="8" spans="1:18" s="3" customFormat="1">
      <c r="A8" s="141"/>
      <c r="B8" s="21"/>
      <c r="C8" s="13"/>
      <c r="D8" s="21"/>
      <c r="E8" s="53"/>
      <c r="F8" s="53"/>
      <c r="G8" s="53"/>
      <c r="H8" s="53"/>
      <c r="I8" s="53"/>
      <c r="J8" s="54" t="s">
        <v>3</v>
      </c>
      <c r="K8" s="55"/>
      <c r="L8" s="55"/>
      <c r="M8" s="55"/>
      <c r="N8" s="55"/>
      <c r="O8" s="56"/>
      <c r="P8" s="57"/>
      <c r="Q8" s="57"/>
      <c r="R8" s="57"/>
    </row>
    <row r="9" spans="1:18" s="3" customFormat="1">
      <c r="A9" s="141"/>
      <c r="B9" s="13"/>
      <c r="C9" s="13"/>
      <c r="D9" s="21"/>
      <c r="E9" s="431" t="s">
        <v>264</v>
      </c>
      <c r="F9" s="432"/>
      <c r="G9" s="119"/>
      <c r="H9" s="59"/>
      <c r="I9" s="59"/>
      <c r="J9" s="60"/>
      <c r="K9" s="61"/>
      <c r="L9" s="61"/>
      <c r="M9" s="61"/>
      <c r="N9" s="61"/>
      <c r="O9" s="56"/>
      <c r="P9" s="57"/>
      <c r="Q9" s="57"/>
      <c r="R9" s="57"/>
    </row>
    <row r="10" spans="1:18" s="7" customFormat="1" ht="18">
      <c r="A10" s="142"/>
      <c r="B10" s="280" t="s">
        <v>45</v>
      </c>
      <c r="C10" s="23"/>
      <c r="D10" s="23"/>
      <c r="E10" s="62" t="s">
        <v>137</v>
      </c>
      <c r="F10" s="283" t="s">
        <v>80</v>
      </c>
      <c r="G10" s="175" t="s">
        <v>1</v>
      </c>
      <c r="H10" s="62" t="s">
        <v>2</v>
      </c>
      <c r="I10" s="62" t="s">
        <v>17</v>
      </c>
      <c r="J10" s="62" t="s">
        <v>18</v>
      </c>
      <c r="K10" s="62" t="s">
        <v>20</v>
      </c>
      <c r="L10" s="62" t="s">
        <v>21</v>
      </c>
      <c r="M10" s="62" t="s">
        <v>24</v>
      </c>
      <c r="N10" s="62" t="s">
        <v>25</v>
      </c>
      <c r="O10" s="62" t="s">
        <v>27</v>
      </c>
      <c r="P10" s="62" t="s">
        <v>28</v>
      </c>
      <c r="Q10" s="62" t="s">
        <v>29</v>
      </c>
      <c r="R10" s="62" t="s">
        <v>30</v>
      </c>
    </row>
    <row r="11" spans="1:18" ht="17.25" customHeight="1">
      <c r="A11" s="22">
        <v>1</v>
      </c>
      <c r="B11" s="21" t="s">
        <v>134</v>
      </c>
      <c r="C11" s="21"/>
      <c r="D11" s="63"/>
      <c r="E11" s="290"/>
      <c r="F11" s="339"/>
      <c r="G11" s="106">
        <v>24190091</v>
      </c>
      <c r="H11" s="107">
        <v>24656192</v>
      </c>
      <c r="I11" s="107">
        <v>24972209</v>
      </c>
      <c r="J11" s="107">
        <v>25437817</v>
      </c>
      <c r="K11" s="107">
        <v>25928100</v>
      </c>
      <c r="L11" s="107">
        <v>26503770</v>
      </c>
      <c r="M11" s="107">
        <v>26946445</v>
      </c>
      <c r="N11" s="107">
        <v>27428711</v>
      </c>
      <c r="O11" s="410">
        <v>27864117.600000001</v>
      </c>
      <c r="P11" s="410">
        <v>28355676.800000001</v>
      </c>
      <c r="Q11" s="410">
        <v>28681479.199999999</v>
      </c>
      <c r="R11" s="410">
        <v>29075270.399999999</v>
      </c>
    </row>
    <row r="12" spans="1:18" ht="17.25" customHeight="1">
      <c r="A12" s="22">
        <v>2</v>
      </c>
      <c r="B12" s="21" t="s">
        <v>133</v>
      </c>
      <c r="C12" s="21"/>
      <c r="D12" s="63"/>
      <c r="E12" s="290"/>
      <c r="F12" s="339"/>
      <c r="G12" s="106">
        <v>400410</v>
      </c>
      <c r="H12" s="107">
        <v>443330</v>
      </c>
      <c r="I12" s="107">
        <v>832820</v>
      </c>
      <c r="J12" s="107">
        <v>1014110</v>
      </c>
      <c r="K12" s="107">
        <v>1018940</v>
      </c>
      <c r="L12" s="107">
        <v>1183770</v>
      </c>
      <c r="M12" s="107">
        <v>1177500</v>
      </c>
      <c r="N12" s="107">
        <v>1156520</v>
      </c>
      <c r="O12" s="410">
        <v>1268470</v>
      </c>
      <c r="P12" s="410">
        <v>1206080</v>
      </c>
      <c r="Q12" s="410">
        <v>1110740</v>
      </c>
      <c r="R12" s="410">
        <v>1547590</v>
      </c>
    </row>
    <row r="13" spans="1:18" ht="17.25" customHeight="1">
      <c r="A13" s="22">
        <v>3</v>
      </c>
      <c r="B13" s="21" t="s">
        <v>344</v>
      </c>
      <c r="C13" s="21"/>
      <c r="D13" s="63"/>
      <c r="E13" s="290"/>
      <c r="F13" s="339"/>
      <c r="G13" s="65">
        <v>27488740</v>
      </c>
      <c r="H13" s="65">
        <v>28018400</v>
      </c>
      <c r="I13" s="65">
        <v>28377510</v>
      </c>
      <c r="J13" s="65">
        <v>28906610</v>
      </c>
      <c r="K13" s="65">
        <v>29463750</v>
      </c>
      <c r="L13" s="65">
        <v>30117920</v>
      </c>
      <c r="M13" s="65">
        <v>30620960</v>
      </c>
      <c r="N13" s="65">
        <v>31168990</v>
      </c>
      <c r="O13" s="65">
        <v>31663770</v>
      </c>
      <c r="P13" s="65">
        <v>32222360</v>
      </c>
      <c r="Q13" s="65">
        <v>32592590</v>
      </c>
      <c r="R13" s="65">
        <v>33040080</v>
      </c>
    </row>
    <row r="14" spans="1:18" ht="17.25" customHeight="1">
      <c r="A14" s="22">
        <v>4</v>
      </c>
      <c r="B14" s="21" t="s">
        <v>343</v>
      </c>
      <c r="C14" s="21"/>
      <c r="D14" s="63"/>
      <c r="E14" s="166">
        <v>20597662</v>
      </c>
      <c r="F14" s="292">
        <v>20927014</v>
      </c>
      <c r="G14" s="290">
        <v>21287280</v>
      </c>
      <c r="H14" s="291">
        <v>21697449</v>
      </c>
      <c r="I14" s="291">
        <v>21975544</v>
      </c>
      <c r="J14" s="291">
        <v>22385279</v>
      </c>
      <c r="K14" s="291">
        <v>22816728</v>
      </c>
      <c r="L14" s="291">
        <v>23323317</v>
      </c>
      <c r="M14" s="291">
        <v>23712871</v>
      </c>
      <c r="N14" s="291">
        <v>24137266</v>
      </c>
      <c r="O14" s="291">
        <v>24520423</v>
      </c>
      <c r="P14" s="291">
        <v>24952996</v>
      </c>
      <c r="Q14" s="291">
        <v>25239702</v>
      </c>
      <c r="R14" s="291">
        <v>25586238</v>
      </c>
    </row>
    <row r="15" spans="1:18" ht="17.25" customHeight="1">
      <c r="A15" s="22">
        <v>5</v>
      </c>
      <c r="B15" s="21" t="s">
        <v>342</v>
      </c>
      <c r="C15" s="21"/>
      <c r="D15" s="63"/>
      <c r="E15" s="166">
        <v>26269340</v>
      </c>
      <c r="F15" s="284">
        <v>26297510</v>
      </c>
      <c r="G15" s="103">
        <v>26525130</v>
      </c>
      <c r="H15" s="103">
        <v>26668820</v>
      </c>
      <c r="I15" s="103">
        <v>26960050</v>
      </c>
      <c r="J15" s="103">
        <v>27164420</v>
      </c>
      <c r="K15" s="103">
        <v>27225510</v>
      </c>
      <c r="L15" s="103">
        <v>27546600</v>
      </c>
      <c r="M15" s="103">
        <v>27541370</v>
      </c>
      <c r="N15" s="103">
        <v>27564250</v>
      </c>
      <c r="O15" s="103">
        <v>27673030</v>
      </c>
      <c r="P15" s="103">
        <v>28140400</v>
      </c>
      <c r="Q15" s="103">
        <v>28390050</v>
      </c>
      <c r="R15" s="103">
        <v>29246010</v>
      </c>
    </row>
    <row r="16" spans="1:18" ht="17.25" customHeight="1">
      <c r="A16" s="22">
        <v>6</v>
      </c>
      <c r="B16" s="21" t="s">
        <v>41</v>
      </c>
      <c r="C16" s="24"/>
      <c r="D16" s="64"/>
      <c r="E16" s="166">
        <v>479900</v>
      </c>
      <c r="F16" s="284">
        <v>479900</v>
      </c>
      <c r="G16" s="103">
        <v>479900</v>
      </c>
      <c r="H16" s="103">
        <v>479900</v>
      </c>
      <c r="I16" s="103">
        <v>479900</v>
      </c>
      <c r="J16" s="103">
        <v>480910</v>
      </c>
      <c r="K16" s="103">
        <v>479900</v>
      </c>
      <c r="L16" s="103">
        <v>479900</v>
      </c>
      <c r="M16" s="103">
        <v>479900</v>
      </c>
      <c r="N16" s="103">
        <v>480910</v>
      </c>
      <c r="O16" s="103">
        <v>479900</v>
      </c>
      <c r="P16" s="103">
        <v>479900</v>
      </c>
      <c r="Q16" s="103">
        <v>479900</v>
      </c>
      <c r="R16" s="103">
        <v>480910</v>
      </c>
    </row>
    <row r="17" spans="1:18" ht="17.25" customHeight="1">
      <c r="A17" s="22">
        <v>7</v>
      </c>
      <c r="B17" s="27" t="s">
        <v>345</v>
      </c>
      <c r="C17" s="21"/>
      <c r="D17" s="63"/>
      <c r="E17" s="66">
        <f>E15+E16</f>
        <v>26749240</v>
      </c>
      <c r="F17" s="285">
        <f>F15+F16</f>
        <v>26777410</v>
      </c>
      <c r="G17" s="66">
        <f t="shared" ref="G17:R17" si="0">G15+G16</f>
        <v>27005030</v>
      </c>
      <c r="H17" s="66">
        <f t="shared" si="0"/>
        <v>27148720</v>
      </c>
      <c r="I17" s="66">
        <f t="shared" si="0"/>
        <v>27439950</v>
      </c>
      <c r="J17" s="66">
        <f t="shared" si="0"/>
        <v>27645330</v>
      </c>
      <c r="K17" s="66">
        <f t="shared" si="0"/>
        <v>27705410</v>
      </c>
      <c r="L17" s="66">
        <f t="shared" si="0"/>
        <v>28026500</v>
      </c>
      <c r="M17" s="66">
        <f t="shared" si="0"/>
        <v>28021270</v>
      </c>
      <c r="N17" s="66">
        <f t="shared" si="0"/>
        <v>28045160</v>
      </c>
      <c r="O17" s="66">
        <f t="shared" si="0"/>
        <v>28152930</v>
      </c>
      <c r="P17" s="66">
        <f t="shared" si="0"/>
        <v>28620300</v>
      </c>
      <c r="Q17" s="66">
        <f t="shared" si="0"/>
        <v>28869950</v>
      </c>
      <c r="R17" s="66">
        <f t="shared" si="0"/>
        <v>29726920</v>
      </c>
    </row>
    <row r="18" spans="1:18" ht="17.25" customHeight="1">
      <c r="A18" s="22"/>
      <c r="C18" s="21"/>
      <c r="D18" s="21"/>
      <c r="E18" s="207"/>
      <c r="F18" s="286"/>
      <c r="G18" s="208"/>
      <c r="H18" s="208"/>
      <c r="I18" s="208"/>
      <c r="J18" s="208"/>
      <c r="K18" s="208"/>
      <c r="L18" s="208"/>
      <c r="M18" s="208"/>
      <c r="N18" s="208"/>
      <c r="O18" s="183"/>
      <c r="P18" s="183"/>
      <c r="Q18" s="183"/>
      <c r="R18" s="184"/>
    </row>
    <row r="19" spans="1:18" ht="17.25" customHeight="1">
      <c r="A19" s="22">
        <v>8</v>
      </c>
      <c r="B19" s="21" t="s">
        <v>40</v>
      </c>
      <c r="C19" s="21"/>
      <c r="D19" s="63"/>
      <c r="E19" s="204"/>
      <c r="F19" s="287"/>
      <c r="G19" s="205"/>
      <c r="H19" s="205"/>
      <c r="I19" s="205"/>
      <c r="J19" s="205"/>
      <c r="K19" s="205"/>
      <c r="L19" s="205"/>
      <c r="M19" s="205"/>
      <c r="N19" s="205"/>
      <c r="O19" s="206"/>
      <c r="P19" s="206"/>
      <c r="Q19" s="206"/>
      <c r="R19" s="206"/>
    </row>
    <row r="20" spans="1:18" ht="17.25" customHeight="1">
      <c r="A20" s="22">
        <v>9</v>
      </c>
      <c r="B20" s="21" t="s">
        <v>131</v>
      </c>
      <c r="C20" s="21"/>
      <c r="D20" s="63"/>
      <c r="E20" s="170"/>
      <c r="F20" s="288"/>
      <c r="G20" s="117"/>
      <c r="H20" s="117"/>
      <c r="I20" s="117"/>
      <c r="J20" s="117"/>
      <c r="K20" s="117"/>
      <c r="L20" s="117"/>
      <c r="M20" s="117"/>
      <c r="N20" s="117"/>
      <c r="O20" s="118"/>
      <c r="P20" s="118"/>
      <c r="Q20" s="118"/>
      <c r="R20" s="118"/>
    </row>
    <row r="21" spans="1:18" ht="17.25" customHeight="1">
      <c r="A21" s="22">
        <v>10</v>
      </c>
      <c r="B21" s="303" t="s">
        <v>290</v>
      </c>
      <c r="C21" s="21"/>
      <c r="D21" s="21"/>
      <c r="E21" s="233"/>
      <c r="F21" s="289"/>
      <c r="G21" s="106"/>
      <c r="H21" s="107"/>
      <c r="I21" s="107"/>
      <c r="J21" s="107"/>
      <c r="K21" s="107"/>
      <c r="L21" s="107"/>
      <c r="M21" s="107"/>
      <c r="N21" s="107"/>
      <c r="O21" s="105"/>
      <c r="P21" s="105"/>
      <c r="Q21" s="105"/>
      <c r="R21" s="105"/>
    </row>
    <row r="22" spans="1:18" ht="17.25" customHeight="1">
      <c r="A22" s="22">
        <v>11</v>
      </c>
      <c r="B22" s="303" t="s">
        <v>291</v>
      </c>
      <c r="C22" s="21"/>
      <c r="D22" s="21"/>
      <c r="E22" s="233"/>
      <c r="F22" s="289"/>
      <c r="G22" s="106"/>
      <c r="H22" s="107"/>
      <c r="I22" s="107"/>
      <c r="J22" s="107"/>
      <c r="K22" s="107"/>
      <c r="L22" s="107"/>
      <c r="M22" s="107"/>
      <c r="N22" s="107"/>
      <c r="O22" s="105"/>
      <c r="P22" s="105"/>
      <c r="Q22" s="105"/>
      <c r="R22" s="105"/>
    </row>
    <row r="23" spans="1:18">
      <c r="A23" s="143"/>
      <c r="B23" s="29"/>
      <c r="C23" s="29"/>
      <c r="D23" s="145"/>
      <c r="E23" s="146"/>
      <c r="F23" s="146"/>
      <c r="G23" s="146"/>
      <c r="H23" s="146"/>
      <c r="I23" s="146"/>
      <c r="J23" s="146"/>
      <c r="K23" s="146"/>
      <c r="L23" s="146"/>
      <c r="M23" s="146"/>
      <c r="N23" s="146"/>
      <c r="O23" s="147"/>
      <c r="P23" s="147"/>
      <c r="Q23" s="147"/>
      <c r="R23" s="148"/>
    </row>
    <row r="24" spans="1:18" ht="18.75" customHeight="1">
      <c r="B24" s="280" t="s">
        <v>249</v>
      </c>
      <c r="C24" s="30"/>
      <c r="D24" s="71"/>
      <c r="E24" s="72"/>
      <c r="F24" s="72"/>
      <c r="G24" s="72"/>
      <c r="H24" s="72"/>
      <c r="I24" s="72"/>
      <c r="J24" s="72"/>
      <c r="K24" s="72"/>
      <c r="L24" s="72"/>
      <c r="M24" s="72"/>
      <c r="N24" s="72"/>
      <c r="O24" s="72"/>
      <c r="P24" s="72"/>
      <c r="Q24" s="72"/>
      <c r="R24" s="72"/>
    </row>
    <row r="25" spans="1:18" ht="15.75" customHeight="1">
      <c r="A25" s="135"/>
      <c r="B25" s="27" t="s">
        <v>248</v>
      </c>
      <c r="C25" s="32"/>
      <c r="D25" s="73"/>
      <c r="E25" s="74"/>
      <c r="F25" s="74"/>
      <c r="G25" s="74"/>
      <c r="H25" s="74"/>
      <c r="I25" s="74"/>
      <c r="J25" s="74"/>
      <c r="K25" s="74"/>
      <c r="L25" s="74"/>
      <c r="M25" s="74"/>
      <c r="N25" s="74"/>
      <c r="O25" s="75"/>
      <c r="P25" s="75"/>
      <c r="Q25" s="75"/>
      <c r="R25" s="75"/>
    </row>
    <row r="26" spans="1:18">
      <c r="A26" s="135"/>
      <c r="B26" s="21" t="s">
        <v>42</v>
      </c>
      <c r="C26" s="12"/>
      <c r="D26" s="76" t="s">
        <v>296</v>
      </c>
      <c r="E26" s="62" t="s">
        <v>137</v>
      </c>
      <c r="F26" s="62" t="s">
        <v>80</v>
      </c>
      <c r="G26" s="62" t="s">
        <v>1</v>
      </c>
      <c r="H26" s="62" t="s">
        <v>2</v>
      </c>
      <c r="I26" s="62" t="s">
        <v>17</v>
      </c>
      <c r="J26" s="62" t="s">
        <v>18</v>
      </c>
      <c r="K26" s="62" t="s">
        <v>20</v>
      </c>
      <c r="L26" s="62" t="s">
        <v>21</v>
      </c>
      <c r="M26" s="62" t="s">
        <v>24</v>
      </c>
      <c r="N26" s="62" t="s">
        <v>25</v>
      </c>
      <c r="O26" s="62" t="s">
        <v>27</v>
      </c>
      <c r="P26" s="62" t="s">
        <v>28</v>
      </c>
      <c r="Q26" s="62" t="s">
        <v>29</v>
      </c>
      <c r="R26" s="62" t="s">
        <v>30</v>
      </c>
    </row>
    <row r="27" spans="1:18">
      <c r="A27" s="135" t="s">
        <v>140</v>
      </c>
      <c r="B27" s="378" t="s">
        <v>361</v>
      </c>
      <c r="C27" s="388"/>
      <c r="D27" s="347" t="s">
        <v>299</v>
      </c>
      <c r="E27" s="166">
        <v>505800</v>
      </c>
      <c r="F27" s="284">
        <v>538880</v>
      </c>
      <c r="G27" s="103">
        <v>599330</v>
      </c>
      <c r="H27" s="103">
        <v>609460</v>
      </c>
      <c r="I27" s="103">
        <v>866340</v>
      </c>
      <c r="J27" s="103">
        <v>985640</v>
      </c>
      <c r="K27" s="103">
        <v>965160</v>
      </c>
      <c r="L27" s="103">
        <v>1054740</v>
      </c>
      <c r="M27" s="103">
        <v>1020970</v>
      </c>
      <c r="N27" s="103">
        <v>1003330</v>
      </c>
      <c r="O27" s="103">
        <v>1091740</v>
      </c>
      <c r="P27" s="103">
        <v>1038460</v>
      </c>
      <c r="Q27" s="103">
        <v>968130</v>
      </c>
      <c r="R27" s="103">
        <v>1274700</v>
      </c>
    </row>
    <row r="28" spans="1:18">
      <c r="A28" s="135" t="s">
        <v>141</v>
      </c>
      <c r="B28" s="378" t="s">
        <v>542</v>
      </c>
      <c r="C28" s="388"/>
      <c r="D28" s="347" t="s">
        <v>298</v>
      </c>
      <c r="E28" s="166">
        <v>47040</v>
      </c>
      <c r="F28" s="284">
        <v>96420</v>
      </c>
      <c r="G28" s="103">
        <v>119660</v>
      </c>
      <c r="H28" s="103">
        <v>151210</v>
      </c>
      <c r="I28" s="103">
        <v>62120</v>
      </c>
      <c r="J28" s="103">
        <v>44930</v>
      </c>
      <c r="K28" s="103">
        <v>45930</v>
      </c>
      <c r="L28" s="103">
        <v>38470</v>
      </c>
      <c r="M28" s="103">
        <v>35380</v>
      </c>
      <c r="N28" s="103">
        <v>17650</v>
      </c>
      <c r="O28" s="103">
        <v>3650</v>
      </c>
      <c r="P28" s="103">
        <v>4050</v>
      </c>
      <c r="Q28" s="103">
        <v>9830</v>
      </c>
      <c r="R28" s="103">
        <v>354090</v>
      </c>
    </row>
    <row r="29" spans="1:18">
      <c r="A29" s="135" t="s">
        <v>142</v>
      </c>
      <c r="B29" s="378" t="s">
        <v>543</v>
      </c>
      <c r="C29" s="388"/>
      <c r="D29" s="347" t="s">
        <v>298</v>
      </c>
      <c r="E29" s="166">
        <v>170480</v>
      </c>
      <c r="F29" s="284">
        <v>108560</v>
      </c>
      <c r="G29" s="103">
        <v>147450</v>
      </c>
      <c r="H29" s="103">
        <v>300040</v>
      </c>
      <c r="I29" s="103">
        <v>153410</v>
      </c>
      <c r="J29" s="103">
        <v>91200</v>
      </c>
      <c r="K29" s="103">
        <v>95740</v>
      </c>
      <c r="L29" s="103">
        <v>101990</v>
      </c>
      <c r="M29" s="103">
        <v>232440</v>
      </c>
      <c r="N29" s="103">
        <v>1777100</v>
      </c>
      <c r="O29" s="103">
        <v>1443660</v>
      </c>
      <c r="P29" s="103">
        <v>1880360</v>
      </c>
      <c r="Q29" s="103">
        <v>5524840</v>
      </c>
      <c r="R29" s="103">
        <v>5342960</v>
      </c>
    </row>
    <row r="30" spans="1:18">
      <c r="A30" s="135" t="s">
        <v>143</v>
      </c>
      <c r="B30" s="378" t="s">
        <v>544</v>
      </c>
      <c r="C30" s="389"/>
      <c r="D30" s="347" t="s">
        <v>298</v>
      </c>
      <c r="E30" s="166">
        <v>3834010</v>
      </c>
      <c r="F30" s="284">
        <v>3273240</v>
      </c>
      <c r="G30" s="103">
        <v>3482230</v>
      </c>
      <c r="H30" s="103">
        <v>3439330</v>
      </c>
      <c r="I30" s="103">
        <v>3225530</v>
      </c>
      <c r="J30" s="103">
        <v>3070910</v>
      </c>
      <c r="K30" s="103">
        <v>3168970</v>
      </c>
      <c r="L30" s="103">
        <v>2873310</v>
      </c>
      <c r="M30" s="103">
        <v>2837810</v>
      </c>
      <c r="N30" s="103">
        <v>2306090</v>
      </c>
      <c r="O30" s="103">
        <v>2812090</v>
      </c>
      <c r="P30" s="103">
        <v>2448310</v>
      </c>
      <c r="Q30" s="103">
        <v>0</v>
      </c>
      <c r="R30" s="103">
        <v>0</v>
      </c>
    </row>
    <row r="31" spans="1:18" s="264" customFormat="1">
      <c r="A31" s="274" t="s">
        <v>144</v>
      </c>
      <c r="B31" s="378" t="s">
        <v>362</v>
      </c>
      <c r="C31" s="389"/>
      <c r="D31" s="347" t="s">
        <v>302</v>
      </c>
      <c r="E31" s="166">
        <v>599410</v>
      </c>
      <c r="F31" s="284">
        <v>653070</v>
      </c>
      <c r="G31" s="103">
        <v>599410</v>
      </c>
      <c r="H31" s="103">
        <v>601240</v>
      </c>
      <c r="I31" s="103">
        <v>653070</v>
      </c>
      <c r="J31" s="103">
        <v>599410</v>
      </c>
      <c r="K31" s="103">
        <v>599410</v>
      </c>
      <c r="L31" s="103">
        <v>654890</v>
      </c>
      <c r="M31" s="103">
        <v>599410</v>
      </c>
      <c r="N31" s="103">
        <v>599410</v>
      </c>
      <c r="O31" s="103">
        <v>653070</v>
      </c>
      <c r="P31" s="103">
        <v>601240</v>
      </c>
      <c r="Q31" s="103">
        <v>599410</v>
      </c>
      <c r="R31" s="103">
        <v>653070</v>
      </c>
    </row>
    <row r="32" spans="1:18" s="264" customFormat="1">
      <c r="A32" s="274" t="s">
        <v>145</v>
      </c>
      <c r="B32" s="378" t="s">
        <v>363</v>
      </c>
      <c r="C32" s="389"/>
      <c r="D32" s="347" t="s">
        <v>302</v>
      </c>
      <c r="E32" s="166">
        <v>609070</v>
      </c>
      <c r="F32" s="284">
        <v>607300</v>
      </c>
      <c r="G32" s="103">
        <v>661660</v>
      </c>
      <c r="H32" s="103">
        <v>609220</v>
      </c>
      <c r="I32" s="103">
        <v>607300</v>
      </c>
      <c r="J32" s="103">
        <v>661660</v>
      </c>
      <c r="K32" s="103">
        <v>607300</v>
      </c>
      <c r="L32" s="103">
        <v>609150</v>
      </c>
      <c r="M32" s="103">
        <v>661660</v>
      </c>
      <c r="N32" s="103">
        <v>607300</v>
      </c>
      <c r="O32" s="103">
        <v>607300</v>
      </c>
      <c r="P32" s="103">
        <v>663510</v>
      </c>
      <c r="Q32" s="103">
        <v>607300</v>
      </c>
      <c r="R32" s="103">
        <v>607300</v>
      </c>
    </row>
    <row r="33" spans="1:18" s="371" customFormat="1">
      <c r="A33" s="375" t="s">
        <v>146</v>
      </c>
      <c r="B33" s="378" t="s">
        <v>364</v>
      </c>
      <c r="C33" s="390"/>
      <c r="D33" s="347" t="s">
        <v>302</v>
      </c>
      <c r="E33" s="166">
        <v>653070</v>
      </c>
      <c r="F33" s="284">
        <v>599410</v>
      </c>
      <c r="G33" s="103">
        <v>599410</v>
      </c>
      <c r="H33" s="103">
        <v>654890</v>
      </c>
      <c r="I33" s="103">
        <v>599410</v>
      </c>
      <c r="J33" s="103">
        <v>599410</v>
      </c>
      <c r="K33" s="103">
        <v>653070</v>
      </c>
      <c r="L33" s="103">
        <v>601240</v>
      </c>
      <c r="M33" s="103">
        <v>599410</v>
      </c>
      <c r="N33" s="103">
        <v>653070</v>
      </c>
      <c r="O33" s="103">
        <v>599490</v>
      </c>
      <c r="P33" s="103">
        <v>601240</v>
      </c>
      <c r="Q33" s="103">
        <v>653070</v>
      </c>
      <c r="R33" s="103">
        <v>599490</v>
      </c>
    </row>
    <row r="34" spans="1:18" s="371" customFormat="1">
      <c r="A34" s="375" t="s">
        <v>147</v>
      </c>
      <c r="B34" s="378" t="s">
        <v>545</v>
      </c>
      <c r="C34" s="390"/>
      <c r="D34" s="347" t="s">
        <v>298</v>
      </c>
      <c r="E34" s="166">
        <v>1920510</v>
      </c>
      <c r="F34" s="284">
        <v>2194580</v>
      </c>
      <c r="G34" s="103">
        <v>2227680</v>
      </c>
      <c r="H34" s="103">
        <v>2083620</v>
      </c>
      <c r="I34" s="103">
        <v>1854500</v>
      </c>
      <c r="J34" s="103">
        <v>1901730</v>
      </c>
      <c r="K34" s="103">
        <v>1806600</v>
      </c>
      <c r="L34" s="103">
        <v>1855900</v>
      </c>
      <c r="M34" s="103">
        <v>3088710</v>
      </c>
      <c r="N34" s="103">
        <v>2959980</v>
      </c>
      <c r="O34" s="103">
        <v>2568930</v>
      </c>
      <c r="P34" s="103">
        <v>3085180</v>
      </c>
      <c r="Q34" s="103">
        <v>2539810</v>
      </c>
      <c r="R34" s="103">
        <v>2256710</v>
      </c>
    </row>
    <row r="35" spans="1:18" s="371" customFormat="1">
      <c r="A35" s="375" t="s">
        <v>148</v>
      </c>
      <c r="B35" s="378" t="s">
        <v>546</v>
      </c>
      <c r="C35" s="390"/>
      <c r="D35" s="347" t="s">
        <v>298</v>
      </c>
      <c r="E35" s="166">
        <v>8720</v>
      </c>
      <c r="F35" s="284">
        <v>0</v>
      </c>
      <c r="G35" s="103">
        <v>0</v>
      </c>
      <c r="H35" s="103">
        <v>6600</v>
      </c>
      <c r="I35" s="103">
        <v>0</v>
      </c>
      <c r="J35" s="103">
        <v>0</v>
      </c>
      <c r="K35" s="103">
        <v>0</v>
      </c>
      <c r="L35" s="103">
        <v>0</v>
      </c>
      <c r="M35" s="103">
        <v>0</v>
      </c>
      <c r="N35" s="103">
        <v>0</v>
      </c>
      <c r="O35" s="103">
        <v>0</v>
      </c>
      <c r="P35" s="103">
        <v>0</v>
      </c>
      <c r="Q35" s="103">
        <v>0</v>
      </c>
      <c r="R35" s="103">
        <v>0</v>
      </c>
    </row>
    <row r="36" spans="1:18" s="371" customFormat="1">
      <c r="A36" s="375" t="s">
        <v>161</v>
      </c>
      <c r="B36" s="378" t="s">
        <v>547</v>
      </c>
      <c r="C36" s="390"/>
      <c r="D36" s="347" t="s">
        <v>298</v>
      </c>
      <c r="E36" s="166">
        <v>771370</v>
      </c>
      <c r="F36" s="284">
        <v>757600</v>
      </c>
      <c r="G36" s="103">
        <v>658910</v>
      </c>
      <c r="H36" s="103">
        <v>789950</v>
      </c>
      <c r="I36" s="103">
        <v>508780</v>
      </c>
      <c r="J36" s="103">
        <v>399890</v>
      </c>
      <c r="K36" s="103">
        <v>381630</v>
      </c>
      <c r="L36" s="103">
        <v>364050</v>
      </c>
      <c r="M36" s="103">
        <v>412080</v>
      </c>
      <c r="N36" s="103">
        <v>285500</v>
      </c>
      <c r="O36" s="103">
        <v>182710</v>
      </c>
      <c r="P36" s="103">
        <v>157430</v>
      </c>
      <c r="Q36" s="103">
        <v>100690</v>
      </c>
      <c r="R36" s="103">
        <v>83610</v>
      </c>
    </row>
    <row r="37" spans="1:18">
      <c r="A37" s="135"/>
      <c r="B37" s="12"/>
      <c r="C37" s="12"/>
      <c r="D37" s="21"/>
      <c r="E37" s="91"/>
      <c r="F37" s="92"/>
      <c r="G37" s="92"/>
      <c r="H37" s="92"/>
      <c r="I37" s="92"/>
      <c r="J37" s="92"/>
      <c r="K37" s="92"/>
      <c r="L37" s="92"/>
      <c r="M37" s="92"/>
      <c r="N37" s="92"/>
      <c r="O37" s="93"/>
      <c r="P37" s="93"/>
      <c r="Q37" s="93"/>
      <c r="R37" s="94"/>
    </row>
    <row r="38" spans="1:18">
      <c r="A38" s="135"/>
      <c r="B38" s="27" t="s">
        <v>246</v>
      </c>
      <c r="C38" s="33"/>
      <c r="D38" s="27"/>
      <c r="E38" s="99"/>
      <c r="F38" s="100"/>
      <c r="G38" s="100"/>
      <c r="H38" s="100"/>
      <c r="I38" s="100"/>
      <c r="J38" s="100"/>
      <c r="K38" s="100"/>
      <c r="L38" s="100"/>
      <c r="M38" s="100"/>
      <c r="N38" s="100"/>
      <c r="O38" s="97"/>
      <c r="P38" s="97"/>
      <c r="Q38" s="97"/>
      <c r="R38" s="98"/>
    </row>
    <row r="39" spans="1:18">
      <c r="A39" s="135"/>
      <c r="B39" s="21" t="s">
        <v>35</v>
      </c>
      <c r="C39" s="12"/>
      <c r="D39" s="76" t="s">
        <v>296</v>
      </c>
      <c r="E39" s="271" t="s">
        <v>137</v>
      </c>
      <c r="F39" s="271" t="s">
        <v>80</v>
      </c>
      <c r="G39" s="271" t="s">
        <v>1</v>
      </c>
      <c r="H39" s="271" t="s">
        <v>2</v>
      </c>
      <c r="I39" s="271" t="s">
        <v>17</v>
      </c>
      <c r="J39" s="271" t="s">
        <v>18</v>
      </c>
      <c r="K39" s="271" t="s">
        <v>20</v>
      </c>
      <c r="L39" s="271" t="s">
        <v>21</v>
      </c>
      <c r="M39" s="271" t="s">
        <v>24</v>
      </c>
      <c r="N39" s="271" t="s">
        <v>25</v>
      </c>
      <c r="O39" s="271" t="s">
        <v>27</v>
      </c>
      <c r="P39" s="271" t="s">
        <v>28</v>
      </c>
      <c r="Q39" s="271" t="s">
        <v>29</v>
      </c>
      <c r="R39" s="271" t="s">
        <v>30</v>
      </c>
    </row>
    <row r="40" spans="1:18">
      <c r="A40" s="274" t="s">
        <v>428</v>
      </c>
      <c r="B40" s="372" t="s">
        <v>383</v>
      </c>
      <c r="C40" s="39"/>
      <c r="D40" s="346" t="s">
        <v>298</v>
      </c>
      <c r="E40" s="166">
        <v>38180</v>
      </c>
      <c r="F40" s="284">
        <v>36850</v>
      </c>
      <c r="G40" s="103">
        <v>29210</v>
      </c>
      <c r="H40" s="103">
        <v>21650</v>
      </c>
      <c r="I40" s="103">
        <v>13980</v>
      </c>
      <c r="J40" s="103">
        <v>11050</v>
      </c>
      <c r="K40" s="103">
        <v>9720</v>
      </c>
      <c r="L40" s="103">
        <v>9040</v>
      </c>
      <c r="M40" s="103">
        <v>1880</v>
      </c>
      <c r="N40" s="103">
        <v>270</v>
      </c>
      <c r="O40" s="103">
        <v>370</v>
      </c>
      <c r="P40" s="103">
        <v>0</v>
      </c>
      <c r="Q40" s="103">
        <v>20</v>
      </c>
      <c r="R40" s="103">
        <v>0</v>
      </c>
    </row>
    <row r="41" spans="1:18">
      <c r="A41" s="274" t="s">
        <v>429</v>
      </c>
      <c r="B41" s="172" t="s">
        <v>384</v>
      </c>
      <c r="C41" s="152"/>
      <c r="D41" s="346" t="s">
        <v>298</v>
      </c>
      <c r="E41" s="166">
        <v>1357990</v>
      </c>
      <c r="F41" s="284">
        <v>1392670</v>
      </c>
      <c r="G41" s="103">
        <v>1128400</v>
      </c>
      <c r="H41" s="103">
        <v>1007410</v>
      </c>
      <c r="I41" s="103">
        <v>689610</v>
      </c>
      <c r="J41" s="103">
        <v>402530</v>
      </c>
      <c r="K41" s="103">
        <v>422590</v>
      </c>
      <c r="L41" s="103">
        <v>366270</v>
      </c>
      <c r="M41" s="103">
        <v>104940</v>
      </c>
      <c r="N41" s="103">
        <v>15960</v>
      </c>
      <c r="O41" s="103">
        <v>17610</v>
      </c>
      <c r="P41" s="103">
        <v>2310</v>
      </c>
      <c r="Q41" s="103">
        <v>3900</v>
      </c>
      <c r="R41" s="103">
        <v>0</v>
      </c>
    </row>
    <row r="42" spans="1:18">
      <c r="A42" s="135" t="s">
        <v>430</v>
      </c>
      <c r="B42" s="372" t="s">
        <v>385</v>
      </c>
      <c r="C42" s="39"/>
      <c r="D42" s="346" t="s">
        <v>298</v>
      </c>
      <c r="E42" s="166">
        <v>1218530</v>
      </c>
      <c r="F42" s="284">
        <v>1219160</v>
      </c>
      <c r="G42" s="103">
        <v>935370</v>
      </c>
      <c r="H42" s="103">
        <v>804290</v>
      </c>
      <c r="I42" s="103">
        <v>555130</v>
      </c>
      <c r="J42" s="103">
        <v>356960</v>
      </c>
      <c r="K42" s="103">
        <v>374210</v>
      </c>
      <c r="L42" s="103">
        <v>305560</v>
      </c>
      <c r="M42" s="103">
        <v>87030</v>
      </c>
      <c r="N42" s="103">
        <v>16770</v>
      </c>
      <c r="O42" s="103">
        <v>17120</v>
      </c>
      <c r="P42" s="103">
        <v>2570</v>
      </c>
      <c r="Q42" s="103">
        <v>2960</v>
      </c>
      <c r="R42" s="103">
        <v>0</v>
      </c>
    </row>
    <row r="43" spans="1:18" ht="31.2">
      <c r="A43" s="135" t="s">
        <v>431</v>
      </c>
      <c r="B43" s="372" t="s">
        <v>386</v>
      </c>
      <c r="C43" s="39"/>
      <c r="D43" s="346" t="s">
        <v>305</v>
      </c>
      <c r="E43" s="166">
        <v>0</v>
      </c>
      <c r="F43" s="284">
        <v>0</v>
      </c>
      <c r="G43" s="103">
        <v>0</v>
      </c>
      <c r="H43" s="103">
        <v>23350</v>
      </c>
      <c r="I43" s="103">
        <v>26140</v>
      </c>
      <c r="J43" s="103">
        <v>27260</v>
      </c>
      <c r="K43" s="103">
        <v>27250</v>
      </c>
      <c r="L43" s="103">
        <v>26960</v>
      </c>
      <c r="M43" s="103">
        <v>24580</v>
      </c>
      <c r="N43" s="103">
        <v>24400</v>
      </c>
      <c r="O43" s="103">
        <v>25260</v>
      </c>
      <c r="P43" s="103">
        <v>29460</v>
      </c>
      <c r="Q43" s="103">
        <v>30610</v>
      </c>
      <c r="R43" s="103">
        <v>26290</v>
      </c>
    </row>
    <row r="44" spans="1:18" s="264" customFormat="1" ht="31.2">
      <c r="A44" s="274" t="s">
        <v>432</v>
      </c>
      <c r="B44" s="372" t="s">
        <v>387</v>
      </c>
      <c r="C44" s="269"/>
      <c r="D44" s="346" t="s">
        <v>305</v>
      </c>
      <c r="E44" s="166">
        <v>0</v>
      </c>
      <c r="F44" s="284">
        <v>0</v>
      </c>
      <c r="G44" s="103">
        <v>116530</v>
      </c>
      <c r="H44" s="103">
        <v>115630</v>
      </c>
      <c r="I44" s="103">
        <v>126930</v>
      </c>
      <c r="J44" s="103">
        <v>121530</v>
      </c>
      <c r="K44" s="103">
        <v>153080</v>
      </c>
      <c r="L44" s="103">
        <v>185480</v>
      </c>
      <c r="M44" s="103">
        <v>222270</v>
      </c>
      <c r="N44" s="103">
        <v>222630</v>
      </c>
      <c r="O44" s="103">
        <v>212700</v>
      </c>
      <c r="P44" s="103">
        <v>216590</v>
      </c>
      <c r="Q44" s="103">
        <v>220020</v>
      </c>
      <c r="R44" s="103">
        <v>220030</v>
      </c>
    </row>
    <row r="45" spans="1:18" ht="31.2">
      <c r="A45" s="274" t="s">
        <v>433</v>
      </c>
      <c r="B45" s="372" t="s">
        <v>388</v>
      </c>
      <c r="C45" s="39"/>
      <c r="D45" s="346" t="s">
        <v>305</v>
      </c>
      <c r="E45" s="166">
        <v>0</v>
      </c>
      <c r="F45" s="284">
        <v>0</v>
      </c>
      <c r="G45" s="103">
        <v>0</v>
      </c>
      <c r="H45" s="103">
        <v>3130</v>
      </c>
      <c r="I45" s="103">
        <v>3280</v>
      </c>
      <c r="J45" s="103">
        <v>3620</v>
      </c>
      <c r="K45" s="103">
        <v>3610</v>
      </c>
      <c r="L45" s="103">
        <v>3590</v>
      </c>
      <c r="M45" s="103">
        <v>3620</v>
      </c>
      <c r="N45" s="103">
        <v>3650</v>
      </c>
      <c r="O45" s="103">
        <v>3570</v>
      </c>
      <c r="P45" s="103">
        <v>3970</v>
      </c>
      <c r="Q45" s="103">
        <v>4100</v>
      </c>
      <c r="R45" s="103">
        <v>3690</v>
      </c>
    </row>
    <row r="46" spans="1:18" s="371" customFormat="1" ht="31.2">
      <c r="A46" s="375" t="s">
        <v>467</v>
      </c>
      <c r="B46" s="372" t="s">
        <v>389</v>
      </c>
      <c r="C46" s="152"/>
      <c r="D46" s="346" t="s">
        <v>305</v>
      </c>
      <c r="E46" s="166">
        <v>4920</v>
      </c>
      <c r="F46" s="284">
        <v>14190</v>
      </c>
      <c r="G46" s="103">
        <v>16620</v>
      </c>
      <c r="H46" s="103">
        <v>16310</v>
      </c>
      <c r="I46" s="103">
        <v>16610</v>
      </c>
      <c r="J46" s="103">
        <v>20570</v>
      </c>
      <c r="K46" s="103">
        <v>20470</v>
      </c>
      <c r="L46" s="103">
        <v>19550</v>
      </c>
      <c r="M46" s="103">
        <v>20970</v>
      </c>
      <c r="N46" s="103">
        <v>22880</v>
      </c>
      <c r="O46" s="103">
        <v>19750</v>
      </c>
      <c r="P46" s="103">
        <v>22460</v>
      </c>
      <c r="Q46" s="103">
        <v>23780</v>
      </c>
      <c r="R46" s="103">
        <v>19480</v>
      </c>
    </row>
    <row r="47" spans="1:18" s="371" customFormat="1">
      <c r="A47" s="375" t="s">
        <v>468</v>
      </c>
      <c r="B47" s="372" t="s">
        <v>390</v>
      </c>
      <c r="C47" s="152"/>
      <c r="D47" s="346" t="s">
        <v>304</v>
      </c>
      <c r="E47" s="166">
        <v>0</v>
      </c>
      <c r="F47" s="284">
        <v>0</v>
      </c>
      <c r="G47" s="103">
        <v>0</v>
      </c>
      <c r="H47" s="103">
        <v>0</v>
      </c>
      <c r="I47" s="103">
        <v>0</v>
      </c>
      <c r="J47" s="103">
        <v>605840</v>
      </c>
      <c r="K47" s="103">
        <v>599740</v>
      </c>
      <c r="L47" s="103">
        <v>612170</v>
      </c>
      <c r="M47" s="103">
        <v>612050</v>
      </c>
      <c r="N47" s="103">
        <v>607120</v>
      </c>
      <c r="O47" s="103">
        <v>612260</v>
      </c>
      <c r="P47" s="103">
        <v>593350</v>
      </c>
      <c r="Q47" s="103">
        <v>597860</v>
      </c>
      <c r="R47" s="103">
        <v>615950</v>
      </c>
    </row>
    <row r="48" spans="1:18" s="371" customFormat="1">
      <c r="A48" s="375" t="s">
        <v>469</v>
      </c>
      <c r="B48" s="372" t="s">
        <v>391</v>
      </c>
      <c r="C48" s="152"/>
      <c r="D48" s="346" t="s">
        <v>298</v>
      </c>
      <c r="E48" s="166">
        <v>169940</v>
      </c>
      <c r="F48" s="284">
        <v>169940</v>
      </c>
      <c r="G48" s="103">
        <v>169940</v>
      </c>
      <c r="H48" s="103">
        <v>170410</v>
      </c>
      <c r="I48" s="103">
        <v>169940</v>
      </c>
      <c r="J48" s="103">
        <v>169940</v>
      </c>
      <c r="K48" s="103">
        <v>169940</v>
      </c>
      <c r="L48" s="103">
        <v>170410</v>
      </c>
      <c r="M48" s="103">
        <v>169940</v>
      </c>
      <c r="N48" s="103">
        <v>169940</v>
      </c>
      <c r="O48" s="103">
        <v>169940</v>
      </c>
      <c r="P48" s="103">
        <v>170410</v>
      </c>
      <c r="Q48" s="103">
        <v>169940</v>
      </c>
      <c r="R48" s="103">
        <v>169940</v>
      </c>
    </row>
    <row r="49" spans="1:18" s="371" customFormat="1" ht="15.75" customHeight="1">
      <c r="A49" s="375" t="s">
        <v>470</v>
      </c>
      <c r="B49" s="372" t="s">
        <v>392</v>
      </c>
      <c r="C49" s="152"/>
      <c r="D49" s="346" t="s">
        <v>301</v>
      </c>
      <c r="E49" s="166">
        <v>564180</v>
      </c>
      <c r="F49" s="284">
        <v>564010</v>
      </c>
      <c r="G49" s="103">
        <v>564240</v>
      </c>
      <c r="H49" s="103">
        <v>564250</v>
      </c>
      <c r="I49" s="103">
        <v>564310</v>
      </c>
      <c r="J49" s="103">
        <v>564270</v>
      </c>
      <c r="K49" s="103">
        <v>563990</v>
      </c>
      <c r="L49" s="103">
        <v>564000</v>
      </c>
      <c r="M49" s="103">
        <v>564240</v>
      </c>
      <c r="N49" s="103">
        <v>564250</v>
      </c>
      <c r="O49" s="103">
        <v>564280</v>
      </c>
      <c r="P49" s="103">
        <v>564250</v>
      </c>
      <c r="Q49" s="103">
        <v>564210</v>
      </c>
      <c r="R49" s="103">
        <v>564350</v>
      </c>
    </row>
    <row r="50" spans="1:18" s="371" customFormat="1">
      <c r="A50" s="375" t="s">
        <v>471</v>
      </c>
      <c r="B50" s="372" t="s">
        <v>393</v>
      </c>
      <c r="C50" s="152"/>
      <c r="D50" s="346" t="s">
        <v>300</v>
      </c>
      <c r="E50" s="166">
        <v>2835850</v>
      </c>
      <c r="F50" s="284">
        <v>2486200</v>
      </c>
      <c r="G50" s="103">
        <v>2623410</v>
      </c>
      <c r="H50" s="103">
        <v>2430630</v>
      </c>
      <c r="I50" s="103">
        <v>2566090</v>
      </c>
      <c r="J50" s="103">
        <v>2349100</v>
      </c>
      <c r="K50" s="103">
        <v>2453360</v>
      </c>
      <c r="L50" s="103">
        <v>2227790</v>
      </c>
      <c r="M50" s="103">
        <v>922850</v>
      </c>
      <c r="N50" s="103">
        <v>0</v>
      </c>
      <c r="O50" s="103">
        <v>0</v>
      </c>
      <c r="P50" s="103">
        <v>0</v>
      </c>
      <c r="Q50" s="103">
        <v>0</v>
      </c>
      <c r="R50" s="103">
        <v>0</v>
      </c>
    </row>
    <row r="51" spans="1:18" s="371" customFormat="1">
      <c r="A51" s="375" t="s">
        <v>472</v>
      </c>
      <c r="B51" s="372" t="s">
        <v>394</v>
      </c>
      <c r="C51" s="152"/>
      <c r="D51" s="346" t="s">
        <v>300</v>
      </c>
      <c r="E51" s="166">
        <v>2296930</v>
      </c>
      <c r="F51" s="284">
        <v>2166110</v>
      </c>
      <c r="G51" s="103">
        <v>1934340</v>
      </c>
      <c r="H51" s="103">
        <v>2178560</v>
      </c>
      <c r="I51" s="103">
        <v>1894020</v>
      </c>
      <c r="J51" s="103">
        <v>2069030</v>
      </c>
      <c r="K51" s="103">
        <v>1850310</v>
      </c>
      <c r="L51" s="103">
        <v>1995070</v>
      </c>
      <c r="M51" s="103">
        <v>712200</v>
      </c>
      <c r="N51" s="103">
        <v>0</v>
      </c>
      <c r="O51" s="103">
        <v>0</v>
      </c>
      <c r="P51" s="103">
        <v>0</v>
      </c>
      <c r="Q51" s="103">
        <v>0</v>
      </c>
      <c r="R51" s="103">
        <v>0</v>
      </c>
    </row>
    <row r="52" spans="1:18" s="371" customFormat="1">
      <c r="A52" s="375" t="s">
        <v>473</v>
      </c>
      <c r="B52" s="372" t="s">
        <v>395</v>
      </c>
      <c r="C52" s="152"/>
      <c r="D52" s="346" t="s">
        <v>302</v>
      </c>
      <c r="E52" s="166">
        <v>426120</v>
      </c>
      <c r="F52" s="284">
        <v>464280</v>
      </c>
      <c r="G52" s="103">
        <v>426120</v>
      </c>
      <c r="H52" s="103">
        <v>427390</v>
      </c>
      <c r="I52" s="103">
        <v>464280</v>
      </c>
      <c r="J52" s="103">
        <v>426120</v>
      </c>
      <c r="K52" s="103">
        <v>426120</v>
      </c>
      <c r="L52" s="103">
        <v>465550</v>
      </c>
      <c r="M52" s="103">
        <v>426120</v>
      </c>
      <c r="N52" s="103">
        <v>426120</v>
      </c>
      <c r="O52" s="103">
        <v>464280</v>
      </c>
      <c r="P52" s="103">
        <v>427390</v>
      </c>
      <c r="Q52" s="103">
        <v>426120</v>
      </c>
      <c r="R52" s="103">
        <v>464280</v>
      </c>
    </row>
    <row r="53" spans="1:18" s="371" customFormat="1">
      <c r="A53" s="375" t="s">
        <v>474</v>
      </c>
      <c r="B53" s="372" t="s">
        <v>396</v>
      </c>
      <c r="C53" s="152"/>
      <c r="D53" s="346" t="s">
        <v>302</v>
      </c>
      <c r="E53" s="166">
        <v>427390</v>
      </c>
      <c r="F53" s="284">
        <v>426120</v>
      </c>
      <c r="G53" s="103">
        <v>464280</v>
      </c>
      <c r="H53" s="103">
        <v>427390</v>
      </c>
      <c r="I53" s="103">
        <v>426120</v>
      </c>
      <c r="J53" s="103">
        <v>464280</v>
      </c>
      <c r="K53" s="103">
        <v>426120</v>
      </c>
      <c r="L53" s="103">
        <v>427390</v>
      </c>
      <c r="M53" s="103">
        <v>464280</v>
      </c>
      <c r="N53" s="103">
        <v>426120</v>
      </c>
      <c r="O53" s="103">
        <v>426120</v>
      </c>
      <c r="P53" s="103">
        <v>465550</v>
      </c>
      <c r="Q53" s="103">
        <v>426120</v>
      </c>
      <c r="R53" s="103">
        <v>426120</v>
      </c>
    </row>
    <row r="54" spans="1:18" s="371" customFormat="1">
      <c r="A54" s="375" t="s">
        <v>475</v>
      </c>
      <c r="B54" s="372" t="s">
        <v>397</v>
      </c>
      <c r="C54" s="152"/>
      <c r="D54" s="346" t="s">
        <v>302</v>
      </c>
      <c r="E54" s="166">
        <v>464280</v>
      </c>
      <c r="F54" s="284">
        <v>426120</v>
      </c>
      <c r="G54" s="103">
        <v>426120</v>
      </c>
      <c r="H54" s="103">
        <v>465550</v>
      </c>
      <c r="I54" s="103">
        <v>426120</v>
      </c>
      <c r="J54" s="103">
        <v>426120</v>
      </c>
      <c r="K54" s="103">
        <v>464280</v>
      </c>
      <c r="L54" s="103">
        <v>427390</v>
      </c>
      <c r="M54" s="103">
        <v>426120</v>
      </c>
      <c r="N54" s="103">
        <v>464280</v>
      </c>
      <c r="O54" s="103">
        <v>426120</v>
      </c>
      <c r="P54" s="103">
        <v>427390</v>
      </c>
      <c r="Q54" s="103">
        <v>464280</v>
      </c>
      <c r="R54" s="103">
        <v>426120</v>
      </c>
    </row>
    <row r="55" spans="1:18" s="371" customFormat="1">
      <c r="A55" s="375" t="s">
        <v>476</v>
      </c>
      <c r="B55" s="372" t="s">
        <v>398</v>
      </c>
      <c r="C55" s="152"/>
      <c r="D55" s="346" t="s">
        <v>310</v>
      </c>
      <c r="E55" s="166">
        <v>375000</v>
      </c>
      <c r="F55" s="284">
        <v>375000</v>
      </c>
      <c r="G55" s="103">
        <v>375000</v>
      </c>
      <c r="H55" s="103">
        <v>375000</v>
      </c>
      <c r="I55" s="103">
        <v>375000</v>
      </c>
      <c r="J55" s="103">
        <v>375000</v>
      </c>
      <c r="K55" s="103">
        <v>375000</v>
      </c>
      <c r="L55" s="103">
        <v>375000</v>
      </c>
      <c r="M55" s="103">
        <v>375000</v>
      </c>
      <c r="N55" s="103">
        <v>375000</v>
      </c>
      <c r="O55" s="103">
        <v>375000</v>
      </c>
      <c r="P55" s="103">
        <v>375000</v>
      </c>
      <c r="Q55" s="103">
        <v>375000</v>
      </c>
      <c r="R55" s="103">
        <v>375000</v>
      </c>
    </row>
    <row r="56" spans="1:18" s="371" customFormat="1">
      <c r="A56" s="375" t="s">
        <v>477</v>
      </c>
      <c r="B56" s="372" t="s">
        <v>399</v>
      </c>
      <c r="C56" s="152"/>
      <c r="D56" s="346" t="s">
        <v>310</v>
      </c>
      <c r="E56" s="166">
        <v>184090</v>
      </c>
      <c r="F56" s="284">
        <v>230680</v>
      </c>
      <c r="G56" s="103">
        <v>279550</v>
      </c>
      <c r="H56" s="103">
        <v>326140</v>
      </c>
      <c r="I56" s="103">
        <v>372730</v>
      </c>
      <c r="J56" s="103">
        <v>421590</v>
      </c>
      <c r="K56" s="103">
        <v>468180</v>
      </c>
      <c r="L56" s="103">
        <v>517050</v>
      </c>
      <c r="M56" s="103">
        <v>613640</v>
      </c>
      <c r="N56" s="103">
        <v>660230</v>
      </c>
      <c r="O56" s="103">
        <v>706820</v>
      </c>
      <c r="P56" s="103">
        <v>753410</v>
      </c>
      <c r="Q56" s="103">
        <v>801140</v>
      </c>
      <c r="R56" s="103">
        <v>847730</v>
      </c>
    </row>
    <row r="57" spans="1:18" s="371" customFormat="1">
      <c r="A57" s="375" t="s">
        <v>478</v>
      </c>
      <c r="B57" s="372" t="s">
        <v>548</v>
      </c>
      <c r="C57" s="152"/>
      <c r="D57" s="346" t="s">
        <v>298</v>
      </c>
      <c r="E57" s="166">
        <v>0</v>
      </c>
      <c r="F57" s="284">
        <v>0</v>
      </c>
      <c r="G57" s="103">
        <v>0</v>
      </c>
      <c r="H57" s="103">
        <v>0</v>
      </c>
      <c r="I57" s="103">
        <v>0</v>
      </c>
      <c r="J57" s="103">
        <v>0</v>
      </c>
      <c r="K57" s="103">
        <v>0</v>
      </c>
      <c r="L57" s="103">
        <v>0</v>
      </c>
      <c r="M57" s="103">
        <v>1538440</v>
      </c>
      <c r="N57" s="103">
        <v>2229620</v>
      </c>
      <c r="O57" s="103">
        <v>2530430</v>
      </c>
      <c r="P57" s="103">
        <v>2282590</v>
      </c>
      <c r="Q57" s="103">
        <v>1409060</v>
      </c>
      <c r="R57" s="103">
        <v>1503370</v>
      </c>
    </row>
    <row r="58" spans="1:18" ht="31.2">
      <c r="A58" s="135">
        <v>12</v>
      </c>
      <c r="B58" s="50" t="s">
        <v>170</v>
      </c>
      <c r="C58" s="40"/>
      <c r="D58" s="80"/>
      <c r="E58" s="89">
        <f t="shared" ref="E58:R58" si="1">SUM(E27:E36,E40:E57)</f>
        <v>19482880</v>
      </c>
      <c r="F58" s="89">
        <f t="shared" si="1"/>
        <v>18800390</v>
      </c>
      <c r="G58" s="89">
        <f t="shared" si="1"/>
        <v>18584870</v>
      </c>
      <c r="H58" s="89">
        <f t="shared" si="1"/>
        <v>18602650</v>
      </c>
      <c r="I58" s="89">
        <f t="shared" si="1"/>
        <v>17220750</v>
      </c>
      <c r="J58" s="89">
        <f t="shared" si="1"/>
        <v>17169590</v>
      </c>
      <c r="K58" s="89">
        <f t="shared" si="1"/>
        <v>17131780</v>
      </c>
      <c r="L58" s="89">
        <f t="shared" si="1"/>
        <v>16852010</v>
      </c>
      <c r="M58" s="89">
        <f t="shared" si="1"/>
        <v>16778040</v>
      </c>
      <c r="N58" s="89">
        <f t="shared" si="1"/>
        <v>16438670</v>
      </c>
      <c r="O58" s="89">
        <f t="shared" si="1"/>
        <v>16534270</v>
      </c>
      <c r="P58" s="89">
        <f t="shared" si="1"/>
        <v>16816480</v>
      </c>
      <c r="Q58" s="89">
        <f t="shared" si="1"/>
        <v>16522200</v>
      </c>
      <c r="R58" s="89">
        <f t="shared" si="1"/>
        <v>16834280</v>
      </c>
    </row>
    <row r="59" spans="1:18">
      <c r="A59" s="135"/>
      <c r="B59" s="33"/>
      <c r="C59" s="33"/>
      <c r="D59" s="27"/>
      <c r="E59" s="101"/>
      <c r="F59" s="102"/>
      <c r="G59" s="102"/>
      <c r="H59" s="102"/>
      <c r="I59" s="102"/>
      <c r="J59" s="102"/>
      <c r="K59" s="102"/>
      <c r="L59" s="102"/>
      <c r="M59" s="102"/>
      <c r="N59" s="102"/>
      <c r="O59" s="102"/>
      <c r="P59" s="102"/>
      <c r="Q59" s="102"/>
      <c r="R59" s="116"/>
    </row>
    <row r="60" spans="1:18">
      <c r="A60" s="135"/>
      <c r="B60" s="27" t="s">
        <v>250</v>
      </c>
      <c r="C60" s="33"/>
      <c r="D60" s="21"/>
      <c r="E60" s="95"/>
      <c r="F60" s="96"/>
      <c r="G60" s="96"/>
      <c r="H60" s="96"/>
      <c r="I60" s="96"/>
      <c r="J60" s="96"/>
      <c r="K60" s="96"/>
      <c r="L60" s="96"/>
      <c r="M60" s="96"/>
      <c r="N60" s="96"/>
      <c r="O60" s="97"/>
      <c r="P60" s="97"/>
      <c r="Q60" s="97"/>
      <c r="R60" s="98"/>
    </row>
    <row r="61" spans="1:18">
      <c r="A61" s="135"/>
      <c r="B61" s="21" t="s">
        <v>34</v>
      </c>
      <c r="C61" s="12"/>
      <c r="D61" s="76" t="s">
        <v>296</v>
      </c>
      <c r="E61" s="271" t="s">
        <v>137</v>
      </c>
      <c r="F61" s="271" t="s">
        <v>80</v>
      </c>
      <c r="G61" s="271" t="s">
        <v>1</v>
      </c>
      <c r="H61" s="271" t="s">
        <v>2</v>
      </c>
      <c r="I61" s="271" t="s">
        <v>17</v>
      </c>
      <c r="J61" s="271" t="s">
        <v>18</v>
      </c>
      <c r="K61" s="271" t="s">
        <v>20</v>
      </c>
      <c r="L61" s="271" t="s">
        <v>21</v>
      </c>
      <c r="M61" s="271" t="s">
        <v>24</v>
      </c>
      <c r="N61" s="271" t="s">
        <v>25</v>
      </c>
      <c r="O61" s="271" t="s">
        <v>27</v>
      </c>
      <c r="P61" s="271" t="s">
        <v>28</v>
      </c>
      <c r="Q61" s="271" t="s">
        <v>29</v>
      </c>
      <c r="R61" s="271" t="s">
        <v>30</v>
      </c>
    </row>
    <row r="62" spans="1:18" ht="15.75" customHeight="1">
      <c r="A62" s="135" t="s">
        <v>60</v>
      </c>
      <c r="B62" s="372" t="s">
        <v>401</v>
      </c>
      <c r="C62" s="39"/>
      <c r="D62" s="346" t="s">
        <v>309</v>
      </c>
      <c r="E62" s="166">
        <v>509300</v>
      </c>
      <c r="F62" s="284">
        <v>322730</v>
      </c>
      <c r="G62" s="103">
        <v>225210</v>
      </c>
      <c r="H62" s="103">
        <v>225210</v>
      </c>
      <c r="I62" s="103">
        <v>225210</v>
      </c>
      <c r="J62" s="103">
        <v>225210</v>
      </c>
      <c r="K62" s="103">
        <v>225210</v>
      </c>
      <c r="L62" s="103">
        <v>225210</v>
      </c>
      <c r="M62" s="103">
        <v>225210</v>
      </c>
      <c r="N62" s="103">
        <v>225210</v>
      </c>
      <c r="O62" s="103">
        <v>225210</v>
      </c>
      <c r="P62" s="103">
        <v>225210</v>
      </c>
      <c r="Q62" s="103">
        <v>225210</v>
      </c>
      <c r="R62" s="103">
        <v>225210</v>
      </c>
    </row>
    <row r="63" spans="1:18" ht="15.75" customHeight="1">
      <c r="A63" s="135" t="s">
        <v>61</v>
      </c>
      <c r="B63" s="372" t="s">
        <v>402</v>
      </c>
      <c r="C63" s="39"/>
      <c r="D63" s="346" t="s">
        <v>309</v>
      </c>
      <c r="E63" s="166">
        <v>0</v>
      </c>
      <c r="F63" s="284">
        <v>0</v>
      </c>
      <c r="G63" s="103">
        <v>0</v>
      </c>
      <c r="H63" s="103">
        <v>0</v>
      </c>
      <c r="I63" s="103">
        <v>0</v>
      </c>
      <c r="J63" s="103">
        <v>0</v>
      </c>
      <c r="K63" s="103">
        <v>18870</v>
      </c>
      <c r="L63" s="103">
        <v>30000</v>
      </c>
      <c r="M63" s="103">
        <v>30000</v>
      </c>
      <c r="N63" s="103">
        <v>30000</v>
      </c>
      <c r="O63" s="103">
        <v>30000</v>
      </c>
      <c r="P63" s="103">
        <v>30000</v>
      </c>
      <c r="Q63" s="103">
        <v>30000</v>
      </c>
      <c r="R63" s="103">
        <v>30000</v>
      </c>
    </row>
    <row r="64" spans="1:18" ht="15.75" customHeight="1">
      <c r="A64" s="135" t="s">
        <v>62</v>
      </c>
      <c r="B64" s="372" t="s">
        <v>403</v>
      </c>
      <c r="C64" s="39"/>
      <c r="D64" s="346" t="s">
        <v>309</v>
      </c>
      <c r="E64" s="166">
        <v>94750</v>
      </c>
      <c r="F64" s="284">
        <v>94940</v>
      </c>
      <c r="G64" s="103">
        <v>95090</v>
      </c>
      <c r="H64" s="103">
        <v>95210</v>
      </c>
      <c r="I64" s="103">
        <v>96580</v>
      </c>
      <c r="J64" s="103">
        <v>97390</v>
      </c>
      <c r="K64" s="103">
        <v>97580</v>
      </c>
      <c r="L64" s="103">
        <v>97580</v>
      </c>
      <c r="M64" s="103">
        <v>95880</v>
      </c>
      <c r="N64" s="103">
        <v>96360</v>
      </c>
      <c r="O64" s="103">
        <v>97700</v>
      </c>
      <c r="P64" s="103">
        <v>97100</v>
      </c>
      <c r="Q64" s="103">
        <v>97970</v>
      </c>
      <c r="R64" s="103">
        <v>94870</v>
      </c>
    </row>
    <row r="65" spans="1:18" ht="15.75" customHeight="1">
      <c r="A65" s="135" t="s">
        <v>63</v>
      </c>
      <c r="B65" s="372" t="s">
        <v>404</v>
      </c>
      <c r="C65" s="39"/>
      <c r="D65" s="346" t="s">
        <v>309</v>
      </c>
      <c r="E65" s="166">
        <v>3000</v>
      </c>
      <c r="F65" s="284">
        <v>4360</v>
      </c>
      <c r="G65" s="103">
        <v>4350</v>
      </c>
      <c r="H65" s="103">
        <v>4370</v>
      </c>
      <c r="I65" s="103">
        <v>4380</v>
      </c>
      <c r="J65" s="103">
        <v>4370</v>
      </c>
      <c r="K65" s="103">
        <v>4370</v>
      </c>
      <c r="L65" s="103">
        <v>4350</v>
      </c>
      <c r="M65" s="103">
        <v>4360</v>
      </c>
      <c r="N65" s="103">
        <v>4370</v>
      </c>
      <c r="O65" s="103">
        <v>4380</v>
      </c>
      <c r="P65" s="103">
        <v>4370</v>
      </c>
      <c r="Q65" s="103">
        <v>4360</v>
      </c>
      <c r="R65" s="103">
        <v>4350</v>
      </c>
    </row>
    <row r="66" spans="1:18" ht="15.75" customHeight="1">
      <c r="A66" s="135" t="s">
        <v>64</v>
      </c>
      <c r="B66" s="372" t="s">
        <v>405</v>
      </c>
      <c r="C66" s="39"/>
      <c r="D66" s="346" t="s">
        <v>309</v>
      </c>
      <c r="E66" s="166">
        <v>426320</v>
      </c>
      <c r="F66" s="284">
        <v>306190</v>
      </c>
      <c r="G66" s="103">
        <v>213660</v>
      </c>
      <c r="H66" s="103">
        <v>213660</v>
      </c>
      <c r="I66" s="103">
        <v>213660</v>
      </c>
      <c r="J66" s="103">
        <v>213660</v>
      </c>
      <c r="K66" s="103">
        <v>213660</v>
      </c>
      <c r="L66" s="103">
        <v>213660</v>
      </c>
      <c r="M66" s="103">
        <v>213660</v>
      </c>
      <c r="N66" s="103">
        <v>213660</v>
      </c>
      <c r="O66" s="103">
        <v>213660</v>
      </c>
      <c r="P66" s="103">
        <v>213660</v>
      </c>
      <c r="Q66" s="103">
        <v>213660</v>
      </c>
      <c r="R66" s="103">
        <v>213660</v>
      </c>
    </row>
    <row r="67" spans="1:18" ht="15.75" customHeight="1">
      <c r="A67" s="135" t="s">
        <v>65</v>
      </c>
      <c r="B67" s="372" t="s">
        <v>406</v>
      </c>
      <c r="C67" s="39"/>
      <c r="D67" s="346" t="s">
        <v>309</v>
      </c>
      <c r="E67" s="166">
        <v>88500</v>
      </c>
      <c r="F67" s="284">
        <v>56080</v>
      </c>
      <c r="G67" s="103">
        <v>39130</v>
      </c>
      <c r="H67" s="103">
        <v>39130</v>
      </c>
      <c r="I67" s="103">
        <v>39130</v>
      </c>
      <c r="J67" s="103">
        <v>39130</v>
      </c>
      <c r="K67" s="103">
        <v>39130</v>
      </c>
      <c r="L67" s="103">
        <v>39130</v>
      </c>
      <c r="M67" s="103">
        <v>39130</v>
      </c>
      <c r="N67" s="103">
        <v>39130</v>
      </c>
      <c r="O67" s="103">
        <v>39130</v>
      </c>
      <c r="P67" s="103">
        <v>39130</v>
      </c>
      <c r="Q67" s="103">
        <v>39130</v>
      </c>
      <c r="R67" s="103">
        <v>39130</v>
      </c>
    </row>
    <row r="68" spans="1:18" ht="15.75" customHeight="1">
      <c r="A68" s="135" t="s">
        <v>66</v>
      </c>
      <c r="B68" s="372" t="s">
        <v>407</v>
      </c>
      <c r="C68" s="39"/>
      <c r="D68" s="346" t="s">
        <v>309</v>
      </c>
      <c r="E68" s="166">
        <v>13000</v>
      </c>
      <c r="F68" s="284">
        <v>31740</v>
      </c>
      <c r="G68" s="103">
        <v>31700</v>
      </c>
      <c r="H68" s="103">
        <v>31710</v>
      </c>
      <c r="I68" s="103">
        <v>31750</v>
      </c>
      <c r="J68" s="103">
        <v>31790</v>
      </c>
      <c r="K68" s="103">
        <v>31780</v>
      </c>
      <c r="L68" s="103">
        <v>0</v>
      </c>
      <c r="M68" s="103">
        <v>0</v>
      </c>
      <c r="N68" s="103">
        <v>0</v>
      </c>
      <c r="O68" s="103">
        <v>0</v>
      </c>
      <c r="P68" s="103">
        <v>0</v>
      </c>
      <c r="Q68" s="103">
        <v>0</v>
      </c>
      <c r="R68" s="103">
        <v>0</v>
      </c>
    </row>
    <row r="69" spans="1:18">
      <c r="A69" s="135" t="s">
        <v>67</v>
      </c>
      <c r="B69" s="372" t="s">
        <v>408</v>
      </c>
      <c r="C69" s="39"/>
      <c r="D69" s="346" t="s">
        <v>310</v>
      </c>
      <c r="E69" s="166">
        <v>19000</v>
      </c>
      <c r="F69" s="284">
        <v>20000</v>
      </c>
      <c r="G69" s="103">
        <v>19000</v>
      </c>
      <c r="H69" s="103">
        <v>19000</v>
      </c>
      <c r="I69" s="103">
        <v>19000</v>
      </c>
      <c r="J69" s="103">
        <v>19000</v>
      </c>
      <c r="K69" s="103">
        <v>19000</v>
      </c>
      <c r="L69" s="103">
        <v>19000</v>
      </c>
      <c r="M69" s="103">
        <v>19000</v>
      </c>
      <c r="N69" s="103">
        <v>19000</v>
      </c>
      <c r="O69" s="103">
        <v>19000</v>
      </c>
      <c r="P69" s="103">
        <v>19000</v>
      </c>
      <c r="Q69" s="103">
        <v>18000</v>
      </c>
      <c r="R69" s="103">
        <v>18000</v>
      </c>
    </row>
    <row r="70" spans="1:18" s="264" customFormat="1">
      <c r="A70" s="274" t="s">
        <v>68</v>
      </c>
      <c r="B70" s="360" t="s">
        <v>409</v>
      </c>
      <c r="C70" s="41"/>
      <c r="D70" s="346" t="s">
        <v>310</v>
      </c>
      <c r="E70" s="166">
        <v>17000</v>
      </c>
      <c r="F70" s="284">
        <v>18000</v>
      </c>
      <c r="G70" s="103">
        <v>17000</v>
      </c>
      <c r="H70" s="103">
        <v>17000</v>
      </c>
      <c r="I70" s="103">
        <v>17000</v>
      </c>
      <c r="J70" s="103">
        <v>17000</v>
      </c>
      <c r="K70" s="103">
        <v>17000</v>
      </c>
      <c r="L70" s="103">
        <v>17000</v>
      </c>
      <c r="M70" s="103">
        <v>17000</v>
      </c>
      <c r="N70" s="103">
        <v>17000</v>
      </c>
      <c r="O70" s="103">
        <v>17000</v>
      </c>
      <c r="P70" s="103">
        <v>17000</v>
      </c>
      <c r="Q70" s="103">
        <v>17000</v>
      </c>
      <c r="R70" s="103">
        <v>17000</v>
      </c>
    </row>
    <row r="71" spans="1:18" s="264" customFormat="1">
      <c r="A71" s="274" t="s">
        <v>149</v>
      </c>
      <c r="B71" s="360" t="s">
        <v>410</v>
      </c>
      <c r="C71" s="41"/>
      <c r="D71" s="346" t="s">
        <v>310</v>
      </c>
      <c r="E71" s="166">
        <v>0</v>
      </c>
      <c r="F71" s="284">
        <v>0</v>
      </c>
      <c r="G71" s="103">
        <v>0</v>
      </c>
      <c r="H71" s="103">
        <v>0</v>
      </c>
      <c r="I71" s="103">
        <v>0</v>
      </c>
      <c r="J71" s="103">
        <v>0</v>
      </c>
      <c r="K71" s="103">
        <v>0</v>
      </c>
      <c r="L71" s="103">
        <v>132000</v>
      </c>
      <c r="M71" s="103">
        <v>262000</v>
      </c>
      <c r="N71" s="103">
        <v>393000</v>
      </c>
      <c r="O71" s="103">
        <v>522000</v>
      </c>
      <c r="P71" s="103">
        <v>519000</v>
      </c>
      <c r="Q71" s="103">
        <v>517000</v>
      </c>
      <c r="R71" s="103">
        <v>514000</v>
      </c>
    </row>
    <row r="72" spans="1:18" s="264" customFormat="1">
      <c r="A72" s="274" t="s">
        <v>150</v>
      </c>
      <c r="B72" s="360" t="s">
        <v>411</v>
      </c>
      <c r="C72" s="41"/>
      <c r="D72" s="346" t="s">
        <v>313</v>
      </c>
      <c r="E72" s="166">
        <v>245000</v>
      </c>
      <c r="F72" s="284">
        <v>382000</v>
      </c>
      <c r="G72" s="103">
        <v>381000</v>
      </c>
      <c r="H72" s="103">
        <v>382000</v>
      </c>
      <c r="I72" s="103">
        <v>381000</v>
      </c>
      <c r="J72" s="103">
        <v>382000</v>
      </c>
      <c r="K72" s="103">
        <v>382000</v>
      </c>
      <c r="L72" s="103">
        <v>382000</v>
      </c>
      <c r="M72" s="103">
        <v>382000</v>
      </c>
      <c r="N72" s="103">
        <v>382000</v>
      </c>
      <c r="O72" s="103">
        <v>382000</v>
      </c>
      <c r="P72" s="103">
        <v>382000</v>
      </c>
      <c r="Q72" s="103">
        <v>382000</v>
      </c>
      <c r="R72" s="103">
        <v>382000</v>
      </c>
    </row>
    <row r="73" spans="1:18" s="264" customFormat="1" ht="15.75" customHeight="1">
      <c r="A73" s="274" t="s">
        <v>151</v>
      </c>
      <c r="B73" s="360" t="s">
        <v>412</v>
      </c>
      <c r="C73" s="41"/>
      <c r="D73" s="346" t="s">
        <v>309</v>
      </c>
      <c r="E73" s="166">
        <v>0</v>
      </c>
      <c r="F73" s="284">
        <v>0</v>
      </c>
      <c r="G73" s="103">
        <v>0</v>
      </c>
      <c r="H73" s="103">
        <v>13830</v>
      </c>
      <c r="I73" s="103">
        <v>22000</v>
      </c>
      <c r="J73" s="103">
        <v>22000</v>
      </c>
      <c r="K73" s="103">
        <v>22000</v>
      </c>
      <c r="L73" s="103">
        <v>22000</v>
      </c>
      <c r="M73" s="103">
        <v>22000</v>
      </c>
      <c r="N73" s="103">
        <v>22000</v>
      </c>
      <c r="O73" s="103">
        <v>22000</v>
      </c>
      <c r="P73" s="103">
        <v>22000</v>
      </c>
      <c r="Q73" s="103">
        <v>22000</v>
      </c>
      <c r="R73" s="103">
        <v>22000</v>
      </c>
    </row>
    <row r="74" spans="1:18" s="264" customFormat="1">
      <c r="A74" s="274" t="s">
        <v>213</v>
      </c>
      <c r="B74" s="38"/>
      <c r="C74" s="41"/>
      <c r="D74" s="346"/>
      <c r="E74" s="306"/>
      <c r="F74" s="306"/>
      <c r="G74" s="309"/>
      <c r="H74" s="309"/>
      <c r="I74" s="309"/>
      <c r="J74" s="309"/>
      <c r="K74" s="309"/>
      <c r="L74" s="309"/>
      <c r="M74" s="309"/>
      <c r="N74" s="309"/>
      <c r="O74" s="310"/>
      <c r="P74" s="310"/>
      <c r="Q74" s="310"/>
      <c r="R74" s="310"/>
    </row>
    <row r="75" spans="1:18" s="264" customFormat="1">
      <c r="A75" s="274" t="s">
        <v>214</v>
      </c>
      <c r="B75" s="14"/>
      <c r="C75" s="308"/>
      <c r="D75" s="346"/>
      <c r="E75" s="306"/>
      <c r="F75" s="306"/>
      <c r="G75" s="309"/>
      <c r="H75" s="309"/>
      <c r="I75" s="309"/>
      <c r="J75" s="309"/>
      <c r="K75" s="309"/>
      <c r="L75" s="309"/>
      <c r="M75" s="309"/>
      <c r="N75" s="309"/>
      <c r="O75" s="310"/>
      <c r="P75" s="310"/>
      <c r="Q75" s="310"/>
      <c r="R75" s="310"/>
    </row>
    <row r="76" spans="1:18" s="264" customFormat="1">
      <c r="A76" s="274"/>
      <c r="B76" s="320"/>
      <c r="C76" s="320"/>
      <c r="D76" s="327"/>
      <c r="E76" s="330"/>
      <c r="F76" s="322"/>
      <c r="G76" s="322"/>
      <c r="H76" s="322"/>
      <c r="I76" s="322"/>
      <c r="J76" s="322"/>
      <c r="K76" s="322"/>
      <c r="L76" s="322"/>
      <c r="M76" s="322"/>
      <c r="N76" s="322"/>
      <c r="O76" s="323"/>
      <c r="P76" s="323"/>
      <c r="Q76" s="323"/>
      <c r="R76" s="324"/>
    </row>
    <row r="77" spans="1:18" s="264" customFormat="1">
      <c r="A77" s="274"/>
      <c r="B77" s="319"/>
      <c r="C77" s="319"/>
      <c r="D77" s="328"/>
      <c r="E77" s="331"/>
      <c r="F77" s="325"/>
      <c r="G77" s="325"/>
      <c r="H77" s="325"/>
      <c r="I77" s="325"/>
      <c r="J77" s="325"/>
      <c r="K77" s="325"/>
      <c r="L77" s="325"/>
      <c r="M77" s="325"/>
      <c r="N77" s="325"/>
      <c r="O77" s="158"/>
      <c r="P77" s="158"/>
      <c r="Q77" s="158"/>
      <c r="R77" s="326"/>
    </row>
    <row r="78" spans="1:18">
      <c r="A78" s="137"/>
      <c r="B78" s="267"/>
      <c r="C78" s="267"/>
      <c r="D78" s="268"/>
      <c r="E78" s="95"/>
      <c r="F78" s="96"/>
      <c r="G78" s="96"/>
      <c r="H78" s="96"/>
      <c r="I78" s="96"/>
      <c r="J78" s="96"/>
      <c r="K78" s="96"/>
      <c r="L78" s="96"/>
      <c r="M78" s="96"/>
      <c r="N78" s="96"/>
      <c r="O78" s="97"/>
      <c r="P78" s="97"/>
      <c r="Q78" s="97"/>
      <c r="R78" s="98"/>
    </row>
    <row r="79" spans="1:18">
      <c r="A79" s="135"/>
      <c r="B79" s="27" t="s">
        <v>252</v>
      </c>
      <c r="C79" s="12"/>
      <c r="D79" s="27"/>
      <c r="E79" s="99"/>
      <c r="F79" s="100"/>
      <c r="G79" s="100"/>
      <c r="H79" s="100"/>
      <c r="I79" s="100"/>
      <c r="J79" s="100"/>
      <c r="K79" s="100"/>
      <c r="L79" s="100"/>
      <c r="M79" s="100"/>
      <c r="N79" s="100"/>
      <c r="O79" s="97"/>
      <c r="P79" s="97"/>
      <c r="Q79" s="97"/>
      <c r="R79" s="98"/>
    </row>
    <row r="80" spans="1:18">
      <c r="A80" s="135"/>
      <c r="B80" s="21" t="s">
        <v>35</v>
      </c>
      <c r="C80" s="12"/>
      <c r="D80" s="329" t="s">
        <v>296</v>
      </c>
      <c r="E80" s="271" t="s">
        <v>137</v>
      </c>
      <c r="F80" s="271" t="s">
        <v>80</v>
      </c>
      <c r="G80" s="271" t="s">
        <v>1</v>
      </c>
      <c r="H80" s="271" t="s">
        <v>2</v>
      </c>
      <c r="I80" s="271" t="s">
        <v>17</v>
      </c>
      <c r="J80" s="271" t="s">
        <v>18</v>
      </c>
      <c r="K80" s="271" t="s">
        <v>20</v>
      </c>
      <c r="L80" s="271" t="s">
        <v>21</v>
      </c>
      <c r="M80" s="271" t="s">
        <v>24</v>
      </c>
      <c r="N80" s="271" t="s">
        <v>25</v>
      </c>
      <c r="O80" s="271" t="s">
        <v>27</v>
      </c>
      <c r="P80" s="271" t="s">
        <v>28</v>
      </c>
      <c r="Q80" s="271" t="s">
        <v>29</v>
      </c>
      <c r="R80" s="271" t="s">
        <v>30</v>
      </c>
    </row>
    <row r="81" spans="1:18">
      <c r="A81" s="375" t="s">
        <v>317</v>
      </c>
      <c r="B81" s="378" t="s">
        <v>434</v>
      </c>
      <c r="C81" s="39"/>
      <c r="D81" s="347" t="s">
        <v>312</v>
      </c>
      <c r="E81" s="166">
        <v>114000</v>
      </c>
      <c r="F81" s="284">
        <v>114000</v>
      </c>
      <c r="G81" s="103">
        <v>114000</v>
      </c>
      <c r="H81" s="103">
        <v>114000</v>
      </c>
      <c r="I81" s="103">
        <v>114000</v>
      </c>
      <c r="J81" s="103">
        <v>114000</v>
      </c>
      <c r="K81" s="103">
        <v>114000</v>
      </c>
      <c r="L81" s="103">
        <v>114000</v>
      </c>
      <c r="M81" s="103">
        <v>114000</v>
      </c>
      <c r="N81" s="103">
        <v>114000</v>
      </c>
      <c r="O81" s="103">
        <v>114000</v>
      </c>
      <c r="P81" s="103">
        <v>114000</v>
      </c>
      <c r="Q81" s="103">
        <v>114000</v>
      </c>
      <c r="R81" s="103">
        <v>114000</v>
      </c>
    </row>
    <row r="82" spans="1:18">
      <c r="A82" s="375" t="s">
        <v>319</v>
      </c>
      <c r="B82" s="378" t="s">
        <v>435</v>
      </c>
      <c r="C82" s="39"/>
      <c r="D82" s="347" t="s">
        <v>312</v>
      </c>
      <c r="E82" s="166">
        <v>135000</v>
      </c>
      <c r="F82" s="284">
        <v>135000</v>
      </c>
      <c r="G82" s="103">
        <v>135000</v>
      </c>
      <c r="H82" s="103">
        <v>135000</v>
      </c>
      <c r="I82" s="103">
        <v>135000</v>
      </c>
      <c r="J82" s="103">
        <v>135000</v>
      </c>
      <c r="K82" s="103">
        <v>135000</v>
      </c>
      <c r="L82" s="103">
        <v>135000</v>
      </c>
      <c r="M82" s="103">
        <v>135000</v>
      </c>
      <c r="N82" s="103">
        <v>135000</v>
      </c>
      <c r="O82" s="103">
        <v>135000</v>
      </c>
      <c r="P82" s="103">
        <v>135000</v>
      </c>
      <c r="Q82" s="103">
        <v>135000</v>
      </c>
      <c r="R82" s="103">
        <v>135000</v>
      </c>
    </row>
    <row r="83" spans="1:18">
      <c r="A83" s="375" t="s">
        <v>318</v>
      </c>
      <c r="B83" s="378" t="s">
        <v>436</v>
      </c>
      <c r="C83" s="39"/>
      <c r="D83" s="347" t="s">
        <v>312</v>
      </c>
      <c r="E83" s="166">
        <v>258000</v>
      </c>
      <c r="F83" s="284">
        <v>258000</v>
      </c>
      <c r="G83" s="103">
        <v>300000</v>
      </c>
      <c r="H83" s="103">
        <v>300000</v>
      </c>
      <c r="I83" s="103">
        <v>300000</v>
      </c>
      <c r="J83" s="103">
        <v>300000</v>
      </c>
      <c r="K83" s="103">
        <v>300000</v>
      </c>
      <c r="L83" s="103">
        <v>300000</v>
      </c>
      <c r="M83" s="103">
        <v>300000</v>
      </c>
      <c r="N83" s="103">
        <v>25000</v>
      </c>
      <c r="O83" s="103">
        <v>0</v>
      </c>
      <c r="P83" s="103">
        <v>0</v>
      </c>
      <c r="Q83" s="103">
        <v>0</v>
      </c>
      <c r="R83" s="103">
        <v>0</v>
      </c>
    </row>
    <row r="84" spans="1:18">
      <c r="A84" s="375" t="s">
        <v>320</v>
      </c>
      <c r="B84" s="379" t="s">
        <v>437</v>
      </c>
      <c r="C84" s="41"/>
      <c r="D84" s="347" t="s">
        <v>312</v>
      </c>
      <c r="E84" s="166">
        <v>458000</v>
      </c>
      <c r="F84" s="284">
        <v>458000</v>
      </c>
      <c r="G84" s="103">
        <v>458000</v>
      </c>
      <c r="H84" s="103">
        <v>458000</v>
      </c>
      <c r="I84" s="103">
        <v>383000</v>
      </c>
      <c r="J84" s="103">
        <v>0</v>
      </c>
      <c r="K84" s="103">
        <v>0</v>
      </c>
      <c r="L84" s="103">
        <v>0</v>
      </c>
      <c r="M84" s="103">
        <v>0</v>
      </c>
      <c r="N84" s="103">
        <v>0</v>
      </c>
      <c r="O84" s="103">
        <v>0</v>
      </c>
      <c r="P84" s="103">
        <v>0</v>
      </c>
      <c r="Q84" s="103">
        <v>0</v>
      </c>
      <c r="R84" s="103">
        <v>0</v>
      </c>
    </row>
    <row r="85" spans="1:18" s="264" customFormat="1">
      <c r="A85" s="375" t="s">
        <v>321</v>
      </c>
      <c r="B85" s="379" t="s">
        <v>438</v>
      </c>
      <c r="C85" s="41"/>
      <c r="D85" s="347" t="s">
        <v>303</v>
      </c>
      <c r="E85" s="166">
        <v>0</v>
      </c>
      <c r="F85" s="284">
        <v>52550</v>
      </c>
      <c r="G85" s="103">
        <v>104240</v>
      </c>
      <c r="H85" s="103">
        <v>104530</v>
      </c>
      <c r="I85" s="103">
        <v>104240</v>
      </c>
      <c r="J85" s="103">
        <v>104240</v>
      </c>
      <c r="K85" s="103">
        <v>51690</v>
      </c>
      <c r="L85" s="103">
        <v>0</v>
      </c>
      <c r="M85" s="103">
        <v>0</v>
      </c>
      <c r="N85" s="103">
        <v>0</v>
      </c>
      <c r="O85" s="103">
        <v>0</v>
      </c>
      <c r="P85" s="103">
        <v>0</v>
      </c>
      <c r="Q85" s="103">
        <v>0</v>
      </c>
      <c r="R85" s="103">
        <v>0</v>
      </c>
    </row>
    <row r="86" spans="1:18" s="371" customFormat="1">
      <c r="A86" s="375" t="s">
        <v>322</v>
      </c>
      <c r="B86" s="379" t="s">
        <v>439</v>
      </c>
      <c r="C86" s="377"/>
      <c r="D86" s="347" t="s">
        <v>310</v>
      </c>
      <c r="E86" s="166">
        <v>0</v>
      </c>
      <c r="F86" s="284">
        <v>1000</v>
      </c>
      <c r="G86" s="103">
        <v>3000</v>
      </c>
      <c r="H86" s="103">
        <v>5000</v>
      </c>
      <c r="I86" s="103">
        <v>5000</v>
      </c>
      <c r="J86" s="103">
        <v>5000</v>
      </c>
      <c r="K86" s="103">
        <v>5000</v>
      </c>
      <c r="L86" s="103">
        <v>5000</v>
      </c>
      <c r="M86" s="103">
        <v>5000</v>
      </c>
      <c r="N86" s="103">
        <v>5000</v>
      </c>
      <c r="O86" s="103">
        <v>5000</v>
      </c>
      <c r="P86" s="103">
        <v>5000</v>
      </c>
      <c r="Q86" s="103">
        <v>5000</v>
      </c>
      <c r="R86" s="103">
        <v>5000</v>
      </c>
    </row>
    <row r="87" spans="1:18" s="371" customFormat="1">
      <c r="A87" s="375" t="s">
        <v>479</v>
      </c>
      <c r="B87" s="379" t="s">
        <v>440</v>
      </c>
      <c r="C87" s="377"/>
      <c r="D87" s="347" t="s">
        <v>310</v>
      </c>
      <c r="E87" s="166">
        <v>6000</v>
      </c>
      <c r="F87" s="284">
        <v>6000</v>
      </c>
      <c r="G87" s="103">
        <v>6000</v>
      </c>
      <c r="H87" s="103">
        <v>6000</v>
      </c>
      <c r="I87" s="103">
        <v>6000</v>
      </c>
      <c r="J87" s="103">
        <v>6000</v>
      </c>
      <c r="K87" s="103">
        <v>6000</v>
      </c>
      <c r="L87" s="103">
        <v>6000</v>
      </c>
      <c r="M87" s="103">
        <v>6000</v>
      </c>
      <c r="N87" s="103">
        <v>6000</v>
      </c>
      <c r="O87" s="103">
        <v>6000</v>
      </c>
      <c r="P87" s="103">
        <v>6000</v>
      </c>
      <c r="Q87" s="103">
        <v>6000</v>
      </c>
      <c r="R87" s="103">
        <v>6000</v>
      </c>
    </row>
    <row r="88" spans="1:18" s="371" customFormat="1">
      <c r="A88" s="375" t="s">
        <v>480</v>
      </c>
      <c r="B88" s="379" t="s">
        <v>441</v>
      </c>
      <c r="C88" s="377"/>
      <c r="D88" s="347" t="s">
        <v>310</v>
      </c>
      <c r="E88" s="166">
        <v>12000</v>
      </c>
      <c r="F88" s="284">
        <v>27000</v>
      </c>
      <c r="G88" s="103">
        <v>36000</v>
      </c>
      <c r="H88" s="103">
        <v>45000</v>
      </c>
      <c r="I88" s="103">
        <v>53000</v>
      </c>
      <c r="J88" s="103">
        <v>64000</v>
      </c>
      <c r="K88" s="103">
        <v>64000</v>
      </c>
      <c r="L88" s="103">
        <v>63000</v>
      </c>
      <c r="M88" s="103">
        <v>63000</v>
      </c>
      <c r="N88" s="103">
        <v>63000</v>
      </c>
      <c r="O88" s="103">
        <v>62000</v>
      </c>
      <c r="P88" s="103">
        <v>62000</v>
      </c>
      <c r="Q88" s="103">
        <v>62000</v>
      </c>
      <c r="R88" s="103">
        <v>61000</v>
      </c>
    </row>
    <row r="89" spans="1:18" s="371" customFormat="1">
      <c r="A89" s="375" t="s">
        <v>481</v>
      </c>
      <c r="B89" s="379" t="s">
        <v>442</v>
      </c>
      <c r="C89" s="377"/>
      <c r="D89" s="347" t="s">
        <v>310</v>
      </c>
      <c r="E89" s="166">
        <v>73860</v>
      </c>
      <c r="F89" s="284">
        <v>122730</v>
      </c>
      <c r="G89" s="103">
        <v>196590</v>
      </c>
      <c r="H89" s="103">
        <v>196590</v>
      </c>
      <c r="I89" s="103">
        <v>196590</v>
      </c>
      <c r="J89" s="103">
        <v>196590</v>
      </c>
      <c r="K89" s="103">
        <v>196590</v>
      </c>
      <c r="L89" s="103">
        <v>196590</v>
      </c>
      <c r="M89" s="103">
        <v>196590</v>
      </c>
      <c r="N89" s="103">
        <v>196590</v>
      </c>
      <c r="O89" s="103">
        <v>196590</v>
      </c>
      <c r="P89" s="103">
        <v>196590</v>
      </c>
      <c r="Q89" s="103">
        <v>196590</v>
      </c>
      <c r="R89" s="103">
        <v>196590</v>
      </c>
    </row>
    <row r="90" spans="1:18" s="371" customFormat="1">
      <c r="A90" s="375" t="s">
        <v>482</v>
      </c>
      <c r="B90" s="379" t="s">
        <v>443</v>
      </c>
      <c r="C90" s="377"/>
      <c r="D90" s="347" t="s">
        <v>310</v>
      </c>
      <c r="E90" s="166">
        <v>0</v>
      </c>
      <c r="F90" s="284">
        <v>0</v>
      </c>
      <c r="G90" s="103">
        <v>50000</v>
      </c>
      <c r="H90" s="103">
        <v>148860</v>
      </c>
      <c r="I90" s="103">
        <v>248860</v>
      </c>
      <c r="J90" s="103">
        <v>298860</v>
      </c>
      <c r="K90" s="103">
        <v>298860</v>
      </c>
      <c r="L90" s="103">
        <v>298860</v>
      </c>
      <c r="M90" s="103">
        <v>298860</v>
      </c>
      <c r="N90" s="103">
        <v>296590</v>
      </c>
      <c r="O90" s="103">
        <v>295450</v>
      </c>
      <c r="P90" s="103">
        <v>294320</v>
      </c>
      <c r="Q90" s="103">
        <v>292050</v>
      </c>
      <c r="R90" s="103">
        <v>290910</v>
      </c>
    </row>
    <row r="91" spans="1:18" s="371" customFormat="1">
      <c r="A91" s="375" t="s">
        <v>483</v>
      </c>
      <c r="B91" s="379" t="s">
        <v>444</v>
      </c>
      <c r="C91" s="377"/>
      <c r="D91" s="347" t="s">
        <v>310</v>
      </c>
      <c r="E91" s="166">
        <v>0</v>
      </c>
      <c r="F91" s="284">
        <v>0</v>
      </c>
      <c r="G91" s="103">
        <v>0</v>
      </c>
      <c r="H91" s="103">
        <v>0</v>
      </c>
      <c r="I91" s="103">
        <v>0</v>
      </c>
      <c r="J91" s="103">
        <v>0</v>
      </c>
      <c r="K91" s="103">
        <v>0</v>
      </c>
      <c r="L91" s="103">
        <v>0</v>
      </c>
      <c r="M91" s="103">
        <v>0</v>
      </c>
      <c r="N91" s="103">
        <v>79550</v>
      </c>
      <c r="O91" s="103">
        <v>159090</v>
      </c>
      <c r="P91" s="103">
        <v>238640</v>
      </c>
      <c r="Q91" s="103">
        <v>318180</v>
      </c>
      <c r="R91" s="103">
        <v>397730</v>
      </c>
    </row>
    <row r="92" spans="1:18" s="371" customFormat="1">
      <c r="A92" s="375" t="s">
        <v>268</v>
      </c>
      <c r="B92" s="379" t="s">
        <v>445</v>
      </c>
      <c r="C92" s="377"/>
      <c r="D92" s="347" t="s">
        <v>310</v>
      </c>
      <c r="E92" s="166">
        <v>71590</v>
      </c>
      <c r="F92" s="284">
        <v>71590</v>
      </c>
      <c r="G92" s="103">
        <v>71590</v>
      </c>
      <c r="H92" s="103">
        <v>71590</v>
      </c>
      <c r="I92" s="103">
        <v>71590</v>
      </c>
      <c r="J92" s="103">
        <v>71590</v>
      </c>
      <c r="K92" s="103">
        <v>71590</v>
      </c>
      <c r="L92" s="103">
        <v>71590</v>
      </c>
      <c r="M92" s="103">
        <v>71590</v>
      </c>
      <c r="N92" s="103">
        <v>71590</v>
      </c>
      <c r="O92" s="103">
        <v>71590</v>
      </c>
      <c r="P92" s="103">
        <v>71590</v>
      </c>
      <c r="Q92" s="103">
        <v>71590</v>
      </c>
      <c r="R92" s="103">
        <v>71590</v>
      </c>
    </row>
    <row r="93" spans="1:18" s="371" customFormat="1">
      <c r="A93" s="375" t="s">
        <v>484</v>
      </c>
      <c r="B93" s="379" t="s">
        <v>446</v>
      </c>
      <c r="C93" s="377"/>
      <c r="D93" s="347" t="s">
        <v>310</v>
      </c>
      <c r="E93" s="166">
        <v>114000</v>
      </c>
      <c r="F93" s="284">
        <v>138000</v>
      </c>
      <c r="G93" s="103">
        <v>137000</v>
      </c>
      <c r="H93" s="103">
        <v>137000</v>
      </c>
      <c r="I93" s="103">
        <v>136000</v>
      </c>
      <c r="J93" s="103">
        <v>135000</v>
      </c>
      <c r="K93" s="103">
        <v>135000</v>
      </c>
      <c r="L93" s="103">
        <v>134000</v>
      </c>
      <c r="M93" s="103">
        <v>133000</v>
      </c>
      <c r="N93" s="103">
        <v>133000</v>
      </c>
      <c r="O93" s="103">
        <v>132000</v>
      </c>
      <c r="P93" s="103">
        <v>131000</v>
      </c>
      <c r="Q93" s="103">
        <v>131000</v>
      </c>
      <c r="R93" s="103">
        <v>130000</v>
      </c>
    </row>
    <row r="94" spans="1:18" s="371" customFormat="1">
      <c r="A94" s="375" t="s">
        <v>485</v>
      </c>
      <c r="B94" s="379" t="s">
        <v>447</v>
      </c>
      <c r="C94" s="377"/>
      <c r="D94" s="347" t="s">
        <v>310</v>
      </c>
      <c r="E94" s="166">
        <v>54000</v>
      </c>
      <c r="F94" s="284">
        <v>217000</v>
      </c>
      <c r="G94" s="103">
        <v>216000</v>
      </c>
      <c r="H94" s="103">
        <v>215000</v>
      </c>
      <c r="I94" s="103">
        <v>214000</v>
      </c>
      <c r="J94" s="103">
        <v>213000</v>
      </c>
      <c r="K94" s="103">
        <v>212000</v>
      </c>
      <c r="L94" s="103">
        <v>211000</v>
      </c>
      <c r="M94" s="103">
        <v>210000</v>
      </c>
      <c r="N94" s="103">
        <v>208000</v>
      </c>
      <c r="O94" s="103">
        <v>207000</v>
      </c>
      <c r="P94" s="103">
        <v>206000</v>
      </c>
      <c r="Q94" s="103">
        <v>205000</v>
      </c>
      <c r="R94" s="103">
        <v>204000</v>
      </c>
    </row>
    <row r="95" spans="1:18" s="371" customFormat="1">
      <c r="A95" s="375" t="s">
        <v>486</v>
      </c>
      <c r="B95" s="379" t="s">
        <v>448</v>
      </c>
      <c r="C95" s="377"/>
      <c r="D95" s="347" t="s">
        <v>310</v>
      </c>
      <c r="E95" s="166">
        <v>151000</v>
      </c>
      <c r="F95" s="284">
        <v>138000</v>
      </c>
      <c r="G95" s="103">
        <v>137000</v>
      </c>
      <c r="H95" s="103">
        <v>137000</v>
      </c>
      <c r="I95" s="103">
        <v>136000</v>
      </c>
      <c r="J95" s="103">
        <v>135000</v>
      </c>
      <c r="K95" s="103">
        <v>135000</v>
      </c>
      <c r="L95" s="103">
        <v>134000</v>
      </c>
      <c r="M95" s="103">
        <v>133000</v>
      </c>
      <c r="N95" s="103">
        <v>133000</v>
      </c>
      <c r="O95" s="103">
        <v>132000</v>
      </c>
      <c r="P95" s="103">
        <v>131000</v>
      </c>
      <c r="Q95" s="103">
        <v>131000</v>
      </c>
      <c r="R95" s="103">
        <v>130000</v>
      </c>
    </row>
    <row r="96" spans="1:18" s="371" customFormat="1">
      <c r="A96" s="375" t="s">
        <v>487</v>
      </c>
      <c r="B96" s="379" t="s">
        <v>449</v>
      </c>
      <c r="C96" s="377"/>
      <c r="D96" s="347" t="s">
        <v>310</v>
      </c>
      <c r="E96" s="166">
        <v>135000</v>
      </c>
      <c r="F96" s="284">
        <v>123000</v>
      </c>
      <c r="G96" s="103">
        <v>122000</v>
      </c>
      <c r="H96" s="103">
        <v>122000</v>
      </c>
      <c r="I96" s="103">
        <v>121000</v>
      </c>
      <c r="J96" s="103">
        <v>121000</v>
      </c>
      <c r="K96" s="103">
        <v>120000</v>
      </c>
      <c r="L96" s="103">
        <v>119000</v>
      </c>
      <c r="M96" s="103">
        <v>119000</v>
      </c>
      <c r="N96" s="103">
        <v>118000</v>
      </c>
      <c r="O96" s="103">
        <v>118000</v>
      </c>
      <c r="P96" s="103">
        <v>117000</v>
      </c>
      <c r="Q96" s="103">
        <v>116000</v>
      </c>
      <c r="R96" s="103">
        <v>116000</v>
      </c>
    </row>
    <row r="97" spans="1:18" s="371" customFormat="1">
      <c r="A97" s="375" t="s">
        <v>488</v>
      </c>
      <c r="B97" s="379" t="s">
        <v>450</v>
      </c>
      <c r="C97" s="377"/>
      <c r="D97" s="347" t="s">
        <v>310</v>
      </c>
      <c r="E97" s="166">
        <v>539000</v>
      </c>
      <c r="F97" s="284">
        <v>515000</v>
      </c>
      <c r="G97" s="103">
        <v>515000</v>
      </c>
      <c r="H97" s="103">
        <v>515000</v>
      </c>
      <c r="I97" s="103">
        <v>515000</v>
      </c>
      <c r="J97" s="103">
        <v>515000</v>
      </c>
      <c r="K97" s="103">
        <v>515000</v>
      </c>
      <c r="L97" s="103">
        <v>515000</v>
      </c>
      <c r="M97" s="103">
        <v>515000</v>
      </c>
      <c r="N97" s="103">
        <v>515000</v>
      </c>
      <c r="O97" s="103">
        <v>515000</v>
      </c>
      <c r="P97" s="103">
        <v>515000</v>
      </c>
      <c r="Q97" s="103">
        <v>515000</v>
      </c>
      <c r="R97" s="103">
        <v>515000</v>
      </c>
    </row>
    <row r="98" spans="1:18" s="371" customFormat="1">
      <c r="A98" s="375" t="s">
        <v>489</v>
      </c>
      <c r="B98" s="379" t="s">
        <v>451</v>
      </c>
      <c r="C98" s="377"/>
      <c r="D98" s="347" t="s">
        <v>310</v>
      </c>
      <c r="E98" s="166">
        <v>597000</v>
      </c>
      <c r="F98" s="284">
        <v>618000</v>
      </c>
      <c r="G98" s="103">
        <v>618000</v>
      </c>
      <c r="H98" s="103">
        <v>618000</v>
      </c>
      <c r="I98" s="103">
        <v>618000</v>
      </c>
      <c r="J98" s="103">
        <v>618000</v>
      </c>
      <c r="K98" s="103">
        <v>618000</v>
      </c>
      <c r="L98" s="103">
        <v>618000</v>
      </c>
      <c r="M98" s="103">
        <v>618000</v>
      </c>
      <c r="N98" s="103">
        <v>618000</v>
      </c>
      <c r="O98" s="103">
        <v>618000</v>
      </c>
      <c r="P98" s="103">
        <v>618000</v>
      </c>
      <c r="Q98" s="103">
        <v>618000</v>
      </c>
      <c r="R98" s="103">
        <v>618000</v>
      </c>
    </row>
    <row r="99" spans="1:18" s="371" customFormat="1">
      <c r="A99" s="375" t="s">
        <v>490</v>
      </c>
      <c r="B99" s="379" t="s">
        <v>452</v>
      </c>
      <c r="C99" s="377"/>
      <c r="D99" s="347" t="s">
        <v>310</v>
      </c>
      <c r="E99" s="166">
        <v>177000</v>
      </c>
      <c r="F99" s="284">
        <v>181000</v>
      </c>
      <c r="G99" s="103">
        <v>180000</v>
      </c>
      <c r="H99" s="103">
        <v>179000</v>
      </c>
      <c r="I99" s="103">
        <v>178000</v>
      </c>
      <c r="J99" s="103">
        <v>177000</v>
      </c>
      <c r="K99" s="103">
        <v>177000</v>
      </c>
      <c r="L99" s="103">
        <v>176000</v>
      </c>
      <c r="M99" s="103">
        <v>175000</v>
      </c>
      <c r="N99" s="103">
        <v>174000</v>
      </c>
      <c r="O99" s="103">
        <v>173000</v>
      </c>
      <c r="P99" s="103">
        <v>172000</v>
      </c>
      <c r="Q99" s="103">
        <v>171000</v>
      </c>
      <c r="R99" s="103">
        <v>170000</v>
      </c>
    </row>
    <row r="100" spans="1:18" s="371" customFormat="1">
      <c r="A100" s="375" t="s">
        <v>491</v>
      </c>
      <c r="B100" s="379" t="s">
        <v>453</v>
      </c>
      <c r="C100" s="377"/>
      <c r="D100" s="347" t="s">
        <v>310</v>
      </c>
      <c r="E100" s="166">
        <v>300000</v>
      </c>
      <c r="F100" s="284">
        <v>283000</v>
      </c>
      <c r="G100" s="103">
        <v>281000</v>
      </c>
      <c r="H100" s="103">
        <v>280000</v>
      </c>
      <c r="I100" s="103">
        <v>279000</v>
      </c>
      <c r="J100" s="103">
        <v>277000</v>
      </c>
      <c r="K100" s="103">
        <v>276000</v>
      </c>
      <c r="L100" s="103">
        <v>274000</v>
      </c>
      <c r="M100" s="103">
        <v>273000</v>
      </c>
      <c r="N100" s="103">
        <v>272000</v>
      </c>
      <c r="O100" s="103">
        <v>270000</v>
      </c>
      <c r="P100" s="103">
        <v>269000</v>
      </c>
      <c r="Q100" s="103">
        <v>268000</v>
      </c>
      <c r="R100" s="103">
        <v>266000</v>
      </c>
    </row>
    <row r="101" spans="1:18" s="371" customFormat="1">
      <c r="A101" s="375" t="s">
        <v>492</v>
      </c>
      <c r="B101" s="379" t="s">
        <v>454</v>
      </c>
      <c r="C101" s="377"/>
      <c r="D101" s="347" t="s">
        <v>310</v>
      </c>
      <c r="E101" s="166">
        <v>414000</v>
      </c>
      <c r="F101" s="284">
        <v>417000</v>
      </c>
      <c r="G101" s="103">
        <v>415000</v>
      </c>
      <c r="H101" s="103">
        <v>413000</v>
      </c>
      <c r="I101" s="103">
        <v>411000</v>
      </c>
      <c r="J101" s="103">
        <v>409000</v>
      </c>
      <c r="K101" s="103">
        <v>407000</v>
      </c>
      <c r="L101" s="103">
        <v>405000</v>
      </c>
      <c r="M101" s="103">
        <v>403000</v>
      </c>
      <c r="N101" s="103">
        <v>401000</v>
      </c>
      <c r="O101" s="103">
        <v>399000</v>
      </c>
      <c r="P101" s="103">
        <v>397000</v>
      </c>
      <c r="Q101" s="103">
        <v>395000</v>
      </c>
      <c r="R101" s="103">
        <v>393000</v>
      </c>
    </row>
    <row r="102" spans="1:18" s="371" customFormat="1">
      <c r="A102" s="375" t="s">
        <v>493</v>
      </c>
      <c r="B102" s="379" t="s">
        <v>455</v>
      </c>
      <c r="C102" s="377"/>
      <c r="D102" s="347" t="s">
        <v>310</v>
      </c>
      <c r="E102" s="166">
        <v>0</v>
      </c>
      <c r="F102" s="284">
        <v>0</v>
      </c>
      <c r="G102" s="103">
        <v>240000</v>
      </c>
      <c r="H102" s="103">
        <v>239000</v>
      </c>
      <c r="I102" s="103">
        <v>238000</v>
      </c>
      <c r="J102" s="103">
        <v>236000</v>
      </c>
      <c r="K102" s="103">
        <v>235000</v>
      </c>
      <c r="L102" s="103">
        <v>234000</v>
      </c>
      <c r="M102" s="103">
        <v>233000</v>
      </c>
      <c r="N102" s="103">
        <v>232000</v>
      </c>
      <c r="O102" s="103">
        <v>231000</v>
      </c>
      <c r="P102" s="103">
        <v>229000</v>
      </c>
      <c r="Q102" s="103">
        <v>228000</v>
      </c>
      <c r="R102" s="103">
        <v>227000</v>
      </c>
    </row>
    <row r="103" spans="1:18" s="371" customFormat="1">
      <c r="A103" s="375" t="s">
        <v>494</v>
      </c>
      <c r="B103" s="379" t="s">
        <v>456</v>
      </c>
      <c r="C103" s="377"/>
      <c r="D103" s="347" t="s">
        <v>313</v>
      </c>
      <c r="E103" s="166">
        <v>139000</v>
      </c>
      <c r="F103" s="284">
        <v>145000</v>
      </c>
      <c r="G103" s="103">
        <v>145000</v>
      </c>
      <c r="H103" s="103">
        <v>145000</v>
      </c>
      <c r="I103" s="103">
        <v>145000</v>
      </c>
      <c r="J103" s="103">
        <v>145000</v>
      </c>
      <c r="K103" s="103">
        <v>145000</v>
      </c>
      <c r="L103" s="103">
        <v>145000</v>
      </c>
      <c r="M103" s="103">
        <v>145000</v>
      </c>
      <c r="N103" s="103">
        <v>145000</v>
      </c>
      <c r="O103" s="103">
        <v>145000</v>
      </c>
      <c r="P103" s="103">
        <v>145000</v>
      </c>
      <c r="Q103" s="103">
        <v>145000</v>
      </c>
      <c r="R103" s="103">
        <v>145000</v>
      </c>
    </row>
    <row r="104" spans="1:18" s="371" customFormat="1">
      <c r="A104" s="375" t="s">
        <v>495</v>
      </c>
      <c r="B104" s="379" t="s">
        <v>457</v>
      </c>
      <c r="C104" s="377"/>
      <c r="D104" s="347" t="s">
        <v>313</v>
      </c>
      <c r="E104" s="166">
        <v>449000</v>
      </c>
      <c r="F104" s="284">
        <v>434000</v>
      </c>
      <c r="G104" s="103">
        <v>434000</v>
      </c>
      <c r="H104" s="103">
        <v>434000</v>
      </c>
      <c r="I104" s="103">
        <v>434000</v>
      </c>
      <c r="J104" s="103">
        <v>434000</v>
      </c>
      <c r="K104" s="103">
        <v>434000</v>
      </c>
      <c r="L104" s="103">
        <v>434000</v>
      </c>
      <c r="M104" s="103">
        <v>434000</v>
      </c>
      <c r="N104" s="103">
        <v>434000</v>
      </c>
      <c r="O104" s="103">
        <v>434000</v>
      </c>
      <c r="P104" s="103">
        <v>434000</v>
      </c>
      <c r="Q104" s="103">
        <v>434000</v>
      </c>
      <c r="R104" s="103">
        <v>434000</v>
      </c>
    </row>
    <row r="105" spans="1:18" s="371" customFormat="1">
      <c r="A105" s="375" t="s">
        <v>496</v>
      </c>
      <c r="B105" s="379" t="s">
        <v>458</v>
      </c>
      <c r="C105" s="377"/>
      <c r="D105" s="347" t="s">
        <v>313</v>
      </c>
      <c r="E105" s="166">
        <v>232000</v>
      </c>
      <c r="F105" s="284">
        <v>231000</v>
      </c>
      <c r="G105" s="103">
        <v>231000</v>
      </c>
      <c r="H105" s="103">
        <v>231000</v>
      </c>
      <c r="I105" s="103">
        <v>231000</v>
      </c>
      <c r="J105" s="103">
        <v>231000</v>
      </c>
      <c r="K105" s="103">
        <v>231000</v>
      </c>
      <c r="L105" s="103">
        <v>231000</v>
      </c>
      <c r="M105" s="103">
        <v>231000</v>
      </c>
      <c r="N105" s="103">
        <v>231000</v>
      </c>
      <c r="O105" s="103">
        <v>231000</v>
      </c>
      <c r="P105" s="103">
        <v>231000</v>
      </c>
      <c r="Q105" s="103">
        <v>231000</v>
      </c>
      <c r="R105" s="103">
        <v>231000</v>
      </c>
    </row>
    <row r="106" spans="1:18" s="371" customFormat="1">
      <c r="A106" s="375" t="s">
        <v>497</v>
      </c>
      <c r="B106" s="379" t="s">
        <v>459</v>
      </c>
      <c r="C106" s="377"/>
      <c r="D106" s="347" t="s">
        <v>313</v>
      </c>
      <c r="E106" s="166">
        <v>162000</v>
      </c>
      <c r="F106" s="284">
        <v>193000</v>
      </c>
      <c r="G106" s="103">
        <v>193000</v>
      </c>
      <c r="H106" s="103">
        <v>193000</v>
      </c>
      <c r="I106" s="103">
        <v>193000</v>
      </c>
      <c r="J106" s="103">
        <v>193000</v>
      </c>
      <c r="K106" s="103">
        <v>193000</v>
      </c>
      <c r="L106" s="103">
        <v>193000</v>
      </c>
      <c r="M106" s="103">
        <v>193000</v>
      </c>
      <c r="N106" s="103">
        <v>193000</v>
      </c>
      <c r="O106" s="103">
        <v>16000</v>
      </c>
      <c r="P106" s="103">
        <v>0</v>
      </c>
      <c r="Q106" s="103">
        <v>0</v>
      </c>
      <c r="R106" s="103">
        <v>0</v>
      </c>
    </row>
    <row r="107" spans="1:18" s="371" customFormat="1">
      <c r="A107" s="375" t="s">
        <v>498</v>
      </c>
      <c r="B107" s="379" t="s">
        <v>460</v>
      </c>
      <c r="C107" s="377"/>
      <c r="D107" s="347" t="s">
        <v>313</v>
      </c>
      <c r="E107" s="166">
        <v>208000</v>
      </c>
      <c r="F107" s="284">
        <v>171000</v>
      </c>
      <c r="G107" s="103">
        <v>171000</v>
      </c>
      <c r="H107" s="103">
        <v>171000</v>
      </c>
      <c r="I107" s="103">
        <v>171000</v>
      </c>
      <c r="J107" s="103">
        <v>86000</v>
      </c>
      <c r="K107" s="103">
        <v>0</v>
      </c>
      <c r="L107" s="103">
        <v>0</v>
      </c>
      <c r="M107" s="103">
        <v>0</v>
      </c>
      <c r="N107" s="103">
        <v>0</v>
      </c>
      <c r="O107" s="103">
        <v>0</v>
      </c>
      <c r="P107" s="103">
        <v>0</v>
      </c>
      <c r="Q107" s="103">
        <v>0</v>
      </c>
      <c r="R107" s="103">
        <v>0</v>
      </c>
    </row>
    <row r="108" spans="1:18" s="371" customFormat="1">
      <c r="A108" s="375" t="s">
        <v>499</v>
      </c>
      <c r="B108" s="379" t="s">
        <v>461</v>
      </c>
      <c r="C108" s="377"/>
      <c r="D108" s="347" t="s">
        <v>313</v>
      </c>
      <c r="E108" s="166">
        <v>145000</v>
      </c>
      <c r="F108" s="284">
        <v>197000</v>
      </c>
      <c r="G108" s="103">
        <v>197000</v>
      </c>
      <c r="H108" s="103">
        <v>197000</v>
      </c>
      <c r="I108" s="103">
        <v>197000</v>
      </c>
      <c r="J108" s="103">
        <v>197000</v>
      </c>
      <c r="K108" s="103">
        <v>197000</v>
      </c>
      <c r="L108" s="103">
        <v>0</v>
      </c>
      <c r="M108" s="103">
        <v>0</v>
      </c>
      <c r="N108" s="103">
        <v>0</v>
      </c>
      <c r="O108" s="103">
        <v>0</v>
      </c>
      <c r="P108" s="103">
        <v>0</v>
      </c>
      <c r="Q108" s="103">
        <v>0</v>
      </c>
      <c r="R108" s="103">
        <v>0</v>
      </c>
    </row>
    <row r="109" spans="1:18" s="264" customFormat="1" ht="16.2" thickBot="1">
      <c r="A109" s="375" t="s">
        <v>500</v>
      </c>
      <c r="B109" s="379" t="s">
        <v>462</v>
      </c>
      <c r="C109" s="41"/>
      <c r="D109" s="347" t="s">
        <v>313</v>
      </c>
      <c r="E109" s="166">
        <v>598000</v>
      </c>
      <c r="F109" s="284">
        <v>694000</v>
      </c>
      <c r="G109" s="103">
        <v>694000</v>
      </c>
      <c r="H109" s="103">
        <v>694000</v>
      </c>
      <c r="I109" s="103">
        <v>694000</v>
      </c>
      <c r="J109" s="103">
        <v>694000</v>
      </c>
      <c r="K109" s="103">
        <v>694000</v>
      </c>
      <c r="L109" s="103">
        <v>694000</v>
      </c>
      <c r="M109" s="103">
        <v>694000</v>
      </c>
      <c r="N109" s="103">
        <v>694000</v>
      </c>
      <c r="O109" s="103">
        <v>694000</v>
      </c>
      <c r="P109" s="103">
        <v>694000</v>
      </c>
      <c r="Q109" s="103">
        <v>694000</v>
      </c>
      <c r="R109" s="103">
        <v>694000</v>
      </c>
    </row>
    <row r="110" spans="1:18" ht="16.2" thickBot="1">
      <c r="A110" s="135">
        <v>13</v>
      </c>
      <c r="B110" s="295" t="s">
        <v>354</v>
      </c>
      <c r="C110" s="296"/>
      <c r="D110" s="321"/>
      <c r="E110" s="340">
        <f>SUM(E62:E75,E81:E109)</f>
        <v>6958320</v>
      </c>
      <c r="F110" s="340">
        <f t="shared" ref="F110:R110" si="2">SUM(F62:F75,F81:F109)</f>
        <v>7176910</v>
      </c>
      <c r="G110" s="340">
        <f t="shared" si="2"/>
        <v>7426560</v>
      </c>
      <c r="H110" s="340">
        <f t="shared" si="2"/>
        <v>7545690</v>
      </c>
      <c r="I110" s="340">
        <f t="shared" si="2"/>
        <v>7577990</v>
      </c>
      <c r="J110" s="340">
        <f t="shared" si="2"/>
        <v>7162830</v>
      </c>
      <c r="K110" s="340">
        <f t="shared" si="2"/>
        <v>7037330</v>
      </c>
      <c r="L110" s="340">
        <f t="shared" si="2"/>
        <v>6888970</v>
      </c>
      <c r="M110" s="340">
        <f t="shared" si="2"/>
        <v>7009280</v>
      </c>
      <c r="N110" s="340">
        <f t="shared" si="2"/>
        <v>6935050</v>
      </c>
      <c r="O110" s="340">
        <f t="shared" si="2"/>
        <v>6931800</v>
      </c>
      <c r="P110" s="340">
        <f t="shared" si="2"/>
        <v>6980610</v>
      </c>
      <c r="Q110" s="340">
        <f t="shared" si="2"/>
        <v>7048740</v>
      </c>
      <c r="R110" s="340">
        <f t="shared" si="2"/>
        <v>7111040</v>
      </c>
    </row>
    <row r="111" spans="1:18" s="264" customFormat="1" ht="16.2" thickBot="1">
      <c r="A111" s="274"/>
      <c r="B111" s="196"/>
      <c r="C111" s="32"/>
      <c r="D111" s="73"/>
      <c r="E111" s="74"/>
      <c r="F111" s="74"/>
      <c r="G111" s="74"/>
      <c r="H111" s="74"/>
      <c r="I111" s="74"/>
      <c r="J111" s="74"/>
      <c r="K111" s="74"/>
      <c r="L111" s="74"/>
      <c r="M111" s="74"/>
      <c r="N111" s="74"/>
      <c r="O111" s="74"/>
      <c r="P111" s="74"/>
      <c r="Q111" s="74"/>
      <c r="R111" s="197"/>
    </row>
    <row r="112" spans="1:18" s="264" customFormat="1" ht="16.2" thickBot="1">
      <c r="A112" s="274" t="s">
        <v>268</v>
      </c>
      <c r="B112" s="295" t="s">
        <v>267</v>
      </c>
      <c r="C112" s="298"/>
      <c r="D112" s="297"/>
      <c r="E112" s="65">
        <v>30790</v>
      </c>
      <c r="F112" s="272">
        <v>39430</v>
      </c>
      <c r="G112" s="272">
        <v>44210</v>
      </c>
      <c r="H112" s="272">
        <v>39230</v>
      </c>
      <c r="I112" s="272">
        <v>151780</v>
      </c>
      <c r="J112" s="272">
        <v>186020</v>
      </c>
      <c r="K112" s="272">
        <v>216780</v>
      </c>
      <c r="L112" s="272">
        <v>202840</v>
      </c>
      <c r="M112" s="272">
        <v>369060</v>
      </c>
      <c r="N112" s="272">
        <v>245850</v>
      </c>
      <c r="O112" s="272">
        <v>308390</v>
      </c>
      <c r="P112" s="272">
        <v>272810</v>
      </c>
      <c r="Q112" s="272">
        <v>267150</v>
      </c>
      <c r="R112" s="272">
        <v>262720</v>
      </c>
    </row>
    <row r="113" spans="1:18" s="264" customFormat="1">
      <c r="A113" s="274"/>
      <c r="B113" s="196"/>
      <c r="C113" s="32"/>
      <c r="D113" s="73"/>
      <c r="E113" s="74"/>
      <c r="F113" s="74"/>
      <c r="G113" s="74"/>
      <c r="H113" s="74"/>
      <c r="I113" s="74"/>
      <c r="J113" s="74"/>
      <c r="K113" s="74"/>
      <c r="L113" s="74"/>
      <c r="M113" s="74"/>
      <c r="N113" s="74"/>
      <c r="O113" s="74"/>
      <c r="P113" s="74"/>
      <c r="Q113" s="74"/>
      <c r="R113" s="197"/>
    </row>
    <row r="114" spans="1:18">
      <c r="A114" s="135"/>
      <c r="B114" s="193"/>
      <c r="C114" s="194"/>
      <c r="D114" s="202"/>
      <c r="E114" s="203"/>
      <c r="F114" s="203"/>
      <c r="G114" s="203"/>
      <c r="H114" s="203"/>
      <c r="I114" s="203"/>
      <c r="J114" s="203"/>
      <c r="K114" s="203"/>
      <c r="L114" s="203"/>
      <c r="M114" s="203"/>
      <c r="N114" s="203"/>
      <c r="O114" s="203"/>
      <c r="P114" s="203"/>
      <c r="Q114" s="203"/>
      <c r="R114" s="195"/>
    </row>
    <row r="115" spans="1:18" ht="15" customHeight="1">
      <c r="A115" s="135">
        <v>14</v>
      </c>
      <c r="B115" s="198" t="s">
        <v>215</v>
      </c>
      <c r="C115" s="199"/>
      <c r="D115" s="200"/>
      <c r="E115" s="341">
        <f t="shared" ref="E115:R115" si="3">E110+E58</f>
        <v>26441200</v>
      </c>
      <c r="F115" s="341">
        <f t="shared" si="3"/>
        <v>25977300</v>
      </c>
      <c r="G115" s="201">
        <f t="shared" si="3"/>
        <v>26011430</v>
      </c>
      <c r="H115" s="201">
        <f t="shared" si="3"/>
        <v>26148340</v>
      </c>
      <c r="I115" s="201">
        <f t="shared" si="3"/>
        <v>24798740</v>
      </c>
      <c r="J115" s="201">
        <f t="shared" si="3"/>
        <v>24332420</v>
      </c>
      <c r="K115" s="201">
        <f t="shared" si="3"/>
        <v>24169110</v>
      </c>
      <c r="L115" s="201">
        <f t="shared" si="3"/>
        <v>23740980</v>
      </c>
      <c r="M115" s="201">
        <f t="shared" si="3"/>
        <v>23787320</v>
      </c>
      <c r="N115" s="201">
        <f t="shared" si="3"/>
        <v>23373720</v>
      </c>
      <c r="O115" s="201">
        <f t="shared" si="3"/>
        <v>23466070</v>
      </c>
      <c r="P115" s="201">
        <f t="shared" si="3"/>
        <v>23797090</v>
      </c>
      <c r="Q115" s="201">
        <f t="shared" si="3"/>
        <v>23570940</v>
      </c>
      <c r="R115" s="201">
        <f t="shared" si="3"/>
        <v>23945320</v>
      </c>
    </row>
    <row r="116" spans="1:18" ht="15" customHeight="1">
      <c r="A116" s="135"/>
      <c r="B116" s="114"/>
      <c r="C116" s="115"/>
      <c r="D116" s="85"/>
      <c r="E116" s="74"/>
      <c r="F116" s="74"/>
      <c r="G116" s="74"/>
      <c r="H116" s="74"/>
      <c r="I116" s="74"/>
      <c r="J116" s="74"/>
      <c r="K116" s="74"/>
      <c r="L116" s="74"/>
      <c r="M116" s="74"/>
      <c r="N116" s="74"/>
      <c r="O116" s="74"/>
      <c r="P116" s="74"/>
      <c r="Q116" s="74"/>
      <c r="R116" s="74"/>
    </row>
    <row r="117" spans="1:18">
      <c r="A117" s="135"/>
      <c r="B117" s="21"/>
      <c r="C117" s="12"/>
      <c r="D117" s="21"/>
      <c r="E117" s="74"/>
      <c r="F117" s="74"/>
      <c r="G117" s="74"/>
      <c r="H117" s="74"/>
      <c r="I117" s="74"/>
      <c r="J117" s="74"/>
      <c r="K117" s="74"/>
      <c r="L117" s="74"/>
      <c r="M117" s="74"/>
      <c r="N117" s="74"/>
      <c r="O117" s="75"/>
      <c r="P117" s="75"/>
      <c r="Q117" s="75"/>
      <c r="R117" s="75"/>
    </row>
    <row r="118" spans="1:18" ht="15" customHeight="1">
      <c r="A118" s="135"/>
      <c r="B118" s="114"/>
      <c r="C118" s="115"/>
      <c r="D118" s="85"/>
      <c r="E118" s="74"/>
      <c r="F118" s="74"/>
      <c r="G118" s="74"/>
      <c r="H118" s="74"/>
      <c r="I118" s="74"/>
      <c r="J118" s="74"/>
      <c r="K118" s="74"/>
      <c r="L118" s="74"/>
      <c r="M118" s="74"/>
      <c r="N118" s="74"/>
      <c r="O118" s="74"/>
      <c r="P118" s="74"/>
      <c r="Q118" s="74"/>
      <c r="R118" s="74"/>
    </row>
    <row r="119" spans="1:18" s="264" customFormat="1" ht="15" customHeight="1">
      <c r="A119" s="274"/>
      <c r="B119" s="114"/>
      <c r="C119" s="115"/>
      <c r="D119" s="85"/>
      <c r="E119" s="74"/>
      <c r="F119" s="74"/>
      <c r="G119" s="74"/>
      <c r="H119" s="74"/>
      <c r="I119" s="74"/>
      <c r="J119" s="74"/>
      <c r="K119" s="74"/>
      <c r="L119" s="74"/>
      <c r="M119" s="74"/>
      <c r="N119" s="74"/>
      <c r="O119" s="74"/>
      <c r="P119" s="74"/>
      <c r="Q119" s="74"/>
      <c r="R119" s="74"/>
    </row>
    <row r="120" spans="1:18" s="264" customFormat="1" ht="15" customHeight="1">
      <c r="A120" s="274"/>
      <c r="B120" s="114"/>
      <c r="C120" s="115"/>
      <c r="D120" s="85"/>
      <c r="E120" s="74"/>
      <c r="F120" s="74"/>
      <c r="G120" s="74"/>
      <c r="H120" s="74"/>
      <c r="I120" s="74"/>
      <c r="J120" s="74"/>
      <c r="K120" s="74"/>
      <c r="L120" s="74"/>
      <c r="M120" s="74"/>
      <c r="N120" s="74"/>
      <c r="O120" s="74"/>
      <c r="P120" s="74"/>
      <c r="Q120" s="74"/>
      <c r="R120" s="74"/>
    </row>
    <row r="121" spans="1:18" s="264" customFormat="1" ht="15" customHeight="1">
      <c r="A121" s="274"/>
      <c r="B121" s="114"/>
      <c r="C121" s="115"/>
      <c r="D121" s="85"/>
      <c r="E121" s="74"/>
      <c r="F121" s="74"/>
      <c r="G121" s="74"/>
      <c r="H121" s="74"/>
      <c r="I121" s="74"/>
      <c r="J121" s="74"/>
      <c r="K121" s="74"/>
      <c r="L121" s="74"/>
      <c r="M121" s="74"/>
      <c r="N121" s="74"/>
      <c r="O121" s="74"/>
      <c r="P121" s="74"/>
      <c r="Q121" s="74"/>
      <c r="R121" s="74"/>
    </row>
    <row r="122" spans="1:18" s="46" customFormat="1" ht="15" customHeight="1">
      <c r="A122" s="136"/>
      <c r="B122" s="280" t="s">
        <v>38</v>
      </c>
      <c r="C122" s="43"/>
      <c r="D122" s="85"/>
      <c r="E122" s="85"/>
      <c r="F122" s="85"/>
      <c r="G122" s="86"/>
      <c r="H122" s="86"/>
      <c r="I122" s="86"/>
      <c r="J122" s="86"/>
      <c r="K122" s="86"/>
      <c r="L122" s="86"/>
      <c r="M122" s="86"/>
      <c r="N122" s="86"/>
      <c r="O122" s="75"/>
      <c r="P122" s="75"/>
      <c r="Q122" s="75"/>
      <c r="R122" s="75"/>
    </row>
    <row r="123" spans="1:18" ht="15" customHeight="1">
      <c r="A123" s="135"/>
      <c r="B123" s="27" t="s">
        <v>253</v>
      </c>
      <c r="C123" s="33"/>
      <c r="D123" s="85"/>
      <c r="E123" s="85"/>
      <c r="F123" s="85"/>
      <c r="G123" s="86"/>
      <c r="H123" s="86"/>
      <c r="I123" s="86"/>
      <c r="J123" s="86"/>
      <c r="K123" s="86"/>
      <c r="L123" s="86"/>
      <c r="M123" s="86"/>
      <c r="N123" s="86"/>
      <c r="O123" s="75"/>
      <c r="P123" s="75"/>
      <c r="Q123" s="75"/>
      <c r="R123" s="75"/>
    </row>
    <row r="124" spans="1:18">
      <c r="A124" s="135"/>
      <c r="B124" s="21" t="s">
        <v>39</v>
      </c>
      <c r="C124" s="32"/>
      <c r="D124" s="76" t="s">
        <v>296</v>
      </c>
      <c r="E124" s="271" t="s">
        <v>137</v>
      </c>
      <c r="F124" s="271" t="s">
        <v>80</v>
      </c>
      <c r="G124" s="271" t="s">
        <v>1</v>
      </c>
      <c r="H124" s="271" t="s">
        <v>2</v>
      </c>
      <c r="I124" s="271" t="s">
        <v>17</v>
      </c>
      <c r="J124" s="271" t="s">
        <v>18</v>
      </c>
      <c r="K124" s="271" t="s">
        <v>20</v>
      </c>
      <c r="L124" s="271" t="s">
        <v>21</v>
      </c>
      <c r="M124" s="271" t="s">
        <v>24</v>
      </c>
      <c r="N124" s="271" t="s">
        <v>25</v>
      </c>
      <c r="O124" s="271" t="s">
        <v>27</v>
      </c>
      <c r="P124" s="271" t="s">
        <v>28</v>
      </c>
      <c r="Q124" s="271" t="s">
        <v>29</v>
      </c>
      <c r="R124" s="271" t="s">
        <v>30</v>
      </c>
    </row>
    <row r="125" spans="1:18" s="2" customFormat="1" ht="31.2">
      <c r="A125" s="275" t="s">
        <v>152</v>
      </c>
      <c r="B125" s="379" t="s">
        <v>463</v>
      </c>
      <c r="C125" s="41"/>
      <c r="D125" s="347" t="s">
        <v>307</v>
      </c>
      <c r="E125" s="103">
        <v>409000</v>
      </c>
      <c r="F125" s="103">
        <v>409000</v>
      </c>
      <c r="G125" s="103">
        <v>409000</v>
      </c>
      <c r="H125" s="103">
        <v>409000</v>
      </c>
      <c r="I125" s="103">
        <v>409000</v>
      </c>
      <c r="J125" s="103">
        <v>409000</v>
      </c>
      <c r="K125" s="103">
        <v>409000</v>
      </c>
      <c r="L125" s="103">
        <v>409000</v>
      </c>
      <c r="M125" s="103">
        <v>409000</v>
      </c>
      <c r="N125" s="103">
        <v>409000</v>
      </c>
      <c r="O125" s="103">
        <v>409000</v>
      </c>
      <c r="P125" s="103">
        <v>409000</v>
      </c>
      <c r="Q125" s="103">
        <v>409000</v>
      </c>
      <c r="R125" s="103">
        <v>409000</v>
      </c>
    </row>
    <row r="126" spans="1:18" s="2" customFormat="1">
      <c r="A126" s="275" t="s">
        <v>153</v>
      </c>
      <c r="B126" s="51"/>
      <c r="C126" s="173"/>
      <c r="D126" s="317"/>
      <c r="E126" s="167"/>
      <c r="F126" s="167"/>
      <c r="G126" s="104"/>
      <c r="H126" s="104"/>
      <c r="I126" s="104"/>
      <c r="J126" s="104"/>
      <c r="K126" s="104"/>
      <c r="L126" s="104"/>
      <c r="M126" s="104"/>
      <c r="N126" s="113"/>
      <c r="O126" s="105"/>
      <c r="P126" s="105"/>
      <c r="Q126" s="105"/>
      <c r="R126" s="105"/>
    </row>
    <row r="127" spans="1:18" s="2" customFormat="1">
      <c r="A127" s="275" t="s">
        <v>154</v>
      </c>
      <c r="B127" s="51"/>
      <c r="C127" s="173"/>
      <c r="D127" s="317"/>
      <c r="E127" s="167"/>
      <c r="F127" s="167"/>
      <c r="G127" s="104"/>
      <c r="H127" s="104"/>
      <c r="I127" s="104"/>
      <c r="J127" s="104"/>
      <c r="K127" s="104"/>
      <c r="L127" s="104"/>
      <c r="M127" s="104"/>
      <c r="N127" s="104"/>
      <c r="O127" s="105"/>
      <c r="P127" s="105"/>
      <c r="Q127" s="105"/>
      <c r="R127" s="105"/>
    </row>
    <row r="128" spans="1:18" s="2" customFormat="1">
      <c r="A128" s="275" t="s">
        <v>155</v>
      </c>
      <c r="B128" s="51"/>
      <c r="C128" s="173"/>
      <c r="D128" s="317"/>
      <c r="E128" s="171"/>
      <c r="F128" s="171"/>
      <c r="G128" s="104"/>
      <c r="H128" s="104"/>
      <c r="I128" s="104"/>
      <c r="J128" s="104"/>
      <c r="K128" s="104"/>
      <c r="L128" s="104"/>
      <c r="M128" s="104"/>
      <c r="N128" s="104"/>
      <c r="O128" s="105"/>
      <c r="P128" s="105"/>
      <c r="Q128" s="105"/>
      <c r="R128" s="105"/>
    </row>
    <row r="129" spans="1:18" s="2" customFormat="1">
      <c r="A129" s="274" t="s">
        <v>156</v>
      </c>
      <c r="B129" s="51"/>
      <c r="C129" s="173"/>
      <c r="D129" s="317"/>
      <c r="E129" s="306"/>
      <c r="F129" s="306"/>
      <c r="G129" s="108"/>
      <c r="H129" s="108"/>
      <c r="I129" s="108"/>
      <c r="J129" s="108"/>
      <c r="K129" s="108"/>
      <c r="L129" s="108"/>
      <c r="M129" s="108"/>
      <c r="N129" s="108"/>
      <c r="O129" s="109"/>
      <c r="P129" s="109"/>
      <c r="Q129" s="109"/>
      <c r="R129" s="109"/>
    </row>
    <row r="130" spans="1:18" s="2" customFormat="1">
      <c r="A130" s="275" t="s">
        <v>204</v>
      </c>
      <c r="B130" s="51"/>
      <c r="C130" s="173"/>
      <c r="D130" s="317"/>
      <c r="E130" s="306"/>
      <c r="F130" s="306"/>
      <c r="G130" s="108"/>
      <c r="H130" s="108"/>
      <c r="I130" s="108"/>
      <c r="J130" s="108"/>
      <c r="K130" s="108"/>
      <c r="L130" s="108"/>
      <c r="M130" s="108"/>
      <c r="N130" s="108"/>
      <c r="O130" s="109"/>
      <c r="P130" s="109"/>
      <c r="Q130" s="109"/>
      <c r="R130" s="109"/>
    </row>
    <row r="131" spans="1:18" s="2" customFormat="1">
      <c r="A131" s="275" t="s">
        <v>205</v>
      </c>
      <c r="B131" s="51"/>
      <c r="C131" s="173"/>
      <c r="D131" s="317"/>
      <c r="E131" s="168"/>
      <c r="F131" s="168"/>
      <c r="G131" s="108"/>
      <c r="H131" s="108"/>
      <c r="I131" s="108"/>
      <c r="J131" s="108"/>
      <c r="K131" s="108"/>
      <c r="L131" s="108"/>
      <c r="M131" s="108"/>
      <c r="N131" s="108"/>
      <c r="O131" s="109"/>
      <c r="P131" s="109"/>
      <c r="Q131" s="109"/>
      <c r="R131" s="109"/>
    </row>
    <row r="132" spans="1:18" s="2" customFormat="1">
      <c r="A132" s="275" t="s">
        <v>206</v>
      </c>
      <c r="B132" s="51"/>
      <c r="C132" s="173"/>
      <c r="D132" s="317"/>
      <c r="E132" s="167"/>
      <c r="F132" s="167"/>
      <c r="G132" s="108"/>
      <c r="H132" s="108"/>
      <c r="I132" s="108"/>
      <c r="J132" s="108"/>
      <c r="K132" s="108"/>
      <c r="L132" s="108"/>
      <c r="M132" s="108"/>
      <c r="N132" s="108"/>
      <c r="O132" s="109"/>
      <c r="P132" s="109"/>
      <c r="Q132" s="109"/>
      <c r="R132" s="109"/>
    </row>
    <row r="133" spans="1:18" s="2" customFormat="1">
      <c r="A133" s="275" t="s">
        <v>207</v>
      </c>
      <c r="B133" s="51"/>
      <c r="C133" s="173"/>
      <c r="D133" s="317"/>
      <c r="E133" s="168"/>
      <c r="F133" s="168"/>
      <c r="G133" s="108"/>
      <c r="H133" s="108"/>
      <c r="I133" s="108"/>
      <c r="J133" s="108"/>
      <c r="K133" s="108"/>
      <c r="L133" s="108"/>
      <c r="M133" s="108"/>
      <c r="N133" s="108"/>
      <c r="O133" s="109"/>
      <c r="P133" s="109"/>
      <c r="Q133" s="109"/>
      <c r="R133" s="109"/>
    </row>
    <row r="134" spans="1:18" s="2" customFormat="1">
      <c r="A134" s="275" t="s">
        <v>208</v>
      </c>
      <c r="B134" s="51"/>
      <c r="C134" s="173"/>
      <c r="D134" s="317"/>
      <c r="E134" s="168"/>
      <c r="F134" s="168"/>
      <c r="G134" s="108"/>
      <c r="H134" s="108"/>
      <c r="I134" s="108"/>
      <c r="J134" s="108"/>
      <c r="K134" s="108"/>
      <c r="L134" s="108"/>
      <c r="M134" s="108"/>
      <c r="N134" s="108"/>
      <c r="O134" s="109"/>
      <c r="P134" s="109"/>
      <c r="Q134" s="109"/>
      <c r="R134" s="109"/>
    </row>
    <row r="135" spans="1:18" s="2" customFormat="1">
      <c r="A135" s="275" t="s">
        <v>209</v>
      </c>
      <c r="B135" s="51"/>
      <c r="C135" s="173"/>
      <c r="D135" s="317"/>
      <c r="E135" s="167"/>
      <c r="F135" s="167"/>
      <c r="G135" s="108"/>
      <c r="H135" s="108"/>
      <c r="I135" s="108"/>
      <c r="J135" s="108"/>
      <c r="K135" s="108"/>
      <c r="L135" s="108"/>
      <c r="M135" s="108"/>
      <c r="N135" s="108"/>
      <c r="O135" s="109"/>
      <c r="P135" s="109"/>
      <c r="Q135" s="109"/>
      <c r="R135" s="109"/>
    </row>
    <row r="136" spans="1:18" s="2" customFormat="1">
      <c r="A136" s="275" t="s">
        <v>210</v>
      </c>
      <c r="B136" s="51"/>
      <c r="C136" s="173"/>
      <c r="D136" s="317"/>
      <c r="E136" s="167"/>
      <c r="F136" s="167"/>
      <c r="G136" s="108"/>
      <c r="H136" s="108"/>
      <c r="I136" s="108"/>
      <c r="J136" s="108"/>
      <c r="K136" s="108"/>
      <c r="L136" s="108"/>
      <c r="M136" s="108"/>
      <c r="N136" s="108"/>
      <c r="O136" s="109"/>
      <c r="P136" s="109"/>
      <c r="Q136" s="109"/>
      <c r="R136" s="109"/>
    </row>
    <row r="137" spans="1:18" s="2" customFormat="1">
      <c r="A137" s="275" t="s">
        <v>211</v>
      </c>
      <c r="B137" s="51"/>
      <c r="C137" s="173"/>
      <c r="D137" s="317"/>
      <c r="E137" s="171"/>
      <c r="F137" s="171"/>
      <c r="G137" s="108"/>
      <c r="H137" s="108"/>
      <c r="I137" s="108"/>
      <c r="J137" s="108"/>
      <c r="K137" s="108"/>
      <c r="L137" s="108"/>
      <c r="M137" s="108"/>
      <c r="N137" s="108"/>
      <c r="O137" s="109"/>
      <c r="P137" s="109"/>
      <c r="Q137" s="109"/>
      <c r="R137" s="109"/>
    </row>
    <row r="138" spans="1:18" s="2" customFormat="1">
      <c r="A138" s="278" t="s">
        <v>212</v>
      </c>
      <c r="B138" s="51"/>
      <c r="C138" s="173"/>
      <c r="D138" s="317"/>
      <c r="E138" s="306"/>
      <c r="F138" s="306"/>
      <c r="G138" s="108"/>
      <c r="H138" s="108"/>
      <c r="I138" s="108"/>
      <c r="J138" s="108"/>
      <c r="K138" s="108"/>
      <c r="L138" s="108"/>
      <c r="M138" s="108"/>
      <c r="N138" s="108"/>
      <c r="O138" s="109"/>
      <c r="P138" s="109"/>
      <c r="Q138" s="109"/>
      <c r="R138" s="109"/>
    </row>
    <row r="139" spans="1:18">
      <c r="A139" s="135">
        <v>15</v>
      </c>
      <c r="B139" s="50" t="s">
        <v>103</v>
      </c>
      <c r="C139" s="45"/>
      <c r="D139" s="174"/>
      <c r="E139" s="103">
        <f t="shared" ref="E139:R139" si="4">SUM(E125:E138)</f>
        <v>409000</v>
      </c>
      <c r="F139" s="103">
        <f t="shared" si="4"/>
        <v>409000</v>
      </c>
      <c r="G139" s="103">
        <f t="shared" si="4"/>
        <v>409000</v>
      </c>
      <c r="H139" s="103">
        <f t="shared" si="4"/>
        <v>409000</v>
      </c>
      <c r="I139" s="103">
        <f t="shared" si="4"/>
        <v>409000</v>
      </c>
      <c r="J139" s="103">
        <f t="shared" si="4"/>
        <v>409000</v>
      </c>
      <c r="K139" s="103">
        <f t="shared" si="4"/>
        <v>409000</v>
      </c>
      <c r="L139" s="103">
        <f t="shared" si="4"/>
        <v>409000</v>
      </c>
      <c r="M139" s="103">
        <f t="shared" si="4"/>
        <v>409000</v>
      </c>
      <c r="N139" s="103">
        <f t="shared" si="4"/>
        <v>409000</v>
      </c>
      <c r="O139" s="103">
        <f t="shared" si="4"/>
        <v>409000</v>
      </c>
      <c r="P139" s="103">
        <f t="shared" si="4"/>
        <v>409000</v>
      </c>
      <c r="Q139" s="103">
        <f t="shared" si="4"/>
        <v>409000</v>
      </c>
      <c r="R139" s="103">
        <f t="shared" si="4"/>
        <v>409000</v>
      </c>
    </row>
    <row r="140" spans="1:18">
      <c r="A140" s="135"/>
      <c r="B140" s="12"/>
      <c r="C140" s="32"/>
      <c r="D140" s="151"/>
      <c r="E140" s="156"/>
      <c r="F140" s="234"/>
      <c r="G140" s="157"/>
      <c r="H140" s="157"/>
      <c r="I140" s="157"/>
      <c r="J140" s="157"/>
      <c r="K140" s="157"/>
      <c r="L140" s="157"/>
      <c r="M140" s="157"/>
      <c r="N140" s="157"/>
      <c r="O140" s="158"/>
      <c r="P140" s="158"/>
      <c r="Q140" s="158"/>
      <c r="R140" s="159"/>
    </row>
    <row r="141" spans="1:18">
      <c r="A141" s="135"/>
      <c r="B141" s="27" t="s">
        <v>254</v>
      </c>
      <c r="C141" s="12"/>
      <c r="D141" s="21"/>
      <c r="E141" s="99"/>
      <c r="F141" s="100"/>
      <c r="G141" s="100"/>
      <c r="H141" s="100"/>
      <c r="I141" s="100"/>
      <c r="J141" s="100"/>
      <c r="K141" s="100"/>
      <c r="L141" s="100"/>
      <c r="M141" s="100"/>
      <c r="N141" s="100"/>
      <c r="O141" s="97"/>
      <c r="P141" s="97"/>
      <c r="Q141" s="97"/>
      <c r="R141" s="98"/>
    </row>
    <row r="142" spans="1:18">
      <c r="A142" s="135"/>
      <c r="B142" s="21" t="s">
        <v>39</v>
      </c>
      <c r="C142" s="120"/>
      <c r="D142" s="76" t="s">
        <v>296</v>
      </c>
      <c r="E142" s="271" t="s">
        <v>137</v>
      </c>
      <c r="F142" s="271" t="s">
        <v>80</v>
      </c>
      <c r="G142" s="271" t="s">
        <v>1</v>
      </c>
      <c r="H142" s="271" t="s">
        <v>2</v>
      </c>
      <c r="I142" s="271" t="s">
        <v>17</v>
      </c>
      <c r="J142" s="271" t="s">
        <v>18</v>
      </c>
      <c r="K142" s="271" t="s">
        <v>20</v>
      </c>
      <c r="L142" s="271" t="s">
        <v>21</v>
      </c>
      <c r="M142" s="271" t="s">
        <v>24</v>
      </c>
      <c r="N142" s="271" t="s">
        <v>25</v>
      </c>
      <c r="O142" s="271" t="s">
        <v>27</v>
      </c>
      <c r="P142" s="271" t="s">
        <v>28</v>
      </c>
      <c r="Q142" s="271" t="s">
        <v>29</v>
      </c>
      <c r="R142" s="271" t="s">
        <v>30</v>
      </c>
    </row>
    <row r="143" spans="1:18">
      <c r="A143" s="275" t="s">
        <v>74</v>
      </c>
      <c r="B143" s="51" t="s">
        <v>464</v>
      </c>
      <c r="C143" s="173"/>
      <c r="D143" s="317" t="s">
        <v>312</v>
      </c>
      <c r="E143" s="167">
        <v>0</v>
      </c>
      <c r="F143" s="167">
        <v>0</v>
      </c>
      <c r="G143" s="104">
        <v>250000</v>
      </c>
      <c r="H143" s="104">
        <v>250000</v>
      </c>
      <c r="I143" s="104">
        <v>250000</v>
      </c>
      <c r="J143" s="104">
        <v>250000</v>
      </c>
      <c r="K143" s="104">
        <v>250000</v>
      </c>
      <c r="L143" s="104">
        <v>250000</v>
      </c>
      <c r="M143" s="104">
        <v>250000</v>
      </c>
      <c r="N143" s="113">
        <v>250000</v>
      </c>
      <c r="O143" s="105">
        <v>250000</v>
      </c>
      <c r="P143" s="105">
        <v>250000</v>
      </c>
      <c r="Q143" s="105">
        <v>250000</v>
      </c>
      <c r="R143" s="105">
        <v>250000</v>
      </c>
    </row>
    <row r="144" spans="1:18">
      <c r="A144" s="275" t="s">
        <v>75</v>
      </c>
      <c r="B144" s="51" t="s">
        <v>465</v>
      </c>
      <c r="C144" s="173"/>
      <c r="D144" s="317" t="s">
        <v>312</v>
      </c>
      <c r="E144" s="167">
        <v>0</v>
      </c>
      <c r="F144" s="167">
        <v>0</v>
      </c>
      <c r="G144" s="104">
        <v>474000</v>
      </c>
      <c r="H144" s="104">
        <v>477000</v>
      </c>
      <c r="I144" s="104">
        <v>1015000</v>
      </c>
      <c r="J144" s="104">
        <v>1049000</v>
      </c>
      <c r="K144" s="104">
        <v>1248000</v>
      </c>
      <c r="L144" s="104">
        <v>1248000</v>
      </c>
      <c r="M144" s="104">
        <v>1248000</v>
      </c>
      <c r="N144" s="113">
        <v>1248000</v>
      </c>
      <c r="O144" s="105">
        <v>1248000</v>
      </c>
      <c r="P144" s="105">
        <v>1252000</v>
      </c>
      <c r="Q144" s="105">
        <v>1248000</v>
      </c>
      <c r="R144" s="105">
        <v>1248000</v>
      </c>
    </row>
    <row r="145" spans="1:18">
      <c r="A145" s="275" t="s">
        <v>76</v>
      </c>
      <c r="B145" s="51" t="s">
        <v>466</v>
      </c>
      <c r="C145" s="173"/>
      <c r="D145" s="317" t="s">
        <v>313</v>
      </c>
      <c r="E145" s="167">
        <v>0</v>
      </c>
      <c r="F145" s="167">
        <v>0</v>
      </c>
      <c r="G145" s="104">
        <v>0</v>
      </c>
      <c r="H145" s="104">
        <v>0</v>
      </c>
      <c r="I145" s="104">
        <v>0</v>
      </c>
      <c r="J145" s="104">
        <v>0</v>
      </c>
      <c r="K145" s="104">
        <v>0</v>
      </c>
      <c r="L145" s="104">
        <v>390000</v>
      </c>
      <c r="M145" s="104">
        <v>390000</v>
      </c>
      <c r="N145" s="113">
        <v>390000</v>
      </c>
      <c r="O145" s="105">
        <v>390000</v>
      </c>
      <c r="P145" s="105">
        <v>390000</v>
      </c>
      <c r="Q145" s="105">
        <v>390000</v>
      </c>
      <c r="R145" s="105">
        <v>390000</v>
      </c>
    </row>
    <row r="146" spans="1:18">
      <c r="A146" s="275" t="s">
        <v>77</v>
      </c>
      <c r="B146" s="51" t="s">
        <v>549</v>
      </c>
      <c r="C146" s="173"/>
      <c r="D146" s="317" t="s">
        <v>312</v>
      </c>
      <c r="E146" s="167">
        <v>0</v>
      </c>
      <c r="F146" s="167">
        <v>0</v>
      </c>
      <c r="G146" s="104">
        <v>0</v>
      </c>
      <c r="H146" s="104">
        <v>0</v>
      </c>
      <c r="I146" s="104">
        <v>0</v>
      </c>
      <c r="J146" s="104">
        <v>158000</v>
      </c>
      <c r="K146" s="104">
        <v>208000</v>
      </c>
      <c r="L146" s="104">
        <v>566000</v>
      </c>
      <c r="M146" s="104">
        <v>691000</v>
      </c>
      <c r="N146" s="113">
        <v>1003000</v>
      </c>
      <c r="O146" s="105">
        <v>1090000</v>
      </c>
      <c r="P146" s="105">
        <v>1165000</v>
      </c>
      <c r="Q146" s="105">
        <v>1375000</v>
      </c>
      <c r="R146" s="105">
        <v>1375000</v>
      </c>
    </row>
    <row r="147" spans="1:18">
      <c r="A147" s="274" t="s">
        <v>78</v>
      </c>
      <c r="B147" s="51" t="s">
        <v>550</v>
      </c>
      <c r="C147" s="173"/>
      <c r="D147" s="317" t="s">
        <v>310</v>
      </c>
      <c r="E147" s="167">
        <v>0</v>
      </c>
      <c r="F147" s="167">
        <v>0</v>
      </c>
      <c r="G147" s="104">
        <v>0</v>
      </c>
      <c r="H147" s="104">
        <v>0</v>
      </c>
      <c r="I147" s="104">
        <v>1216000</v>
      </c>
      <c r="J147" s="104">
        <v>2336000</v>
      </c>
      <c r="K147" s="104">
        <v>2336000</v>
      </c>
      <c r="L147" s="104">
        <v>2336000</v>
      </c>
      <c r="M147" s="104">
        <v>2336000</v>
      </c>
      <c r="N147" s="113">
        <v>2336000</v>
      </c>
      <c r="O147" s="105">
        <v>2336000</v>
      </c>
      <c r="P147" s="105">
        <v>2336000</v>
      </c>
      <c r="Q147" s="105">
        <v>2336000</v>
      </c>
      <c r="R147" s="105">
        <v>2336000</v>
      </c>
    </row>
    <row r="148" spans="1:18" s="264" customFormat="1">
      <c r="A148" s="275" t="s">
        <v>216</v>
      </c>
      <c r="B148" s="51" t="s">
        <v>551</v>
      </c>
      <c r="C148" s="173"/>
      <c r="D148" s="317" t="s">
        <v>313</v>
      </c>
      <c r="E148" s="167">
        <v>0</v>
      </c>
      <c r="F148" s="167">
        <v>0</v>
      </c>
      <c r="G148" s="104">
        <v>0</v>
      </c>
      <c r="H148" s="104">
        <v>0</v>
      </c>
      <c r="I148" s="104">
        <v>0</v>
      </c>
      <c r="J148" s="104">
        <v>0</v>
      </c>
      <c r="K148" s="104">
        <v>0</v>
      </c>
      <c r="L148" s="104">
        <v>0</v>
      </c>
      <c r="M148" s="104">
        <v>0</v>
      </c>
      <c r="N148" s="113">
        <v>0</v>
      </c>
      <c r="O148" s="105">
        <v>0</v>
      </c>
      <c r="P148" s="105">
        <v>0</v>
      </c>
      <c r="Q148" s="105">
        <v>263000</v>
      </c>
      <c r="R148" s="105">
        <v>757000</v>
      </c>
    </row>
    <row r="149" spans="1:18">
      <c r="A149" s="135">
        <v>16</v>
      </c>
      <c r="B149" s="47" t="s">
        <v>104</v>
      </c>
      <c r="C149" s="45"/>
      <c r="D149" s="84"/>
      <c r="E149" s="65">
        <f t="shared" ref="E149:R149" si="5">SUM(E143:E148)</f>
        <v>0</v>
      </c>
      <c r="F149" s="65">
        <f t="shared" si="5"/>
        <v>0</v>
      </c>
      <c r="G149" s="65">
        <f t="shared" si="5"/>
        <v>724000</v>
      </c>
      <c r="H149" s="65">
        <f t="shared" si="5"/>
        <v>727000</v>
      </c>
      <c r="I149" s="65">
        <f t="shared" si="5"/>
        <v>2481000</v>
      </c>
      <c r="J149" s="65">
        <f t="shared" si="5"/>
        <v>3793000</v>
      </c>
      <c r="K149" s="65">
        <f t="shared" si="5"/>
        <v>4042000</v>
      </c>
      <c r="L149" s="65">
        <f t="shared" si="5"/>
        <v>4790000</v>
      </c>
      <c r="M149" s="65">
        <f t="shared" si="5"/>
        <v>4915000</v>
      </c>
      <c r="N149" s="65">
        <f t="shared" si="5"/>
        <v>5227000</v>
      </c>
      <c r="O149" s="65">
        <f t="shared" si="5"/>
        <v>5314000</v>
      </c>
      <c r="P149" s="65">
        <f t="shared" si="5"/>
        <v>5393000</v>
      </c>
      <c r="Q149" s="65">
        <f t="shared" si="5"/>
        <v>5862000</v>
      </c>
      <c r="R149" s="65">
        <f t="shared" si="5"/>
        <v>6356000</v>
      </c>
    </row>
    <row r="150" spans="1:18">
      <c r="A150" s="135"/>
      <c r="B150" s="164"/>
      <c r="C150" s="162"/>
      <c r="D150" s="163"/>
      <c r="E150" s="100"/>
      <c r="F150" s="100"/>
      <c r="G150" s="100"/>
      <c r="H150" s="100"/>
      <c r="I150" s="100"/>
      <c r="J150" s="100"/>
      <c r="K150" s="100"/>
      <c r="L150" s="100"/>
      <c r="M150" s="100"/>
      <c r="N150" s="100"/>
      <c r="O150" s="100"/>
      <c r="P150" s="100"/>
      <c r="Q150" s="100"/>
      <c r="R150" s="165"/>
    </row>
    <row r="151" spans="1:18" ht="15" customHeight="1">
      <c r="A151" s="135">
        <v>17</v>
      </c>
      <c r="B151" s="48" t="s">
        <v>171</v>
      </c>
      <c r="C151" s="49"/>
      <c r="D151" s="83"/>
      <c r="E151" s="272">
        <f t="shared" ref="E151:R151" si="6">E149+E139</f>
        <v>409000</v>
      </c>
      <c r="F151" s="272">
        <f t="shared" si="6"/>
        <v>409000</v>
      </c>
      <c r="G151" s="78">
        <f>G149+G139</f>
        <v>1133000</v>
      </c>
      <c r="H151" s="78">
        <f t="shared" si="6"/>
        <v>1136000</v>
      </c>
      <c r="I151" s="78">
        <f t="shared" si="6"/>
        <v>2890000</v>
      </c>
      <c r="J151" s="78">
        <f t="shared" si="6"/>
        <v>4202000</v>
      </c>
      <c r="K151" s="78">
        <f t="shared" si="6"/>
        <v>4451000</v>
      </c>
      <c r="L151" s="78">
        <f t="shared" si="6"/>
        <v>5199000</v>
      </c>
      <c r="M151" s="78">
        <f t="shared" si="6"/>
        <v>5324000</v>
      </c>
      <c r="N151" s="78">
        <f t="shared" si="6"/>
        <v>5636000</v>
      </c>
      <c r="O151" s="78">
        <f t="shared" si="6"/>
        <v>5723000</v>
      </c>
      <c r="P151" s="78">
        <f t="shared" si="6"/>
        <v>5802000</v>
      </c>
      <c r="Q151" s="78">
        <f t="shared" si="6"/>
        <v>6271000</v>
      </c>
      <c r="R151" s="78">
        <f t="shared" si="6"/>
        <v>6765000</v>
      </c>
    </row>
    <row r="152" spans="1:18" s="264" customFormat="1" ht="15" customHeight="1">
      <c r="A152" s="274"/>
      <c r="B152" s="114"/>
      <c r="C152" s="115"/>
      <c r="D152" s="85"/>
      <c r="E152" s="338"/>
      <c r="F152" s="338"/>
      <c r="G152" s="74"/>
      <c r="H152" s="74"/>
      <c r="I152" s="74"/>
      <c r="J152" s="74"/>
      <c r="K152" s="74"/>
      <c r="L152" s="74"/>
      <c r="M152" s="74"/>
      <c r="N152" s="74"/>
      <c r="O152" s="74"/>
      <c r="P152" s="74"/>
      <c r="Q152" s="74"/>
      <c r="R152" s="74"/>
    </row>
    <row r="153" spans="1:18" s="264" customFormat="1" ht="15" customHeight="1">
      <c r="A153" s="274" t="s">
        <v>282</v>
      </c>
      <c r="B153" s="47" t="s">
        <v>288</v>
      </c>
      <c r="C153" s="300"/>
      <c r="D153" s="301"/>
      <c r="E153" s="306"/>
      <c r="F153" s="306"/>
      <c r="G153" s="302"/>
      <c r="H153" s="302"/>
      <c r="I153" s="302"/>
      <c r="J153" s="302"/>
      <c r="K153" s="302"/>
      <c r="L153" s="302"/>
      <c r="M153" s="302"/>
      <c r="N153" s="302"/>
      <c r="O153" s="302"/>
      <c r="P153" s="302"/>
      <c r="Q153" s="302"/>
      <c r="R153" s="302"/>
    </row>
    <row r="154" spans="1:18" ht="15" customHeight="1">
      <c r="A154" s="135"/>
      <c r="B154" s="169"/>
      <c r="C154" s="115"/>
      <c r="D154" s="85"/>
      <c r="E154" s="74"/>
      <c r="F154" s="74"/>
      <c r="G154" s="74"/>
      <c r="H154" s="74"/>
      <c r="I154" s="74"/>
      <c r="J154" s="74"/>
      <c r="K154" s="74"/>
      <c r="L154" s="74"/>
      <c r="M154" s="74"/>
      <c r="N154" s="74"/>
      <c r="O154" s="74"/>
      <c r="P154" s="74"/>
      <c r="Q154" s="74"/>
      <c r="R154" s="74"/>
    </row>
    <row r="155" spans="1:18" ht="18">
      <c r="A155" s="135"/>
      <c r="B155" s="280" t="s">
        <v>255</v>
      </c>
      <c r="C155" s="43"/>
      <c r="D155" s="85"/>
      <c r="E155" s="86"/>
      <c r="F155" s="86"/>
      <c r="G155" s="86"/>
      <c r="H155" s="86"/>
      <c r="I155" s="86"/>
      <c r="J155" s="86"/>
      <c r="K155" s="86"/>
      <c r="L155" s="86"/>
      <c r="M155" s="86"/>
      <c r="N155" s="86"/>
      <c r="O155" s="75"/>
      <c r="P155" s="75"/>
      <c r="Q155" s="75"/>
      <c r="R155" s="75"/>
    </row>
    <row r="156" spans="1:18">
      <c r="A156" s="135"/>
      <c r="B156" s="27"/>
      <c r="C156" s="33"/>
      <c r="D156" s="27"/>
    </row>
    <row r="157" spans="1:18">
      <c r="A157" s="135"/>
      <c r="B157" s="21"/>
      <c r="C157" s="71"/>
      <c r="D157" s="177"/>
      <c r="E157" s="175" t="s">
        <v>137</v>
      </c>
      <c r="F157" s="175" t="s">
        <v>80</v>
      </c>
      <c r="G157" s="62" t="s">
        <v>1</v>
      </c>
      <c r="H157" s="62" t="s">
        <v>2</v>
      </c>
      <c r="I157" s="62" t="s">
        <v>17</v>
      </c>
      <c r="J157" s="62" t="s">
        <v>18</v>
      </c>
      <c r="K157" s="62" t="s">
        <v>20</v>
      </c>
      <c r="L157" s="62" t="s">
        <v>21</v>
      </c>
      <c r="M157" s="62" t="s">
        <v>24</v>
      </c>
      <c r="N157" s="62" t="s">
        <v>25</v>
      </c>
      <c r="O157" s="62" t="s">
        <v>27</v>
      </c>
      <c r="P157" s="62" t="s">
        <v>28</v>
      </c>
      <c r="Q157" s="62" t="s">
        <v>29</v>
      </c>
      <c r="R157" s="62" t="s">
        <v>30</v>
      </c>
    </row>
    <row r="158" spans="1:18">
      <c r="A158" s="135">
        <v>18</v>
      </c>
      <c r="B158" s="48" t="s">
        <v>256</v>
      </c>
      <c r="C158" s="87"/>
      <c r="D158" s="176"/>
      <c r="E158" s="167"/>
      <c r="F158" s="167"/>
      <c r="G158" s="104"/>
      <c r="H158" s="104"/>
      <c r="I158" s="104"/>
      <c r="J158" s="104"/>
      <c r="K158" s="104"/>
      <c r="L158" s="104"/>
      <c r="M158" s="104"/>
      <c r="N158" s="113"/>
      <c r="O158" s="105"/>
      <c r="P158" s="105"/>
      <c r="Q158" s="105"/>
      <c r="R158" s="105"/>
    </row>
    <row r="159" spans="1:18" ht="15" customHeight="1">
      <c r="A159" s="135" t="s">
        <v>350</v>
      </c>
      <c r="B159" s="48" t="s">
        <v>353</v>
      </c>
      <c r="C159" s="300"/>
      <c r="D159" s="301"/>
      <c r="E159" s="348"/>
      <c r="F159" s="348"/>
      <c r="G159" s="302"/>
      <c r="H159" s="302"/>
      <c r="I159" s="302"/>
      <c r="J159" s="302"/>
      <c r="K159" s="302"/>
      <c r="L159" s="302"/>
      <c r="M159" s="302"/>
      <c r="N159" s="302"/>
      <c r="O159" s="302"/>
      <c r="P159" s="302"/>
      <c r="Q159" s="302"/>
      <c r="R159" s="302"/>
    </row>
    <row r="160" spans="1:18" ht="15" customHeight="1">
      <c r="A160" s="135"/>
      <c r="C160" s="115"/>
      <c r="D160" s="85"/>
      <c r="E160" s="74"/>
      <c r="F160" s="74"/>
      <c r="G160" s="74"/>
      <c r="H160" s="74"/>
      <c r="I160" s="74"/>
      <c r="J160" s="74"/>
      <c r="K160" s="74"/>
      <c r="L160" s="74"/>
      <c r="M160" s="74"/>
      <c r="N160" s="74"/>
      <c r="O160" s="74"/>
      <c r="P160" s="74"/>
      <c r="Q160" s="74"/>
      <c r="R160" s="74"/>
    </row>
    <row r="161" spans="1:18" ht="18">
      <c r="A161" s="135"/>
      <c r="B161" s="282" t="s">
        <v>15</v>
      </c>
      <c r="C161" s="12"/>
      <c r="D161" s="21"/>
      <c r="E161" s="74"/>
      <c r="F161" s="74"/>
      <c r="G161" s="74"/>
      <c r="H161" s="74"/>
      <c r="I161" s="74"/>
      <c r="J161" s="74"/>
      <c r="K161" s="74"/>
      <c r="L161" s="74"/>
      <c r="M161" s="74"/>
      <c r="N161" s="74"/>
      <c r="O161" s="74"/>
      <c r="P161" s="74"/>
      <c r="Q161" s="74"/>
      <c r="R161" s="74"/>
    </row>
    <row r="162" spans="1:18">
      <c r="A162" s="135"/>
      <c r="B162" s="21"/>
      <c r="C162" s="12"/>
      <c r="D162" s="21"/>
      <c r="E162" s="62" t="s">
        <v>137</v>
      </c>
      <c r="F162" s="62" t="s">
        <v>80</v>
      </c>
      <c r="G162" s="62" t="s">
        <v>1</v>
      </c>
      <c r="H162" s="62" t="s">
        <v>2</v>
      </c>
      <c r="I162" s="62" t="s">
        <v>17</v>
      </c>
      <c r="J162" s="62" t="s">
        <v>18</v>
      </c>
      <c r="K162" s="62" t="s">
        <v>20</v>
      </c>
      <c r="L162" s="62" t="s">
        <v>21</v>
      </c>
      <c r="M162" s="62" t="s">
        <v>24</v>
      </c>
      <c r="N162" s="62" t="s">
        <v>25</v>
      </c>
      <c r="O162" s="62" t="s">
        <v>27</v>
      </c>
      <c r="P162" s="62" t="s">
        <v>28</v>
      </c>
      <c r="Q162" s="62" t="s">
        <v>29</v>
      </c>
      <c r="R162" s="62" t="s">
        <v>30</v>
      </c>
    </row>
    <row r="163" spans="1:18">
      <c r="A163" s="135">
        <v>19</v>
      </c>
      <c r="B163" s="50" t="s">
        <v>283</v>
      </c>
      <c r="C163" s="39"/>
      <c r="D163" s="87"/>
      <c r="E163" s="149">
        <f t="shared" ref="E163:R163" si="7">E115+E151+E153</f>
        <v>26850200</v>
      </c>
      <c r="F163" s="276">
        <f>F115+F151+F153</f>
        <v>26386300</v>
      </c>
      <c r="G163" s="299">
        <f t="shared" si="7"/>
        <v>27144430</v>
      </c>
      <c r="H163" s="299">
        <f t="shared" si="7"/>
        <v>27284340</v>
      </c>
      <c r="I163" s="299">
        <f t="shared" si="7"/>
        <v>27688740</v>
      </c>
      <c r="J163" s="299">
        <f t="shared" si="7"/>
        <v>28534420</v>
      </c>
      <c r="K163" s="299">
        <f t="shared" si="7"/>
        <v>28620110</v>
      </c>
      <c r="L163" s="299">
        <f t="shared" si="7"/>
        <v>28939980</v>
      </c>
      <c r="M163" s="299">
        <f t="shared" si="7"/>
        <v>29111320</v>
      </c>
      <c r="N163" s="299">
        <f t="shared" si="7"/>
        <v>29009720</v>
      </c>
      <c r="O163" s="299">
        <f t="shared" si="7"/>
        <v>29189070</v>
      </c>
      <c r="P163" s="299">
        <f t="shared" si="7"/>
        <v>29599090</v>
      </c>
      <c r="Q163" s="299">
        <f t="shared" si="7"/>
        <v>29841940</v>
      </c>
      <c r="R163" s="299">
        <f t="shared" si="7"/>
        <v>30710320</v>
      </c>
    </row>
    <row r="164" spans="1:18" s="264" customFormat="1">
      <c r="A164" s="274" t="s">
        <v>269</v>
      </c>
      <c r="B164" s="196" t="s">
        <v>287</v>
      </c>
      <c r="C164" s="269"/>
      <c r="D164" s="273"/>
      <c r="E164" s="276">
        <f t="shared" ref="E164:R164" si="8">E112</f>
        <v>30790</v>
      </c>
      <c r="F164" s="276">
        <f t="shared" si="8"/>
        <v>39430</v>
      </c>
      <c r="G164" s="299">
        <f t="shared" si="8"/>
        <v>44210</v>
      </c>
      <c r="H164" s="299">
        <f t="shared" si="8"/>
        <v>39230</v>
      </c>
      <c r="I164" s="299">
        <f t="shared" si="8"/>
        <v>151780</v>
      </c>
      <c r="J164" s="299">
        <f t="shared" si="8"/>
        <v>186020</v>
      </c>
      <c r="K164" s="299">
        <f t="shared" si="8"/>
        <v>216780</v>
      </c>
      <c r="L164" s="299">
        <f t="shared" si="8"/>
        <v>202840</v>
      </c>
      <c r="M164" s="299">
        <f t="shared" si="8"/>
        <v>369060</v>
      </c>
      <c r="N164" s="299">
        <f t="shared" si="8"/>
        <v>245850</v>
      </c>
      <c r="O164" s="299">
        <f t="shared" si="8"/>
        <v>308390</v>
      </c>
      <c r="P164" s="299">
        <f t="shared" si="8"/>
        <v>272810</v>
      </c>
      <c r="Q164" s="299">
        <f t="shared" si="8"/>
        <v>267150</v>
      </c>
      <c r="R164" s="299">
        <f t="shared" si="8"/>
        <v>262720</v>
      </c>
    </row>
    <row r="165" spans="1:18" s="264" customFormat="1">
      <c r="A165" s="135">
        <v>20</v>
      </c>
      <c r="B165" s="270" t="s">
        <v>351</v>
      </c>
      <c r="C165" s="269"/>
      <c r="D165" s="273"/>
      <c r="E165" s="276">
        <f>E158-E159</f>
        <v>0</v>
      </c>
      <c r="F165" s="276">
        <f>F158-F159</f>
        <v>0</v>
      </c>
      <c r="G165" s="299">
        <f t="shared" ref="G165:R165" si="9">G158-G159</f>
        <v>0</v>
      </c>
      <c r="H165" s="299">
        <f t="shared" si="9"/>
        <v>0</v>
      </c>
      <c r="I165" s="299">
        <f t="shared" si="9"/>
        <v>0</v>
      </c>
      <c r="J165" s="299">
        <f t="shared" si="9"/>
        <v>0</v>
      </c>
      <c r="K165" s="299">
        <f t="shared" si="9"/>
        <v>0</v>
      </c>
      <c r="L165" s="299">
        <f t="shared" si="9"/>
        <v>0</v>
      </c>
      <c r="M165" s="299">
        <f t="shared" si="9"/>
        <v>0</v>
      </c>
      <c r="N165" s="299">
        <f t="shared" si="9"/>
        <v>0</v>
      </c>
      <c r="O165" s="299">
        <f t="shared" si="9"/>
        <v>0</v>
      </c>
      <c r="P165" s="299">
        <f t="shared" si="9"/>
        <v>0</v>
      </c>
      <c r="Q165" s="299">
        <f t="shared" si="9"/>
        <v>0</v>
      </c>
      <c r="R165" s="299">
        <f t="shared" si="9"/>
        <v>0</v>
      </c>
    </row>
    <row r="166" spans="1:18">
      <c r="A166" s="293">
        <v>21</v>
      </c>
      <c r="B166" s="270" t="s">
        <v>270</v>
      </c>
      <c r="C166" s="39"/>
      <c r="D166" s="77"/>
      <c r="E166" s="149">
        <f t="shared" ref="E166:R166" si="10">E163-E164+E165</f>
        <v>26819410</v>
      </c>
      <c r="F166" s="276">
        <f t="shared" si="10"/>
        <v>26346870</v>
      </c>
      <c r="G166" s="299">
        <f t="shared" si="10"/>
        <v>27100220</v>
      </c>
      <c r="H166" s="299">
        <f t="shared" si="10"/>
        <v>27245110</v>
      </c>
      <c r="I166" s="299">
        <f t="shared" si="10"/>
        <v>27536960</v>
      </c>
      <c r="J166" s="299">
        <f t="shared" si="10"/>
        <v>28348400</v>
      </c>
      <c r="K166" s="299">
        <f t="shared" si="10"/>
        <v>28403330</v>
      </c>
      <c r="L166" s="299">
        <f t="shared" si="10"/>
        <v>28737140</v>
      </c>
      <c r="M166" s="299">
        <f t="shared" si="10"/>
        <v>28742260</v>
      </c>
      <c r="N166" s="299">
        <f t="shared" si="10"/>
        <v>28763870</v>
      </c>
      <c r="O166" s="299">
        <f t="shared" si="10"/>
        <v>28880680</v>
      </c>
      <c r="P166" s="299">
        <f t="shared" si="10"/>
        <v>29326280</v>
      </c>
      <c r="Q166" s="299">
        <f t="shared" si="10"/>
        <v>29574790</v>
      </c>
      <c r="R166" s="299">
        <f t="shared" si="10"/>
        <v>30447600</v>
      </c>
    </row>
    <row r="167" spans="1:18">
      <c r="A167" s="135">
        <v>22</v>
      </c>
      <c r="B167" s="50" t="s">
        <v>96</v>
      </c>
      <c r="C167" s="39"/>
      <c r="D167" s="77"/>
      <c r="E167" s="149">
        <f t="shared" ref="E167:R167" si="11">E17</f>
        <v>26749240</v>
      </c>
      <c r="F167" s="276">
        <f t="shared" si="11"/>
        <v>26777410</v>
      </c>
      <c r="G167" s="78">
        <f t="shared" si="11"/>
        <v>27005030</v>
      </c>
      <c r="H167" s="272">
        <f t="shared" si="11"/>
        <v>27148720</v>
      </c>
      <c r="I167" s="272">
        <f t="shared" si="11"/>
        <v>27439950</v>
      </c>
      <c r="J167" s="272">
        <f t="shared" si="11"/>
        <v>27645330</v>
      </c>
      <c r="K167" s="272">
        <f t="shared" si="11"/>
        <v>27705410</v>
      </c>
      <c r="L167" s="272">
        <f t="shared" si="11"/>
        <v>28026500</v>
      </c>
      <c r="M167" s="272">
        <f t="shared" si="11"/>
        <v>28021270</v>
      </c>
      <c r="N167" s="272">
        <f t="shared" si="11"/>
        <v>28045160</v>
      </c>
      <c r="O167" s="272">
        <f t="shared" si="11"/>
        <v>28152930</v>
      </c>
      <c r="P167" s="272">
        <f t="shared" si="11"/>
        <v>28620300</v>
      </c>
      <c r="Q167" s="272">
        <f t="shared" si="11"/>
        <v>28869950</v>
      </c>
      <c r="R167" s="272">
        <f t="shared" si="11"/>
        <v>29726920</v>
      </c>
    </row>
    <row r="168" spans="1:18">
      <c r="A168" s="135">
        <v>23</v>
      </c>
      <c r="B168" s="50" t="s">
        <v>271</v>
      </c>
      <c r="C168" s="39"/>
      <c r="D168" s="87"/>
      <c r="E168" s="149">
        <f>E166-E167</f>
        <v>70170</v>
      </c>
      <c r="F168" s="276">
        <f>F166-F167</f>
        <v>-430540</v>
      </c>
      <c r="G168" s="272">
        <f t="shared" ref="G168:R168" si="12">G166-G167</f>
        <v>95190</v>
      </c>
      <c r="H168" s="272">
        <f t="shared" si="12"/>
        <v>96390</v>
      </c>
      <c r="I168" s="272">
        <f t="shared" si="12"/>
        <v>97010</v>
      </c>
      <c r="J168" s="272">
        <f t="shared" si="12"/>
        <v>703070</v>
      </c>
      <c r="K168" s="272">
        <f t="shared" si="12"/>
        <v>697920</v>
      </c>
      <c r="L168" s="272">
        <f t="shared" si="12"/>
        <v>710640</v>
      </c>
      <c r="M168" s="272">
        <f t="shared" si="12"/>
        <v>720990</v>
      </c>
      <c r="N168" s="272">
        <f t="shared" si="12"/>
        <v>718710</v>
      </c>
      <c r="O168" s="272">
        <f t="shared" si="12"/>
        <v>727750</v>
      </c>
      <c r="P168" s="272">
        <f t="shared" si="12"/>
        <v>705980</v>
      </c>
      <c r="Q168" s="272">
        <f t="shared" si="12"/>
        <v>704840</v>
      </c>
      <c r="R168" s="272">
        <f t="shared" si="12"/>
        <v>720680</v>
      </c>
    </row>
    <row r="169" spans="1:18" s="2" customFormat="1">
      <c r="A169" s="137"/>
      <c r="B169" s="35"/>
      <c r="C169" s="35"/>
      <c r="D169" s="35"/>
      <c r="E169" s="5"/>
      <c r="F169" s="5"/>
      <c r="G169" s="5"/>
      <c r="H169" s="5"/>
      <c r="I169" s="5"/>
      <c r="J169" s="5"/>
      <c r="K169" s="5"/>
      <c r="L169" s="5"/>
      <c r="M169" s="5"/>
      <c r="N169" s="5"/>
      <c r="O169" s="5"/>
      <c r="P169" s="1"/>
      <c r="Q169" s="1"/>
      <c r="R169" s="1"/>
    </row>
    <row r="170" spans="1:18">
      <c r="A170" s="135"/>
    </row>
    <row r="171" spans="1:18">
      <c r="A171" s="135"/>
    </row>
    <row r="172" spans="1:18">
      <c r="A172" s="135"/>
    </row>
    <row r="173" spans="1:18">
      <c r="A173" s="135"/>
    </row>
    <row r="174" spans="1:18">
      <c r="A174" s="135"/>
    </row>
    <row r="175" spans="1:18">
      <c r="A175" s="135"/>
    </row>
    <row r="176" spans="1:18">
      <c r="A176" s="135"/>
    </row>
    <row r="177" spans="1:1">
      <c r="A177" s="135"/>
    </row>
    <row r="178" spans="1:1">
      <c r="A178" s="135"/>
    </row>
    <row r="179" spans="1:1">
      <c r="A179" s="135"/>
    </row>
  </sheetData>
  <dataConsolidate/>
  <mergeCells count="1">
    <mergeCell ref="E9:F9"/>
  </mergeCells>
  <printOptions horizontalCentered="1"/>
  <pageMargins left="0.44" right="0.5" top="0.52" bottom="0.42" header="0.52" footer="0.4"/>
  <pageSetup paperSize="3" scale="43"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R197"/>
  <sheetViews>
    <sheetView showGridLines="0" view="pageBreakPreview" zoomScaleNormal="55" zoomScaleSheetLayoutView="100" workbookViewId="0">
      <selection activeCell="D149" sqref="D149"/>
    </sheetView>
  </sheetViews>
  <sheetFormatPr defaultColWidth="9" defaultRowHeight="15.6"/>
  <cols>
    <col min="1" max="1" width="9" style="144"/>
    <col min="2" max="2" width="67.19921875" style="35" customWidth="1"/>
    <col min="3" max="3" width="15" style="35" customWidth="1"/>
    <col min="4" max="4" width="19.09765625" style="35" customWidth="1"/>
    <col min="5" max="13" width="9.69921875" style="5" customWidth="1"/>
    <col min="14" max="15" width="9.5" style="5" bestFit="1" customWidth="1"/>
    <col min="16" max="18" width="9.5" style="1" bestFit="1" customWidth="1"/>
    <col min="19" max="131" width="7.09765625" style="1" customWidth="1"/>
    <col min="132" max="16384" width="9" style="1"/>
  </cols>
  <sheetData>
    <row r="1" spans="1:18" s="2" customFormat="1">
      <c r="A1" s="141"/>
      <c r="B1" s="21" t="s">
        <v>22</v>
      </c>
      <c r="C1" s="21"/>
      <c r="D1" s="12"/>
      <c r="E1" s="4"/>
      <c r="F1" s="4"/>
      <c r="G1" s="4"/>
      <c r="H1" s="4"/>
      <c r="I1" s="4"/>
      <c r="J1" s="4"/>
      <c r="K1" s="4"/>
      <c r="L1" s="4"/>
      <c r="M1" s="4"/>
      <c r="N1" s="4"/>
    </row>
    <row r="2" spans="1:18" s="2" customFormat="1">
      <c r="A2" s="141"/>
      <c r="B2" s="21" t="s">
        <v>23</v>
      </c>
      <c r="C2" s="21"/>
      <c r="D2" s="12"/>
      <c r="E2" s="4"/>
      <c r="F2" s="4"/>
      <c r="G2" s="4"/>
      <c r="H2" s="4"/>
      <c r="I2" s="4"/>
      <c r="J2" s="4"/>
      <c r="K2" s="4"/>
      <c r="L2" s="4"/>
      <c r="M2" s="4"/>
      <c r="N2" s="4"/>
    </row>
    <row r="3" spans="1:18" s="3" customFormat="1">
      <c r="A3" s="141"/>
      <c r="B3" s="124" t="s">
        <v>236</v>
      </c>
      <c r="C3" s="22"/>
      <c r="D3" s="17"/>
    </row>
    <row r="4" spans="1:18" s="3" customFormat="1">
      <c r="A4" s="141"/>
      <c r="B4" s="26" t="s">
        <v>179</v>
      </c>
      <c r="C4" s="22"/>
      <c r="D4" s="16"/>
    </row>
    <row r="5" spans="1:18" s="3" customFormat="1">
      <c r="A5" s="141"/>
      <c r="B5" s="277" t="s">
        <v>185</v>
      </c>
      <c r="C5" s="22"/>
      <c r="D5" s="16"/>
    </row>
    <row r="6" spans="1:18" s="3" customFormat="1">
      <c r="A6" s="141"/>
      <c r="B6" s="16"/>
      <c r="D6" s="16"/>
    </row>
    <row r="7" spans="1:18" s="3" customFormat="1" ht="15.75" customHeight="1">
      <c r="A7" s="141"/>
      <c r="B7" s="140" t="s">
        <v>100</v>
      </c>
      <c r="C7" s="12"/>
      <c r="D7" s="12"/>
      <c r="E7" s="11"/>
      <c r="F7" s="11"/>
      <c r="G7" s="11"/>
      <c r="I7" s="8"/>
      <c r="J7" s="6"/>
      <c r="K7" s="6"/>
      <c r="L7" s="6"/>
      <c r="M7" s="6"/>
      <c r="N7" s="6"/>
      <c r="O7" s="6"/>
    </row>
    <row r="8" spans="1:18" s="3" customFormat="1">
      <c r="A8" s="141"/>
      <c r="B8" s="21"/>
      <c r="C8" s="13"/>
      <c r="D8" s="21"/>
      <c r="E8" s="53"/>
      <c r="F8" s="53"/>
      <c r="G8" s="53"/>
      <c r="H8" s="53"/>
      <c r="I8" s="53"/>
      <c r="J8" s="54" t="s">
        <v>3</v>
      </c>
      <c r="K8" s="55"/>
      <c r="L8" s="55"/>
      <c r="M8" s="55"/>
      <c r="N8" s="55"/>
      <c r="O8" s="56"/>
      <c r="P8" s="57"/>
      <c r="Q8" s="57"/>
      <c r="R8" s="57"/>
    </row>
    <row r="9" spans="1:18" s="3" customFormat="1">
      <c r="A9" s="141"/>
      <c r="B9" s="13"/>
      <c r="C9" s="13"/>
      <c r="D9" s="21"/>
      <c r="E9" s="74" t="s">
        <v>81</v>
      </c>
      <c r="F9" s="74"/>
      <c r="G9" s="58"/>
      <c r="H9" s="59"/>
      <c r="I9" s="59"/>
      <c r="J9" s="60"/>
      <c r="K9" s="61"/>
      <c r="L9" s="61"/>
      <c r="M9" s="61"/>
      <c r="N9" s="61"/>
      <c r="O9" s="56"/>
      <c r="P9" s="57"/>
      <c r="Q9" s="57"/>
      <c r="R9" s="57"/>
    </row>
    <row r="10" spans="1:18" ht="15.75" customHeight="1">
      <c r="B10" s="280" t="s">
        <v>257</v>
      </c>
      <c r="C10" s="30"/>
      <c r="D10" s="71"/>
      <c r="E10" s="74" t="s">
        <v>258</v>
      </c>
      <c r="F10" s="74"/>
      <c r="G10" s="72"/>
      <c r="H10" s="72"/>
      <c r="I10" s="72"/>
      <c r="J10" s="72"/>
      <c r="K10" s="72"/>
      <c r="L10" s="72"/>
      <c r="M10" s="72"/>
      <c r="N10" s="72"/>
      <c r="O10" s="72"/>
      <c r="P10" s="72"/>
      <c r="Q10" s="72"/>
      <c r="R10" s="72"/>
    </row>
    <row r="11" spans="1:18" ht="15.75" customHeight="1">
      <c r="B11" s="27" t="s">
        <v>247</v>
      </c>
      <c r="C11" s="32"/>
      <c r="D11" s="73"/>
      <c r="G11" s="74"/>
      <c r="H11" s="74"/>
      <c r="I11" s="74"/>
      <c r="J11" s="74"/>
      <c r="K11" s="74"/>
      <c r="L11" s="74"/>
      <c r="M11" s="74"/>
      <c r="N11" s="74"/>
      <c r="O11" s="75"/>
      <c r="P11" s="75"/>
      <c r="Q11" s="75"/>
      <c r="R11" s="75"/>
    </row>
    <row r="12" spans="1:18">
      <c r="A12" s="135"/>
      <c r="B12" s="34" t="s">
        <v>42</v>
      </c>
      <c r="C12" s="71"/>
      <c r="D12" s="76" t="s">
        <v>97</v>
      </c>
      <c r="E12" s="62" t="s">
        <v>137</v>
      </c>
      <c r="F12" s="62" t="s">
        <v>80</v>
      </c>
      <c r="G12" s="62" t="s">
        <v>1</v>
      </c>
      <c r="H12" s="62" t="s">
        <v>2</v>
      </c>
      <c r="I12" s="62" t="s">
        <v>17</v>
      </c>
      <c r="J12" s="62" t="s">
        <v>18</v>
      </c>
      <c r="K12" s="62" t="s">
        <v>20</v>
      </c>
      <c r="L12" s="62" t="s">
        <v>21</v>
      </c>
      <c r="M12" s="62" t="s">
        <v>24</v>
      </c>
      <c r="N12" s="62" t="s">
        <v>25</v>
      </c>
      <c r="O12" s="62" t="s">
        <v>27</v>
      </c>
      <c r="P12" s="62" t="s">
        <v>28</v>
      </c>
      <c r="Q12" s="62" t="s">
        <v>29</v>
      </c>
      <c r="R12" s="62" t="s">
        <v>30</v>
      </c>
    </row>
    <row r="13" spans="1:18">
      <c r="A13" s="375" t="s">
        <v>83</v>
      </c>
      <c r="B13" s="360" t="s">
        <v>361</v>
      </c>
      <c r="C13" s="209"/>
      <c r="D13" s="381">
        <v>0</v>
      </c>
      <c r="E13" s="150">
        <v>0</v>
      </c>
      <c r="F13" s="150">
        <v>0</v>
      </c>
      <c r="G13" s="81">
        <v>0</v>
      </c>
      <c r="H13" s="81">
        <v>0</v>
      </c>
      <c r="I13" s="81">
        <v>0</v>
      </c>
      <c r="J13" s="81">
        <v>0</v>
      </c>
      <c r="K13" s="81">
        <v>0</v>
      </c>
      <c r="L13" s="81">
        <v>0</v>
      </c>
      <c r="M13" s="81">
        <v>0</v>
      </c>
      <c r="N13" s="81">
        <v>0</v>
      </c>
      <c r="O13" s="81">
        <v>0</v>
      </c>
      <c r="P13" s="81">
        <v>0</v>
      </c>
      <c r="Q13" s="81">
        <v>0</v>
      </c>
      <c r="R13" s="81">
        <v>0</v>
      </c>
    </row>
    <row r="14" spans="1:18">
      <c r="A14" s="375" t="s">
        <v>84</v>
      </c>
      <c r="B14" s="360" t="s">
        <v>542</v>
      </c>
      <c r="C14" s="209"/>
      <c r="D14" s="381">
        <v>0.48050062100000002</v>
      </c>
      <c r="E14" s="150">
        <v>24894</v>
      </c>
      <c r="F14" s="150">
        <v>50633</v>
      </c>
      <c r="G14" s="81">
        <v>62814</v>
      </c>
      <c r="H14" s="81">
        <v>79397</v>
      </c>
      <c r="I14" s="81">
        <v>32629</v>
      </c>
      <c r="J14" s="81">
        <v>23599</v>
      </c>
      <c r="K14" s="81">
        <v>24110</v>
      </c>
      <c r="L14" s="81">
        <v>20198</v>
      </c>
      <c r="M14" s="81">
        <v>18589</v>
      </c>
      <c r="N14" s="81">
        <v>9265</v>
      </c>
      <c r="O14" s="81">
        <v>1925.7206169999999</v>
      </c>
      <c r="P14" s="81">
        <v>2125.996052</v>
      </c>
      <c r="Q14" s="81">
        <v>4883.2387660000004</v>
      </c>
      <c r="R14" s="81">
        <v>140059.2991</v>
      </c>
    </row>
    <row r="15" spans="1:18">
      <c r="A15" s="375" t="s">
        <v>85</v>
      </c>
      <c r="B15" s="360" t="s">
        <v>543</v>
      </c>
      <c r="C15" s="209"/>
      <c r="D15" s="381">
        <v>0.415850834</v>
      </c>
      <c r="E15" s="150">
        <v>95473</v>
      </c>
      <c r="F15" s="150">
        <v>60768</v>
      </c>
      <c r="G15" s="81">
        <v>82523</v>
      </c>
      <c r="H15" s="81">
        <v>167905</v>
      </c>
      <c r="I15" s="81">
        <v>85855</v>
      </c>
      <c r="J15" s="81">
        <v>51026</v>
      </c>
      <c r="K15" s="81">
        <v>53566</v>
      </c>
      <c r="L15" s="81">
        <v>57084</v>
      </c>
      <c r="M15" s="81">
        <v>129612</v>
      </c>
      <c r="N15" s="81">
        <v>747425</v>
      </c>
      <c r="O15" s="81">
        <v>604874</v>
      </c>
      <c r="P15" s="81">
        <v>780270</v>
      </c>
      <c r="Q15" s="81">
        <v>2189098</v>
      </c>
      <c r="R15" s="81">
        <v>2117945</v>
      </c>
    </row>
    <row r="16" spans="1:18">
      <c r="A16" s="375" t="s">
        <v>86</v>
      </c>
      <c r="B16" s="360" t="s">
        <v>544</v>
      </c>
      <c r="C16" s="209"/>
      <c r="D16" s="381">
        <v>0.40930671200000002</v>
      </c>
      <c r="E16" s="150">
        <v>1568254</v>
      </c>
      <c r="F16" s="150">
        <v>1340087</v>
      </c>
      <c r="G16" s="81">
        <v>1424567</v>
      </c>
      <c r="H16" s="81">
        <v>1409770</v>
      </c>
      <c r="I16" s="81">
        <v>1319374</v>
      </c>
      <c r="J16" s="81">
        <v>1256463</v>
      </c>
      <c r="K16" s="81">
        <v>1296571</v>
      </c>
      <c r="L16" s="81">
        <v>1175607</v>
      </c>
      <c r="M16" s="81">
        <v>1162377</v>
      </c>
      <c r="N16" s="81">
        <v>944058</v>
      </c>
      <c r="O16" s="81">
        <v>1151685</v>
      </c>
      <c r="P16" s="81">
        <v>1002144</v>
      </c>
      <c r="Q16" s="81">
        <v>0</v>
      </c>
      <c r="R16" s="81">
        <v>0</v>
      </c>
    </row>
    <row r="17" spans="1:18" s="264" customFormat="1">
      <c r="A17" s="375" t="s">
        <v>87</v>
      </c>
      <c r="B17" s="360" t="s">
        <v>362</v>
      </c>
      <c r="C17" s="209"/>
      <c r="D17" s="381">
        <v>0</v>
      </c>
      <c r="E17" s="150">
        <v>0</v>
      </c>
      <c r="F17" s="150">
        <v>0</v>
      </c>
      <c r="G17" s="81">
        <v>0</v>
      </c>
      <c r="H17" s="81">
        <v>0</v>
      </c>
      <c r="I17" s="81">
        <v>0</v>
      </c>
      <c r="J17" s="81">
        <v>0</v>
      </c>
      <c r="K17" s="81">
        <v>0</v>
      </c>
      <c r="L17" s="81">
        <v>0</v>
      </c>
      <c r="M17" s="81">
        <v>0</v>
      </c>
      <c r="N17" s="81">
        <v>0</v>
      </c>
      <c r="O17" s="81">
        <v>0</v>
      </c>
      <c r="P17" s="81">
        <v>0</v>
      </c>
      <c r="Q17" s="81">
        <v>0</v>
      </c>
      <c r="R17" s="81">
        <v>0</v>
      </c>
    </row>
    <row r="18" spans="1:18" s="264" customFormat="1">
      <c r="A18" s="375" t="s">
        <v>88</v>
      </c>
      <c r="B18" s="360" t="s">
        <v>363</v>
      </c>
      <c r="C18" s="209"/>
      <c r="D18" s="381">
        <v>0</v>
      </c>
      <c r="E18" s="150">
        <v>0</v>
      </c>
      <c r="F18" s="150">
        <v>0</v>
      </c>
      <c r="G18" s="81">
        <v>0</v>
      </c>
      <c r="H18" s="81">
        <v>0</v>
      </c>
      <c r="I18" s="81">
        <v>0</v>
      </c>
      <c r="J18" s="81">
        <v>0</v>
      </c>
      <c r="K18" s="81">
        <v>0</v>
      </c>
      <c r="L18" s="81">
        <v>0</v>
      </c>
      <c r="M18" s="81">
        <v>0</v>
      </c>
      <c r="N18" s="81">
        <v>0</v>
      </c>
      <c r="O18" s="81">
        <v>0</v>
      </c>
      <c r="P18" s="81">
        <v>0</v>
      </c>
      <c r="Q18" s="81">
        <v>0</v>
      </c>
      <c r="R18" s="81">
        <v>0</v>
      </c>
    </row>
    <row r="19" spans="1:18" s="371" customFormat="1">
      <c r="A19" s="375" t="s">
        <v>89</v>
      </c>
      <c r="B19" s="360" t="s">
        <v>364</v>
      </c>
      <c r="C19" s="209"/>
      <c r="D19" s="381">
        <v>0</v>
      </c>
      <c r="E19" s="150">
        <v>0</v>
      </c>
      <c r="F19" s="150">
        <v>0</v>
      </c>
      <c r="G19" s="81">
        <v>0</v>
      </c>
      <c r="H19" s="81">
        <v>0</v>
      </c>
      <c r="I19" s="81">
        <v>0</v>
      </c>
      <c r="J19" s="81">
        <v>0</v>
      </c>
      <c r="K19" s="81">
        <v>0</v>
      </c>
      <c r="L19" s="81">
        <v>0</v>
      </c>
      <c r="M19" s="81">
        <v>0</v>
      </c>
      <c r="N19" s="81">
        <v>0</v>
      </c>
      <c r="O19" s="81">
        <v>0</v>
      </c>
      <c r="P19" s="81">
        <v>0</v>
      </c>
      <c r="Q19" s="81">
        <v>0</v>
      </c>
      <c r="R19" s="81">
        <v>0</v>
      </c>
    </row>
    <row r="20" spans="1:18" s="371" customFormat="1">
      <c r="A20" s="375" t="s">
        <v>90</v>
      </c>
      <c r="B20" s="360" t="s">
        <v>545</v>
      </c>
      <c r="C20" s="209"/>
      <c r="D20" s="381">
        <v>0.39781460800000001</v>
      </c>
      <c r="E20" s="150">
        <v>765298</v>
      </c>
      <c r="F20" s="150">
        <v>874438</v>
      </c>
      <c r="G20" s="81">
        <v>887141</v>
      </c>
      <c r="H20" s="81">
        <v>832462</v>
      </c>
      <c r="I20" s="81">
        <v>738346</v>
      </c>
      <c r="J20" s="81">
        <v>756384</v>
      </c>
      <c r="K20" s="81">
        <v>719357</v>
      </c>
      <c r="L20" s="81">
        <v>739591</v>
      </c>
      <c r="M20" s="81">
        <v>1226716</v>
      </c>
      <c r="N20" s="81">
        <v>1175817</v>
      </c>
      <c r="O20" s="81">
        <v>1020611</v>
      </c>
      <c r="P20" s="81">
        <v>1225402</v>
      </c>
      <c r="Q20" s="81">
        <v>1008849</v>
      </c>
      <c r="R20" s="81">
        <v>896679</v>
      </c>
    </row>
    <row r="21" spans="1:18" s="371" customFormat="1">
      <c r="A21" s="375" t="s">
        <v>79</v>
      </c>
      <c r="B21" s="360" t="s">
        <v>546</v>
      </c>
      <c r="C21" s="209"/>
      <c r="D21" s="381">
        <v>0.72539164499999997</v>
      </c>
      <c r="E21" s="150">
        <v>6380</v>
      </c>
      <c r="F21" s="150">
        <v>0</v>
      </c>
      <c r="G21" s="81">
        <v>0</v>
      </c>
      <c r="H21" s="81">
        <v>4733</v>
      </c>
      <c r="I21" s="81">
        <v>0</v>
      </c>
      <c r="J21" s="81">
        <v>0</v>
      </c>
      <c r="K21" s="81">
        <v>0</v>
      </c>
      <c r="L21" s="81">
        <v>0</v>
      </c>
      <c r="M21" s="81">
        <v>0</v>
      </c>
      <c r="N21" s="81">
        <v>0</v>
      </c>
      <c r="O21" s="81">
        <v>0</v>
      </c>
      <c r="P21" s="81">
        <v>0</v>
      </c>
      <c r="Q21" s="81">
        <v>0</v>
      </c>
      <c r="R21" s="81">
        <v>0</v>
      </c>
    </row>
    <row r="22" spans="1:18" s="371" customFormat="1">
      <c r="A22" s="375" t="s">
        <v>91</v>
      </c>
      <c r="B22" s="372" t="s">
        <v>547</v>
      </c>
      <c r="C22" s="403"/>
      <c r="D22" s="381">
        <v>0.42406506100000002</v>
      </c>
      <c r="E22" s="150">
        <v>325837</v>
      </c>
      <c r="F22" s="150">
        <v>319792</v>
      </c>
      <c r="G22" s="81">
        <v>277677</v>
      </c>
      <c r="H22" s="81">
        <v>337270</v>
      </c>
      <c r="I22" s="81">
        <v>216851</v>
      </c>
      <c r="J22" s="81">
        <v>168789</v>
      </c>
      <c r="K22" s="81">
        <v>161153</v>
      </c>
      <c r="L22" s="81">
        <v>153580</v>
      </c>
      <c r="M22" s="81">
        <v>174301</v>
      </c>
      <c r="N22" s="81">
        <v>121536</v>
      </c>
      <c r="O22" s="81">
        <v>78436</v>
      </c>
      <c r="P22" s="81">
        <v>67409</v>
      </c>
      <c r="Q22" s="81">
        <v>43450</v>
      </c>
      <c r="R22" s="81">
        <v>36482</v>
      </c>
    </row>
    <row r="23" spans="1:18">
      <c r="A23" s="135"/>
      <c r="B23" s="41"/>
      <c r="C23" s="12"/>
      <c r="D23" s="21"/>
      <c r="E23" s="91"/>
      <c r="F23" s="92"/>
      <c r="G23" s="92"/>
      <c r="H23" s="92"/>
      <c r="I23" s="92"/>
      <c r="J23" s="92"/>
      <c r="K23" s="92"/>
      <c r="L23" s="92"/>
      <c r="M23" s="92"/>
      <c r="N23" s="92"/>
      <c r="O23" s="93"/>
      <c r="P23" s="93"/>
      <c r="Q23" s="93"/>
      <c r="R23" s="94"/>
    </row>
    <row r="24" spans="1:18">
      <c r="A24" s="135"/>
      <c r="B24" s="27" t="s">
        <v>246</v>
      </c>
      <c r="C24" s="33"/>
      <c r="D24" s="27"/>
      <c r="E24" s="99"/>
      <c r="F24" s="100"/>
      <c r="G24" s="100"/>
      <c r="H24" s="100"/>
      <c r="I24" s="100"/>
      <c r="J24" s="100"/>
      <c r="K24" s="100"/>
      <c r="L24" s="100"/>
      <c r="M24" s="100"/>
      <c r="N24" s="100"/>
      <c r="O24" s="97"/>
      <c r="P24" s="97"/>
      <c r="Q24" s="97"/>
      <c r="R24" s="98"/>
    </row>
    <row r="25" spans="1:18">
      <c r="A25" s="135"/>
      <c r="B25" s="34" t="s">
        <v>35</v>
      </c>
      <c r="C25" s="71"/>
      <c r="D25" s="76" t="s">
        <v>98</v>
      </c>
      <c r="E25" s="271" t="s">
        <v>137</v>
      </c>
      <c r="F25" s="271" t="s">
        <v>80</v>
      </c>
      <c r="G25" s="271" t="s">
        <v>1</v>
      </c>
      <c r="H25" s="271" t="s">
        <v>2</v>
      </c>
      <c r="I25" s="271" t="s">
        <v>17</v>
      </c>
      <c r="J25" s="271" t="s">
        <v>18</v>
      </c>
      <c r="K25" s="271" t="s">
        <v>20</v>
      </c>
      <c r="L25" s="271" t="s">
        <v>21</v>
      </c>
      <c r="M25" s="271" t="s">
        <v>24</v>
      </c>
      <c r="N25" s="271" t="s">
        <v>25</v>
      </c>
      <c r="O25" s="271" t="s">
        <v>27</v>
      </c>
      <c r="P25" s="271" t="s">
        <v>28</v>
      </c>
      <c r="Q25" s="271" t="s">
        <v>29</v>
      </c>
      <c r="R25" s="271" t="s">
        <v>30</v>
      </c>
    </row>
    <row r="26" spans="1:18">
      <c r="A26" s="375" t="s">
        <v>501</v>
      </c>
      <c r="B26" s="372" t="s">
        <v>383</v>
      </c>
      <c r="C26" s="178"/>
      <c r="D26" s="381">
        <v>0.37</v>
      </c>
      <c r="E26" s="150">
        <v>14279</v>
      </c>
      <c r="F26" s="150">
        <v>13782</v>
      </c>
      <c r="G26" s="81">
        <v>10925</v>
      </c>
      <c r="H26" s="81">
        <v>8097</v>
      </c>
      <c r="I26" s="81">
        <v>5229</v>
      </c>
      <c r="J26" s="81">
        <v>4133</v>
      </c>
      <c r="K26" s="81">
        <v>3635</v>
      </c>
      <c r="L26" s="81">
        <v>3381</v>
      </c>
      <c r="M26" s="81">
        <v>703</v>
      </c>
      <c r="N26" s="81">
        <v>101</v>
      </c>
      <c r="O26" s="81">
        <v>138.38</v>
      </c>
      <c r="P26" s="81">
        <v>0</v>
      </c>
      <c r="Q26" s="81">
        <v>7.48</v>
      </c>
      <c r="R26" s="81">
        <v>0</v>
      </c>
    </row>
    <row r="27" spans="1:18" s="264" customFormat="1">
      <c r="A27" s="375" t="s">
        <v>502</v>
      </c>
      <c r="B27" s="372" t="s">
        <v>384</v>
      </c>
      <c r="C27" s="178"/>
      <c r="D27" s="381">
        <v>0.37</v>
      </c>
      <c r="E27" s="150">
        <v>507888</v>
      </c>
      <c r="F27" s="150">
        <v>520859</v>
      </c>
      <c r="G27" s="81">
        <v>422022</v>
      </c>
      <c r="H27" s="81">
        <v>376771</v>
      </c>
      <c r="I27" s="81">
        <v>257914</v>
      </c>
      <c r="J27" s="81">
        <v>150546</v>
      </c>
      <c r="K27" s="81">
        <v>158049</v>
      </c>
      <c r="L27" s="81">
        <v>136985</v>
      </c>
      <c r="M27" s="81">
        <v>39248</v>
      </c>
      <c r="N27" s="81">
        <v>5969</v>
      </c>
      <c r="O27" s="81">
        <v>6586.14</v>
      </c>
      <c r="P27" s="81">
        <v>863.94</v>
      </c>
      <c r="Q27" s="81">
        <v>1458.6</v>
      </c>
      <c r="R27" s="81">
        <v>0</v>
      </c>
    </row>
    <row r="28" spans="1:18">
      <c r="A28" s="375" t="s">
        <v>503</v>
      </c>
      <c r="B28" s="36" t="s">
        <v>385</v>
      </c>
      <c r="C28" s="178"/>
      <c r="D28" s="381">
        <v>0.37</v>
      </c>
      <c r="E28" s="150">
        <v>455730</v>
      </c>
      <c r="F28" s="150">
        <v>455966</v>
      </c>
      <c r="G28" s="81">
        <v>349828</v>
      </c>
      <c r="H28" s="81">
        <v>300804</v>
      </c>
      <c r="I28" s="81">
        <v>207619</v>
      </c>
      <c r="J28" s="81">
        <v>133503</v>
      </c>
      <c r="K28" s="81">
        <v>139955</v>
      </c>
      <c r="L28" s="81">
        <v>114279</v>
      </c>
      <c r="M28" s="81">
        <v>32549</v>
      </c>
      <c r="N28" s="81">
        <v>6272</v>
      </c>
      <c r="O28" s="81">
        <v>6402.88</v>
      </c>
      <c r="P28" s="81">
        <v>961.18</v>
      </c>
      <c r="Q28" s="81">
        <v>1107.04</v>
      </c>
      <c r="R28" s="81">
        <v>0</v>
      </c>
    </row>
    <row r="29" spans="1:18">
      <c r="A29" s="375" t="s">
        <v>504</v>
      </c>
      <c r="B29" s="372" t="s">
        <v>386</v>
      </c>
      <c r="C29" s="178"/>
      <c r="D29" s="381">
        <v>0</v>
      </c>
      <c r="E29" s="150">
        <v>0</v>
      </c>
      <c r="F29" s="150">
        <v>0</v>
      </c>
      <c r="G29" s="81">
        <v>0</v>
      </c>
      <c r="H29" s="81">
        <v>0</v>
      </c>
      <c r="I29" s="81">
        <v>0</v>
      </c>
      <c r="J29" s="81">
        <v>0</v>
      </c>
      <c r="K29" s="81">
        <v>0</v>
      </c>
      <c r="L29" s="81">
        <v>0</v>
      </c>
      <c r="M29" s="81">
        <v>0</v>
      </c>
      <c r="N29" s="81">
        <v>0</v>
      </c>
      <c r="O29" s="81">
        <v>0</v>
      </c>
      <c r="P29" s="81">
        <v>0</v>
      </c>
      <c r="Q29" s="81">
        <v>0</v>
      </c>
      <c r="R29" s="81">
        <v>0</v>
      </c>
    </row>
    <row r="30" spans="1:18">
      <c r="A30" s="375" t="s">
        <v>505</v>
      </c>
      <c r="B30" s="372" t="s">
        <v>387</v>
      </c>
      <c r="C30" s="178"/>
      <c r="D30" s="381">
        <v>0</v>
      </c>
      <c r="E30" s="150">
        <v>0</v>
      </c>
      <c r="F30" s="150">
        <v>0</v>
      </c>
      <c r="G30" s="81">
        <v>0</v>
      </c>
      <c r="H30" s="81">
        <v>0</v>
      </c>
      <c r="I30" s="81">
        <v>0</v>
      </c>
      <c r="J30" s="81">
        <v>0</v>
      </c>
      <c r="K30" s="81">
        <v>0</v>
      </c>
      <c r="L30" s="81">
        <v>0</v>
      </c>
      <c r="M30" s="81">
        <v>0</v>
      </c>
      <c r="N30" s="81">
        <v>0</v>
      </c>
      <c r="O30" s="81">
        <v>0</v>
      </c>
      <c r="P30" s="81">
        <v>0</v>
      </c>
      <c r="Q30" s="81">
        <v>0</v>
      </c>
      <c r="R30" s="81">
        <v>0</v>
      </c>
    </row>
    <row r="31" spans="1:18" s="264" customFormat="1">
      <c r="A31" s="375" t="s">
        <v>506</v>
      </c>
      <c r="B31" s="360" t="s">
        <v>388</v>
      </c>
      <c r="C31" s="209"/>
      <c r="D31" s="381">
        <v>0</v>
      </c>
      <c r="E31" s="150">
        <v>0</v>
      </c>
      <c r="F31" s="150">
        <v>0</v>
      </c>
      <c r="G31" s="81">
        <v>0</v>
      </c>
      <c r="H31" s="81">
        <v>0</v>
      </c>
      <c r="I31" s="81">
        <v>0</v>
      </c>
      <c r="J31" s="81">
        <v>0</v>
      </c>
      <c r="K31" s="81">
        <v>0</v>
      </c>
      <c r="L31" s="81">
        <v>0</v>
      </c>
      <c r="M31" s="81">
        <v>0</v>
      </c>
      <c r="N31" s="81">
        <v>0</v>
      </c>
      <c r="O31" s="81">
        <v>0</v>
      </c>
      <c r="P31" s="81">
        <v>0</v>
      </c>
      <c r="Q31" s="81">
        <v>0</v>
      </c>
      <c r="R31" s="81">
        <v>0</v>
      </c>
    </row>
    <row r="32" spans="1:18" s="371" customFormat="1">
      <c r="A32" s="375" t="s">
        <v>507</v>
      </c>
      <c r="B32" s="380" t="s">
        <v>389</v>
      </c>
      <c r="C32" s="382"/>
      <c r="D32" s="381">
        <v>0</v>
      </c>
      <c r="E32" s="150">
        <v>0</v>
      </c>
      <c r="F32" s="150">
        <v>0</v>
      </c>
      <c r="G32" s="81">
        <v>0</v>
      </c>
      <c r="H32" s="81">
        <v>0</v>
      </c>
      <c r="I32" s="81">
        <v>0</v>
      </c>
      <c r="J32" s="81">
        <v>0</v>
      </c>
      <c r="K32" s="81">
        <v>0</v>
      </c>
      <c r="L32" s="81">
        <v>0</v>
      </c>
      <c r="M32" s="81">
        <v>0</v>
      </c>
      <c r="N32" s="81">
        <v>0</v>
      </c>
      <c r="O32" s="81">
        <v>0</v>
      </c>
      <c r="P32" s="81">
        <v>0</v>
      </c>
      <c r="Q32" s="81">
        <v>0</v>
      </c>
      <c r="R32" s="81">
        <v>0</v>
      </c>
    </row>
    <row r="33" spans="1:18" s="371" customFormat="1">
      <c r="A33" s="375" t="s">
        <v>508</v>
      </c>
      <c r="B33" s="380" t="s">
        <v>390</v>
      </c>
      <c r="C33" s="382"/>
      <c r="D33" s="381">
        <v>0</v>
      </c>
      <c r="E33" s="150">
        <v>0</v>
      </c>
      <c r="F33" s="150">
        <v>0</v>
      </c>
      <c r="G33" s="81">
        <v>0</v>
      </c>
      <c r="H33" s="81">
        <v>0</v>
      </c>
      <c r="I33" s="81">
        <v>0</v>
      </c>
      <c r="J33" s="81">
        <v>0</v>
      </c>
      <c r="K33" s="81">
        <v>0</v>
      </c>
      <c r="L33" s="81">
        <v>0</v>
      </c>
      <c r="M33" s="81">
        <v>0</v>
      </c>
      <c r="N33" s="81">
        <v>0</v>
      </c>
      <c r="O33" s="81">
        <v>0</v>
      </c>
      <c r="P33" s="81">
        <v>0</v>
      </c>
      <c r="Q33" s="81">
        <v>0</v>
      </c>
      <c r="R33" s="81">
        <v>0</v>
      </c>
    </row>
    <row r="34" spans="1:18" s="371" customFormat="1">
      <c r="A34" s="375" t="s">
        <v>509</v>
      </c>
      <c r="B34" s="380" t="s">
        <v>391</v>
      </c>
      <c r="C34" s="382"/>
      <c r="D34" s="381">
        <v>0.43</v>
      </c>
      <c r="E34" s="150">
        <v>72734</v>
      </c>
      <c r="F34" s="150">
        <v>72734</v>
      </c>
      <c r="G34" s="81">
        <v>72734</v>
      </c>
      <c r="H34" s="81">
        <v>72935</v>
      </c>
      <c r="I34" s="81">
        <v>72734</v>
      </c>
      <c r="J34" s="81">
        <v>72734</v>
      </c>
      <c r="K34" s="81">
        <v>72734</v>
      </c>
      <c r="L34" s="81">
        <v>72935</v>
      </c>
      <c r="M34" s="81">
        <v>72734</v>
      </c>
      <c r="N34" s="81">
        <v>72734</v>
      </c>
      <c r="O34" s="81">
        <v>72734.320000000007</v>
      </c>
      <c r="P34" s="81">
        <v>72935.48</v>
      </c>
      <c r="Q34" s="81">
        <v>72734.320000000007</v>
      </c>
      <c r="R34" s="81">
        <v>72734.320000000007</v>
      </c>
    </row>
    <row r="35" spans="1:18" s="371" customFormat="1">
      <c r="A35" s="375" t="s">
        <v>510</v>
      </c>
      <c r="B35" s="380" t="s">
        <v>392</v>
      </c>
      <c r="C35" s="382"/>
      <c r="D35" s="381">
        <v>0</v>
      </c>
      <c r="E35" s="150">
        <v>0</v>
      </c>
      <c r="F35" s="150">
        <v>0</v>
      </c>
      <c r="G35" s="81">
        <v>0</v>
      </c>
      <c r="H35" s="81">
        <v>0</v>
      </c>
      <c r="I35" s="81">
        <v>0</v>
      </c>
      <c r="J35" s="81">
        <v>0</v>
      </c>
      <c r="K35" s="81">
        <v>0</v>
      </c>
      <c r="L35" s="81">
        <v>0</v>
      </c>
      <c r="M35" s="81">
        <v>0</v>
      </c>
      <c r="N35" s="81">
        <v>0</v>
      </c>
      <c r="O35" s="81">
        <v>0</v>
      </c>
      <c r="P35" s="81">
        <v>0</v>
      </c>
      <c r="Q35" s="81">
        <v>0</v>
      </c>
      <c r="R35" s="81">
        <v>0</v>
      </c>
    </row>
    <row r="36" spans="1:18" s="371" customFormat="1">
      <c r="A36" s="375" t="s">
        <v>511</v>
      </c>
      <c r="B36" s="380" t="s">
        <v>393</v>
      </c>
      <c r="C36" s="382"/>
      <c r="D36" s="381">
        <v>0.92</v>
      </c>
      <c r="E36" s="150">
        <v>2598773</v>
      </c>
      <c r="F36" s="150">
        <v>2278354</v>
      </c>
      <c r="G36" s="81">
        <v>2404093</v>
      </c>
      <c r="H36" s="81">
        <v>2227429</v>
      </c>
      <c r="I36" s="81">
        <v>2351565</v>
      </c>
      <c r="J36" s="81">
        <v>2152715</v>
      </c>
      <c r="K36" s="81">
        <v>2248259</v>
      </c>
      <c r="L36" s="81">
        <v>2041547</v>
      </c>
      <c r="M36" s="81">
        <v>845700</v>
      </c>
      <c r="N36" s="81">
        <v>0</v>
      </c>
      <c r="O36" s="81">
        <v>0</v>
      </c>
      <c r="P36" s="81">
        <v>0</v>
      </c>
      <c r="Q36" s="81">
        <v>0</v>
      </c>
      <c r="R36" s="81">
        <v>0</v>
      </c>
    </row>
    <row r="37" spans="1:18" s="371" customFormat="1">
      <c r="A37" s="375" t="s">
        <v>512</v>
      </c>
      <c r="B37" s="380" t="s">
        <v>394</v>
      </c>
      <c r="C37" s="382"/>
      <c r="D37" s="381">
        <v>0.92</v>
      </c>
      <c r="E37" s="150">
        <v>2104907</v>
      </c>
      <c r="F37" s="150">
        <v>1985023</v>
      </c>
      <c r="G37" s="81">
        <v>1772629</v>
      </c>
      <c r="H37" s="81">
        <v>1996432</v>
      </c>
      <c r="I37" s="81">
        <v>1735680</v>
      </c>
      <c r="J37" s="81">
        <v>1896059</v>
      </c>
      <c r="K37" s="81">
        <v>1695624</v>
      </c>
      <c r="L37" s="81">
        <v>1828282</v>
      </c>
      <c r="M37" s="81">
        <v>652660</v>
      </c>
      <c r="N37" s="81">
        <v>0</v>
      </c>
      <c r="O37" s="81">
        <v>0</v>
      </c>
      <c r="P37" s="81">
        <v>0</v>
      </c>
      <c r="Q37" s="81">
        <v>0</v>
      </c>
      <c r="R37" s="81">
        <v>0</v>
      </c>
    </row>
    <row r="38" spans="1:18" s="371" customFormat="1">
      <c r="A38" s="375" t="s">
        <v>513</v>
      </c>
      <c r="B38" s="380" t="s">
        <v>395</v>
      </c>
      <c r="C38" s="382"/>
      <c r="D38" s="381">
        <v>0</v>
      </c>
      <c r="E38" s="150">
        <v>0</v>
      </c>
      <c r="F38" s="150">
        <v>0</v>
      </c>
      <c r="G38" s="81">
        <v>0</v>
      </c>
      <c r="H38" s="81">
        <v>0</v>
      </c>
      <c r="I38" s="81">
        <v>0</v>
      </c>
      <c r="J38" s="81">
        <v>0</v>
      </c>
      <c r="K38" s="81">
        <v>0</v>
      </c>
      <c r="L38" s="81">
        <v>0</v>
      </c>
      <c r="M38" s="81">
        <v>0</v>
      </c>
      <c r="N38" s="81">
        <v>0</v>
      </c>
      <c r="O38" s="81">
        <v>0</v>
      </c>
      <c r="P38" s="81">
        <v>0</v>
      </c>
      <c r="Q38" s="81">
        <v>0</v>
      </c>
      <c r="R38" s="81">
        <v>0</v>
      </c>
    </row>
    <row r="39" spans="1:18" s="371" customFormat="1">
      <c r="A39" s="375" t="s">
        <v>514</v>
      </c>
      <c r="B39" s="380" t="s">
        <v>396</v>
      </c>
      <c r="C39" s="382"/>
      <c r="D39" s="381">
        <v>0</v>
      </c>
      <c r="E39" s="150">
        <v>0</v>
      </c>
      <c r="F39" s="150">
        <v>0</v>
      </c>
      <c r="G39" s="81">
        <v>0</v>
      </c>
      <c r="H39" s="81">
        <v>0</v>
      </c>
      <c r="I39" s="81">
        <v>0</v>
      </c>
      <c r="J39" s="81">
        <v>0</v>
      </c>
      <c r="K39" s="81">
        <v>0</v>
      </c>
      <c r="L39" s="81">
        <v>0</v>
      </c>
      <c r="M39" s="81">
        <v>0</v>
      </c>
      <c r="N39" s="81">
        <v>0</v>
      </c>
      <c r="O39" s="81">
        <v>0</v>
      </c>
      <c r="P39" s="81">
        <v>0</v>
      </c>
      <c r="Q39" s="81">
        <v>0</v>
      </c>
      <c r="R39" s="81">
        <v>0</v>
      </c>
    </row>
    <row r="40" spans="1:18" s="371" customFormat="1">
      <c r="A40" s="375" t="s">
        <v>515</v>
      </c>
      <c r="B40" s="380" t="s">
        <v>397</v>
      </c>
      <c r="C40" s="382"/>
      <c r="D40" s="381">
        <v>0</v>
      </c>
      <c r="E40" s="150">
        <v>0</v>
      </c>
      <c r="F40" s="150">
        <v>0</v>
      </c>
      <c r="G40" s="81">
        <v>0</v>
      </c>
      <c r="H40" s="81">
        <v>0</v>
      </c>
      <c r="I40" s="81">
        <v>0</v>
      </c>
      <c r="J40" s="81">
        <v>0</v>
      </c>
      <c r="K40" s="81">
        <v>0</v>
      </c>
      <c r="L40" s="81">
        <v>0</v>
      </c>
      <c r="M40" s="81">
        <v>0</v>
      </c>
      <c r="N40" s="81">
        <v>0</v>
      </c>
      <c r="O40" s="81">
        <v>0</v>
      </c>
      <c r="P40" s="81">
        <v>0</v>
      </c>
      <c r="Q40" s="81">
        <v>0</v>
      </c>
      <c r="R40" s="81">
        <v>0</v>
      </c>
    </row>
    <row r="41" spans="1:18" s="371" customFormat="1">
      <c r="A41" s="375" t="s">
        <v>516</v>
      </c>
      <c r="B41" s="380" t="s">
        <v>398</v>
      </c>
      <c r="C41" s="382"/>
      <c r="D41" s="381">
        <v>0</v>
      </c>
      <c r="E41" s="150">
        <v>0</v>
      </c>
      <c r="F41" s="150">
        <v>0</v>
      </c>
      <c r="G41" s="81">
        <v>0</v>
      </c>
      <c r="H41" s="81">
        <v>0</v>
      </c>
      <c r="I41" s="81">
        <v>0</v>
      </c>
      <c r="J41" s="81">
        <v>0</v>
      </c>
      <c r="K41" s="81">
        <v>0</v>
      </c>
      <c r="L41" s="81">
        <v>0</v>
      </c>
      <c r="M41" s="81">
        <v>0</v>
      </c>
      <c r="N41" s="81">
        <v>0</v>
      </c>
      <c r="O41" s="81">
        <v>0</v>
      </c>
      <c r="P41" s="81">
        <v>0</v>
      </c>
      <c r="Q41" s="81">
        <v>0</v>
      </c>
      <c r="R41" s="81">
        <v>0</v>
      </c>
    </row>
    <row r="42" spans="1:18" s="371" customFormat="1">
      <c r="A42" s="375" t="s">
        <v>517</v>
      </c>
      <c r="B42" s="380" t="s">
        <v>399</v>
      </c>
      <c r="C42" s="382"/>
      <c r="D42" s="381">
        <v>0</v>
      </c>
      <c r="E42" s="150">
        <v>0</v>
      </c>
      <c r="F42" s="150">
        <v>0</v>
      </c>
      <c r="G42" s="81">
        <v>0</v>
      </c>
      <c r="H42" s="81">
        <v>0</v>
      </c>
      <c r="I42" s="81">
        <v>0</v>
      </c>
      <c r="J42" s="81">
        <v>0</v>
      </c>
      <c r="K42" s="81">
        <v>0</v>
      </c>
      <c r="L42" s="81">
        <v>0</v>
      </c>
      <c r="M42" s="81">
        <v>0</v>
      </c>
      <c r="N42" s="81">
        <v>0</v>
      </c>
      <c r="O42" s="81">
        <v>0</v>
      </c>
      <c r="P42" s="81">
        <v>0</v>
      </c>
      <c r="Q42" s="81">
        <v>0</v>
      </c>
      <c r="R42" s="81">
        <v>0</v>
      </c>
    </row>
    <row r="43" spans="1:18" s="371" customFormat="1">
      <c r="A43" s="375" t="s">
        <v>518</v>
      </c>
      <c r="B43" s="380" t="s">
        <v>548</v>
      </c>
      <c r="C43" s="382"/>
      <c r="D43" s="381">
        <v>0.37</v>
      </c>
      <c r="E43" s="150">
        <v>0</v>
      </c>
      <c r="F43" s="150">
        <v>0</v>
      </c>
      <c r="G43" s="81">
        <v>0</v>
      </c>
      <c r="H43" s="81">
        <v>0</v>
      </c>
      <c r="I43" s="81">
        <v>0</v>
      </c>
      <c r="J43" s="81">
        <v>0</v>
      </c>
      <c r="K43" s="81">
        <v>0</v>
      </c>
      <c r="L43" s="81">
        <v>0</v>
      </c>
      <c r="M43" s="81">
        <v>575377</v>
      </c>
      <c r="N43" s="81">
        <v>833878</v>
      </c>
      <c r="O43" s="81">
        <v>946380.82</v>
      </c>
      <c r="P43" s="81">
        <v>853688.66</v>
      </c>
      <c r="Q43" s="81">
        <v>526988.43999999994</v>
      </c>
      <c r="R43" s="81">
        <v>562260.38</v>
      </c>
    </row>
    <row r="44" spans="1:18" s="264" customFormat="1">
      <c r="B44" s="179"/>
      <c r="C44" s="332"/>
      <c r="D44" s="311"/>
      <c r="E44" s="312"/>
      <c r="F44" s="312"/>
      <c r="G44" s="312"/>
      <c r="H44" s="312"/>
      <c r="I44" s="312"/>
      <c r="J44" s="312"/>
      <c r="K44" s="312"/>
      <c r="L44" s="312"/>
      <c r="M44" s="312"/>
      <c r="N44" s="312"/>
      <c r="O44" s="313"/>
      <c r="P44" s="313"/>
      <c r="Q44" s="313"/>
      <c r="R44" s="313"/>
    </row>
    <row r="45" spans="1:18" ht="31.2">
      <c r="A45" s="135">
        <v>1</v>
      </c>
      <c r="B45" s="210" t="s">
        <v>115</v>
      </c>
      <c r="C45" s="304"/>
      <c r="D45" s="305"/>
      <c r="E45" s="302">
        <f t="shared" ref="E45:R45" si="0">SUM(E13:E22,E26:E44)</f>
        <v>8540447</v>
      </c>
      <c r="F45" s="391">
        <f t="shared" si="0"/>
        <v>7972436</v>
      </c>
      <c r="G45" s="391">
        <f t="shared" si="0"/>
        <v>7766953</v>
      </c>
      <c r="H45" s="302">
        <f t="shared" si="0"/>
        <v>7814005</v>
      </c>
      <c r="I45" s="302">
        <f t="shared" si="0"/>
        <v>7023796</v>
      </c>
      <c r="J45" s="302">
        <f t="shared" si="0"/>
        <v>6665951</v>
      </c>
      <c r="K45" s="302">
        <f t="shared" si="0"/>
        <v>6573013</v>
      </c>
      <c r="L45" s="302">
        <f t="shared" si="0"/>
        <v>6343469</v>
      </c>
      <c r="M45" s="302">
        <f t="shared" si="0"/>
        <v>4930566</v>
      </c>
      <c r="N45" s="302">
        <f t="shared" si="0"/>
        <v>3917055</v>
      </c>
      <c r="O45" s="302">
        <f t="shared" si="0"/>
        <v>3889774.2606169996</v>
      </c>
      <c r="P45" s="302">
        <f t="shared" si="0"/>
        <v>4005800.256052</v>
      </c>
      <c r="Q45" s="302">
        <f t="shared" si="0"/>
        <v>3848576.118766</v>
      </c>
      <c r="R45" s="302">
        <f t="shared" si="0"/>
        <v>3826159.9990999997</v>
      </c>
    </row>
    <row r="46" spans="1:18">
      <c r="A46" s="135"/>
      <c r="B46" s="33"/>
      <c r="C46" s="33"/>
      <c r="D46" s="27"/>
      <c r="E46" s="101"/>
      <c r="F46" s="102"/>
      <c r="G46" s="102"/>
      <c r="H46" s="102"/>
      <c r="I46" s="102"/>
      <c r="J46" s="102"/>
      <c r="K46" s="102"/>
      <c r="L46" s="102"/>
      <c r="M46" s="102"/>
      <c r="N46" s="102"/>
      <c r="O46" s="102"/>
      <c r="P46" s="102"/>
      <c r="Q46" s="102"/>
      <c r="R46" s="116"/>
    </row>
    <row r="47" spans="1:18">
      <c r="A47" s="135"/>
      <c r="B47" s="27" t="s">
        <v>250</v>
      </c>
      <c r="C47" s="33"/>
      <c r="D47" s="21"/>
      <c r="E47" s="95"/>
      <c r="F47" s="96"/>
      <c r="G47" s="96"/>
      <c r="H47" s="96"/>
      <c r="I47" s="96"/>
      <c r="J47" s="96"/>
      <c r="K47" s="96"/>
      <c r="L47" s="96"/>
      <c r="M47" s="96"/>
      <c r="N47" s="96"/>
      <c r="O47" s="97"/>
      <c r="P47" s="97"/>
      <c r="Q47" s="97"/>
      <c r="R47" s="98"/>
    </row>
    <row r="48" spans="1:18">
      <c r="A48" s="135"/>
      <c r="B48" s="21" t="s">
        <v>34</v>
      </c>
      <c r="C48" s="12"/>
      <c r="D48" s="76" t="s">
        <v>98</v>
      </c>
      <c r="E48" s="271" t="s">
        <v>137</v>
      </c>
      <c r="F48" s="271" t="s">
        <v>80</v>
      </c>
      <c r="G48" s="271" t="s">
        <v>1</v>
      </c>
      <c r="H48" s="271" t="s">
        <v>2</v>
      </c>
      <c r="I48" s="271" t="s">
        <v>17</v>
      </c>
      <c r="J48" s="271" t="s">
        <v>18</v>
      </c>
      <c r="K48" s="271" t="s">
        <v>20</v>
      </c>
      <c r="L48" s="271" t="s">
        <v>21</v>
      </c>
      <c r="M48" s="271" t="s">
        <v>24</v>
      </c>
      <c r="N48" s="271" t="s">
        <v>25</v>
      </c>
      <c r="O48" s="271" t="s">
        <v>27</v>
      </c>
      <c r="P48" s="271" t="s">
        <v>28</v>
      </c>
      <c r="Q48" s="271" t="s">
        <v>29</v>
      </c>
      <c r="R48" s="271" t="s">
        <v>30</v>
      </c>
    </row>
    <row r="49" spans="1:18">
      <c r="A49" s="274" t="s">
        <v>105</v>
      </c>
      <c r="B49" s="372" t="s">
        <v>401</v>
      </c>
      <c r="C49" s="269"/>
      <c r="D49" s="381">
        <v>0</v>
      </c>
      <c r="E49" s="168">
        <v>0</v>
      </c>
      <c r="F49" s="168">
        <v>0</v>
      </c>
      <c r="G49" s="110">
        <v>0</v>
      </c>
      <c r="H49" s="110">
        <v>0</v>
      </c>
      <c r="I49" s="110">
        <v>0</v>
      </c>
      <c r="J49" s="110">
        <v>0</v>
      </c>
      <c r="K49" s="110">
        <v>0</v>
      </c>
      <c r="L49" s="110">
        <v>0</v>
      </c>
      <c r="M49" s="110">
        <v>0</v>
      </c>
      <c r="N49" s="112">
        <v>0</v>
      </c>
      <c r="O49" s="111">
        <v>0</v>
      </c>
      <c r="P49" s="111">
        <v>0</v>
      </c>
      <c r="Q49" s="111">
        <v>0</v>
      </c>
      <c r="R49" s="111">
        <v>0</v>
      </c>
    </row>
    <row r="50" spans="1:18">
      <c r="A50" s="274" t="s">
        <v>106</v>
      </c>
      <c r="B50" s="372" t="s">
        <v>402</v>
      </c>
      <c r="C50" s="269"/>
      <c r="D50" s="381">
        <v>0</v>
      </c>
      <c r="E50" s="167">
        <v>0</v>
      </c>
      <c r="F50" s="167">
        <v>0</v>
      </c>
      <c r="G50" s="104">
        <v>0</v>
      </c>
      <c r="H50" s="104">
        <v>0</v>
      </c>
      <c r="I50" s="104">
        <v>0</v>
      </c>
      <c r="J50" s="104">
        <v>0</v>
      </c>
      <c r="K50" s="104">
        <v>0</v>
      </c>
      <c r="L50" s="104">
        <v>0</v>
      </c>
      <c r="M50" s="104">
        <v>0</v>
      </c>
      <c r="N50" s="113">
        <v>0</v>
      </c>
      <c r="O50" s="105">
        <v>0</v>
      </c>
      <c r="P50" s="105">
        <v>0</v>
      </c>
      <c r="Q50" s="105">
        <v>0</v>
      </c>
      <c r="R50" s="105">
        <v>0</v>
      </c>
    </row>
    <row r="51" spans="1:18">
      <c r="A51" s="274" t="s">
        <v>107</v>
      </c>
      <c r="B51" s="372" t="s">
        <v>403</v>
      </c>
      <c r="C51" s="269"/>
      <c r="D51" s="381">
        <v>0</v>
      </c>
      <c r="E51" s="167">
        <v>0</v>
      </c>
      <c r="F51" s="167">
        <v>0</v>
      </c>
      <c r="G51" s="104">
        <v>0</v>
      </c>
      <c r="H51" s="104">
        <v>0</v>
      </c>
      <c r="I51" s="104">
        <v>0</v>
      </c>
      <c r="J51" s="104">
        <v>0</v>
      </c>
      <c r="K51" s="104">
        <v>0</v>
      </c>
      <c r="L51" s="104">
        <v>0</v>
      </c>
      <c r="M51" s="104">
        <v>0</v>
      </c>
      <c r="N51" s="113">
        <v>0</v>
      </c>
      <c r="O51" s="105">
        <v>0</v>
      </c>
      <c r="P51" s="105">
        <v>0</v>
      </c>
      <c r="Q51" s="105">
        <v>0</v>
      </c>
      <c r="R51" s="105">
        <v>0</v>
      </c>
    </row>
    <row r="52" spans="1:18" s="264" customFormat="1">
      <c r="A52" s="274" t="s">
        <v>108</v>
      </c>
      <c r="B52" s="372" t="s">
        <v>404</v>
      </c>
      <c r="C52" s="308"/>
      <c r="D52" s="381">
        <v>0</v>
      </c>
      <c r="E52" s="306">
        <v>0</v>
      </c>
      <c r="F52" s="171">
        <v>0</v>
      </c>
      <c r="G52" s="373">
        <v>0</v>
      </c>
      <c r="H52" s="373">
        <v>0</v>
      </c>
      <c r="I52" s="373">
        <v>0</v>
      </c>
      <c r="J52" s="373">
        <v>0</v>
      </c>
      <c r="K52" s="373">
        <v>0</v>
      </c>
      <c r="L52" s="373">
        <v>0</v>
      </c>
      <c r="M52" s="373">
        <v>0</v>
      </c>
      <c r="N52" s="113">
        <v>0</v>
      </c>
      <c r="O52" s="363">
        <v>0</v>
      </c>
      <c r="P52" s="363">
        <v>0</v>
      </c>
      <c r="Q52" s="363">
        <v>0</v>
      </c>
      <c r="R52" s="363">
        <v>0</v>
      </c>
    </row>
    <row r="53" spans="1:18" s="264" customFormat="1">
      <c r="A53" s="274" t="s">
        <v>217</v>
      </c>
      <c r="B53" s="372" t="s">
        <v>405</v>
      </c>
      <c r="C53" s="308"/>
      <c r="D53" s="381">
        <v>0</v>
      </c>
      <c r="E53" s="306">
        <v>0</v>
      </c>
      <c r="F53" s="171">
        <v>0</v>
      </c>
      <c r="G53" s="373">
        <v>0</v>
      </c>
      <c r="H53" s="373">
        <v>0</v>
      </c>
      <c r="I53" s="373">
        <v>0</v>
      </c>
      <c r="J53" s="373">
        <v>0</v>
      </c>
      <c r="K53" s="373">
        <v>0</v>
      </c>
      <c r="L53" s="373">
        <v>0</v>
      </c>
      <c r="M53" s="373">
        <v>0</v>
      </c>
      <c r="N53" s="113">
        <v>0</v>
      </c>
      <c r="O53" s="363">
        <v>0</v>
      </c>
      <c r="P53" s="363">
        <v>0</v>
      </c>
      <c r="Q53" s="363">
        <v>0</v>
      </c>
      <c r="R53" s="363">
        <v>0</v>
      </c>
    </row>
    <row r="54" spans="1:18" s="264" customFormat="1">
      <c r="A54" s="274" t="s">
        <v>218</v>
      </c>
      <c r="B54" s="372" t="s">
        <v>406</v>
      </c>
      <c r="C54" s="308"/>
      <c r="D54" s="381">
        <v>0</v>
      </c>
      <c r="E54" s="306">
        <v>0</v>
      </c>
      <c r="F54" s="171">
        <v>0</v>
      </c>
      <c r="G54" s="373">
        <v>0</v>
      </c>
      <c r="H54" s="373">
        <v>0</v>
      </c>
      <c r="I54" s="373">
        <v>0</v>
      </c>
      <c r="J54" s="373">
        <v>0</v>
      </c>
      <c r="K54" s="373">
        <v>0</v>
      </c>
      <c r="L54" s="373">
        <v>0</v>
      </c>
      <c r="M54" s="373">
        <v>0</v>
      </c>
      <c r="N54" s="113">
        <v>0</v>
      </c>
      <c r="O54" s="363">
        <v>0</v>
      </c>
      <c r="P54" s="363">
        <v>0</v>
      </c>
      <c r="Q54" s="363">
        <v>0</v>
      </c>
      <c r="R54" s="363">
        <v>0</v>
      </c>
    </row>
    <row r="55" spans="1:18" s="264" customFormat="1">
      <c r="A55" s="274" t="s">
        <v>219</v>
      </c>
      <c r="B55" s="372" t="s">
        <v>407</v>
      </c>
      <c r="C55" s="308"/>
      <c r="D55" s="381">
        <v>0</v>
      </c>
      <c r="E55" s="306">
        <v>0</v>
      </c>
      <c r="F55" s="171">
        <v>0</v>
      </c>
      <c r="G55" s="373">
        <v>0</v>
      </c>
      <c r="H55" s="373">
        <v>0</v>
      </c>
      <c r="I55" s="373">
        <v>0</v>
      </c>
      <c r="J55" s="373">
        <v>0</v>
      </c>
      <c r="K55" s="373">
        <v>0</v>
      </c>
      <c r="L55" s="373">
        <v>0</v>
      </c>
      <c r="M55" s="373">
        <v>0</v>
      </c>
      <c r="N55" s="113">
        <v>0</v>
      </c>
      <c r="O55" s="363">
        <v>0</v>
      </c>
      <c r="P55" s="363">
        <v>0</v>
      </c>
      <c r="Q55" s="363">
        <v>0</v>
      </c>
      <c r="R55" s="363">
        <v>0</v>
      </c>
    </row>
    <row r="56" spans="1:18" s="264" customFormat="1">
      <c r="A56" s="274" t="s">
        <v>220</v>
      </c>
      <c r="B56" s="372" t="s">
        <v>408</v>
      </c>
      <c r="C56" s="308"/>
      <c r="D56" s="381">
        <v>0</v>
      </c>
      <c r="E56" s="306">
        <v>0</v>
      </c>
      <c r="F56" s="171">
        <v>0</v>
      </c>
      <c r="G56" s="373">
        <v>0</v>
      </c>
      <c r="H56" s="373">
        <v>0</v>
      </c>
      <c r="I56" s="373">
        <v>0</v>
      </c>
      <c r="J56" s="373">
        <v>0</v>
      </c>
      <c r="K56" s="373">
        <v>0</v>
      </c>
      <c r="L56" s="373">
        <v>0</v>
      </c>
      <c r="M56" s="373">
        <v>0</v>
      </c>
      <c r="N56" s="113">
        <v>0</v>
      </c>
      <c r="O56" s="363">
        <v>0</v>
      </c>
      <c r="P56" s="363">
        <v>0</v>
      </c>
      <c r="Q56" s="363">
        <v>0</v>
      </c>
      <c r="R56" s="363">
        <v>0</v>
      </c>
    </row>
    <row r="57" spans="1:18" s="264" customFormat="1">
      <c r="A57" s="274" t="s">
        <v>109</v>
      </c>
      <c r="B57" s="372" t="s">
        <v>409</v>
      </c>
      <c r="C57" s="308"/>
      <c r="D57" s="381">
        <v>0</v>
      </c>
      <c r="E57" s="306">
        <v>0</v>
      </c>
      <c r="F57" s="171">
        <v>0</v>
      </c>
      <c r="G57" s="373">
        <v>0</v>
      </c>
      <c r="H57" s="373">
        <v>0</v>
      </c>
      <c r="I57" s="373">
        <v>0</v>
      </c>
      <c r="J57" s="373">
        <v>0</v>
      </c>
      <c r="K57" s="373">
        <v>0</v>
      </c>
      <c r="L57" s="373">
        <v>0</v>
      </c>
      <c r="M57" s="373">
        <v>0</v>
      </c>
      <c r="N57" s="113">
        <v>0</v>
      </c>
      <c r="O57" s="363">
        <v>0</v>
      </c>
      <c r="P57" s="363">
        <v>0</v>
      </c>
      <c r="Q57" s="363">
        <v>0</v>
      </c>
      <c r="R57" s="363">
        <v>0</v>
      </c>
    </row>
    <row r="58" spans="1:18" s="264" customFormat="1">
      <c r="A58" s="274" t="s">
        <v>110</v>
      </c>
      <c r="B58" s="372" t="s">
        <v>410</v>
      </c>
      <c r="C58" s="269"/>
      <c r="D58" s="381">
        <v>0</v>
      </c>
      <c r="E58" s="167">
        <v>0</v>
      </c>
      <c r="F58" s="171">
        <v>0</v>
      </c>
      <c r="G58" s="104">
        <v>0</v>
      </c>
      <c r="H58" s="104">
        <v>0</v>
      </c>
      <c r="I58" s="104">
        <v>0</v>
      </c>
      <c r="J58" s="104">
        <v>0</v>
      </c>
      <c r="K58" s="104">
        <v>0</v>
      </c>
      <c r="L58" s="104">
        <v>0</v>
      </c>
      <c r="M58" s="104">
        <v>0</v>
      </c>
      <c r="N58" s="113">
        <v>0</v>
      </c>
      <c r="O58" s="105">
        <v>0</v>
      </c>
      <c r="P58" s="105">
        <v>0</v>
      </c>
      <c r="Q58" s="105">
        <v>0</v>
      </c>
      <c r="R58" s="105">
        <v>0</v>
      </c>
    </row>
    <row r="59" spans="1:18" s="264" customFormat="1">
      <c r="A59" s="274" t="s">
        <v>111</v>
      </c>
      <c r="B59" s="372" t="s">
        <v>411</v>
      </c>
      <c r="C59" s="269"/>
      <c r="D59" s="381">
        <v>0</v>
      </c>
      <c r="E59" s="167">
        <v>0</v>
      </c>
      <c r="F59" s="171">
        <v>0</v>
      </c>
      <c r="G59" s="104">
        <v>0</v>
      </c>
      <c r="H59" s="104">
        <v>0</v>
      </c>
      <c r="I59" s="104">
        <v>0</v>
      </c>
      <c r="J59" s="104">
        <v>0</v>
      </c>
      <c r="K59" s="104">
        <v>0</v>
      </c>
      <c r="L59" s="104">
        <v>0</v>
      </c>
      <c r="M59" s="104">
        <v>0</v>
      </c>
      <c r="N59" s="113">
        <v>0</v>
      </c>
      <c r="O59" s="105">
        <v>0</v>
      </c>
      <c r="P59" s="105">
        <v>0</v>
      </c>
      <c r="Q59" s="105">
        <v>0</v>
      </c>
      <c r="R59" s="105">
        <v>0</v>
      </c>
    </row>
    <row r="60" spans="1:18" s="264" customFormat="1">
      <c r="A60" s="274" t="s">
        <v>112</v>
      </c>
      <c r="B60" s="372" t="s">
        <v>412</v>
      </c>
      <c r="C60" s="308"/>
      <c r="D60" s="381">
        <v>0</v>
      </c>
      <c r="E60" s="306">
        <v>0</v>
      </c>
      <c r="F60" s="171">
        <v>0</v>
      </c>
      <c r="G60" s="373">
        <v>0</v>
      </c>
      <c r="H60" s="373">
        <v>0</v>
      </c>
      <c r="I60" s="373">
        <v>0</v>
      </c>
      <c r="J60" s="373">
        <v>0</v>
      </c>
      <c r="K60" s="373">
        <v>0</v>
      </c>
      <c r="L60" s="373">
        <v>0</v>
      </c>
      <c r="M60" s="373">
        <v>0</v>
      </c>
      <c r="N60" s="113">
        <v>0</v>
      </c>
      <c r="O60" s="363">
        <v>0</v>
      </c>
      <c r="P60" s="363">
        <v>0</v>
      </c>
      <c r="Q60" s="363">
        <v>0</v>
      </c>
      <c r="R60" s="363">
        <v>0</v>
      </c>
    </row>
    <row r="61" spans="1:18" s="264" customFormat="1">
      <c r="A61" s="274" t="s">
        <v>221</v>
      </c>
      <c r="B61" s="14"/>
      <c r="C61" s="269"/>
      <c r="D61" s="90"/>
      <c r="E61" s="167"/>
      <c r="F61" s="171"/>
      <c r="G61" s="104"/>
      <c r="H61" s="104"/>
      <c r="I61" s="104"/>
      <c r="J61" s="104"/>
      <c r="K61" s="104"/>
      <c r="L61" s="104"/>
      <c r="M61" s="104"/>
      <c r="N61" s="113"/>
      <c r="O61" s="105"/>
      <c r="P61" s="105"/>
      <c r="Q61" s="105"/>
      <c r="R61" s="105"/>
    </row>
    <row r="62" spans="1:18" s="264" customFormat="1">
      <c r="A62" s="278" t="s">
        <v>222</v>
      </c>
      <c r="B62" s="14"/>
      <c r="C62" s="269"/>
      <c r="D62" s="90"/>
      <c r="E62" s="167"/>
      <c r="F62" s="171"/>
      <c r="G62" s="104"/>
      <c r="H62" s="104"/>
      <c r="I62" s="104"/>
      <c r="J62" s="104"/>
      <c r="K62" s="104"/>
      <c r="L62" s="104"/>
      <c r="M62" s="104"/>
      <c r="N62" s="113"/>
      <c r="O62" s="105"/>
      <c r="P62" s="105"/>
      <c r="Q62" s="105"/>
      <c r="R62" s="105"/>
    </row>
    <row r="63" spans="1:18">
      <c r="A63" s="333"/>
      <c r="B63" s="41"/>
      <c r="C63" s="41"/>
      <c r="D63" s="82"/>
      <c r="E63" s="91"/>
      <c r="F63" s="92"/>
      <c r="G63" s="92"/>
      <c r="H63" s="92"/>
      <c r="I63" s="92"/>
      <c r="J63" s="92"/>
      <c r="K63" s="92"/>
      <c r="L63" s="92"/>
      <c r="M63" s="92"/>
      <c r="N63" s="92"/>
      <c r="O63" s="93"/>
      <c r="P63" s="93"/>
      <c r="Q63" s="93"/>
      <c r="R63" s="94"/>
    </row>
    <row r="64" spans="1:18">
      <c r="A64" s="135"/>
      <c r="B64" s="27" t="s">
        <v>252</v>
      </c>
      <c r="C64" s="12"/>
      <c r="D64" s="27"/>
      <c r="E64" s="99"/>
      <c r="F64" s="100"/>
      <c r="G64" s="100"/>
      <c r="H64" s="100"/>
      <c r="I64" s="100"/>
      <c r="J64" s="100"/>
      <c r="K64" s="100"/>
      <c r="L64" s="100"/>
      <c r="M64" s="100"/>
      <c r="N64" s="100"/>
      <c r="O64" s="97"/>
      <c r="P64" s="97"/>
      <c r="Q64" s="97"/>
      <c r="R64" s="98"/>
    </row>
    <row r="65" spans="1:18">
      <c r="A65" s="135"/>
      <c r="B65" s="21" t="s">
        <v>35</v>
      </c>
      <c r="C65" s="12"/>
      <c r="D65" s="76" t="s">
        <v>98</v>
      </c>
      <c r="E65" s="271" t="s">
        <v>137</v>
      </c>
      <c r="F65" s="271" t="s">
        <v>80</v>
      </c>
      <c r="G65" s="271" t="s">
        <v>1</v>
      </c>
      <c r="H65" s="271" t="s">
        <v>2</v>
      </c>
      <c r="I65" s="271" t="s">
        <v>17</v>
      </c>
      <c r="J65" s="271" t="s">
        <v>18</v>
      </c>
      <c r="K65" s="271" t="s">
        <v>20</v>
      </c>
      <c r="L65" s="271" t="s">
        <v>21</v>
      </c>
      <c r="M65" s="271" t="s">
        <v>24</v>
      </c>
      <c r="N65" s="271" t="s">
        <v>25</v>
      </c>
      <c r="O65" s="271" t="s">
        <v>27</v>
      </c>
      <c r="P65" s="271" t="s">
        <v>28</v>
      </c>
      <c r="Q65" s="271" t="s">
        <v>29</v>
      </c>
      <c r="R65" s="271" t="s">
        <v>30</v>
      </c>
    </row>
    <row r="66" spans="1:18">
      <c r="A66" s="375" t="s">
        <v>325</v>
      </c>
      <c r="B66" s="378" t="s">
        <v>434</v>
      </c>
      <c r="C66" s="269"/>
      <c r="D66" s="381">
        <v>0</v>
      </c>
      <c r="E66" s="168">
        <v>0</v>
      </c>
      <c r="F66" s="168">
        <v>0</v>
      </c>
      <c r="G66" s="110">
        <v>0</v>
      </c>
      <c r="H66" s="110">
        <v>0</v>
      </c>
      <c r="I66" s="110">
        <v>0</v>
      </c>
      <c r="J66" s="110">
        <v>0</v>
      </c>
      <c r="K66" s="110">
        <v>0</v>
      </c>
      <c r="L66" s="110">
        <v>0</v>
      </c>
      <c r="M66" s="110">
        <v>0</v>
      </c>
      <c r="N66" s="112">
        <v>0</v>
      </c>
      <c r="O66" s="111">
        <v>0</v>
      </c>
      <c r="P66" s="111">
        <v>0</v>
      </c>
      <c r="Q66" s="111">
        <v>0</v>
      </c>
      <c r="R66" s="111">
        <v>0</v>
      </c>
    </row>
    <row r="67" spans="1:18" s="264" customFormat="1">
      <c r="A67" s="375" t="s">
        <v>326</v>
      </c>
      <c r="B67" s="378" t="s">
        <v>435</v>
      </c>
      <c r="C67" s="269"/>
      <c r="D67" s="381">
        <v>0</v>
      </c>
      <c r="E67" s="168">
        <v>0</v>
      </c>
      <c r="F67" s="168">
        <v>0</v>
      </c>
      <c r="G67" s="110">
        <v>0</v>
      </c>
      <c r="H67" s="110">
        <v>0</v>
      </c>
      <c r="I67" s="110">
        <v>0</v>
      </c>
      <c r="J67" s="110">
        <v>0</v>
      </c>
      <c r="K67" s="110">
        <v>0</v>
      </c>
      <c r="L67" s="110">
        <v>0</v>
      </c>
      <c r="M67" s="110">
        <v>0</v>
      </c>
      <c r="N67" s="112">
        <v>0</v>
      </c>
      <c r="O67" s="111">
        <v>0</v>
      </c>
      <c r="P67" s="111">
        <v>0</v>
      </c>
      <c r="Q67" s="111">
        <v>0</v>
      </c>
      <c r="R67" s="111">
        <v>0</v>
      </c>
    </row>
    <row r="68" spans="1:18" s="264" customFormat="1">
      <c r="A68" s="375" t="s">
        <v>327</v>
      </c>
      <c r="B68" s="378" t="s">
        <v>436</v>
      </c>
      <c r="C68" s="269"/>
      <c r="D68" s="381">
        <v>0</v>
      </c>
      <c r="E68" s="168">
        <v>0</v>
      </c>
      <c r="F68" s="168">
        <v>0</v>
      </c>
      <c r="G68" s="110">
        <v>0</v>
      </c>
      <c r="H68" s="110">
        <v>0</v>
      </c>
      <c r="I68" s="110">
        <v>0</v>
      </c>
      <c r="J68" s="110">
        <v>0</v>
      </c>
      <c r="K68" s="110">
        <v>0</v>
      </c>
      <c r="L68" s="110">
        <v>0</v>
      </c>
      <c r="M68" s="110">
        <v>0</v>
      </c>
      <c r="N68" s="112">
        <v>0</v>
      </c>
      <c r="O68" s="111">
        <v>0</v>
      </c>
      <c r="P68" s="111">
        <v>0</v>
      </c>
      <c r="Q68" s="111">
        <v>0</v>
      </c>
      <c r="R68" s="111">
        <v>0</v>
      </c>
    </row>
    <row r="69" spans="1:18" s="264" customFormat="1">
      <c r="A69" s="375" t="s">
        <v>329</v>
      </c>
      <c r="B69" s="378" t="s">
        <v>437</v>
      </c>
      <c r="C69" s="269"/>
      <c r="D69" s="381">
        <v>0</v>
      </c>
      <c r="E69" s="168">
        <v>0</v>
      </c>
      <c r="F69" s="168">
        <v>0</v>
      </c>
      <c r="G69" s="110">
        <v>0</v>
      </c>
      <c r="H69" s="110">
        <v>0</v>
      </c>
      <c r="I69" s="110">
        <v>0</v>
      </c>
      <c r="J69" s="110">
        <v>0</v>
      </c>
      <c r="K69" s="110">
        <v>0</v>
      </c>
      <c r="L69" s="110">
        <v>0</v>
      </c>
      <c r="M69" s="110">
        <v>0</v>
      </c>
      <c r="N69" s="112">
        <v>0</v>
      </c>
      <c r="O69" s="111">
        <v>0</v>
      </c>
      <c r="P69" s="111">
        <v>0</v>
      </c>
      <c r="Q69" s="111">
        <v>0</v>
      </c>
      <c r="R69" s="111">
        <v>0</v>
      </c>
    </row>
    <row r="70" spans="1:18" s="264" customFormat="1">
      <c r="A70" s="375" t="s">
        <v>330</v>
      </c>
      <c r="B70" s="378" t="s">
        <v>438</v>
      </c>
      <c r="C70" s="269"/>
      <c r="D70" s="381">
        <v>0</v>
      </c>
      <c r="E70" s="168">
        <v>0</v>
      </c>
      <c r="F70" s="168">
        <v>0</v>
      </c>
      <c r="G70" s="110">
        <v>0</v>
      </c>
      <c r="H70" s="110">
        <v>0</v>
      </c>
      <c r="I70" s="110">
        <v>0</v>
      </c>
      <c r="J70" s="110">
        <v>0</v>
      </c>
      <c r="K70" s="110">
        <v>0</v>
      </c>
      <c r="L70" s="110">
        <v>0</v>
      </c>
      <c r="M70" s="110">
        <v>0</v>
      </c>
      <c r="N70" s="112">
        <v>0</v>
      </c>
      <c r="O70" s="111">
        <v>0</v>
      </c>
      <c r="P70" s="111">
        <v>0</v>
      </c>
      <c r="Q70" s="111">
        <v>0</v>
      </c>
      <c r="R70" s="111">
        <v>0</v>
      </c>
    </row>
    <row r="71" spans="1:18" s="371" customFormat="1">
      <c r="A71" s="375" t="s">
        <v>328</v>
      </c>
      <c r="B71" s="378" t="s">
        <v>439</v>
      </c>
      <c r="C71" s="370"/>
      <c r="D71" s="381">
        <v>0</v>
      </c>
      <c r="E71" s="168">
        <v>0</v>
      </c>
      <c r="F71" s="168">
        <v>0</v>
      </c>
      <c r="G71" s="110">
        <v>0</v>
      </c>
      <c r="H71" s="110">
        <v>0</v>
      </c>
      <c r="I71" s="110">
        <v>0</v>
      </c>
      <c r="J71" s="110">
        <v>0</v>
      </c>
      <c r="K71" s="110">
        <v>0</v>
      </c>
      <c r="L71" s="110">
        <v>0</v>
      </c>
      <c r="M71" s="110">
        <v>0</v>
      </c>
      <c r="N71" s="112">
        <v>0</v>
      </c>
      <c r="O71" s="111">
        <v>0</v>
      </c>
      <c r="P71" s="111">
        <v>0</v>
      </c>
      <c r="Q71" s="111">
        <v>0</v>
      </c>
      <c r="R71" s="111">
        <v>0</v>
      </c>
    </row>
    <row r="72" spans="1:18" s="371" customFormat="1">
      <c r="A72" s="375" t="s">
        <v>519</v>
      </c>
      <c r="B72" s="378" t="s">
        <v>440</v>
      </c>
      <c r="C72" s="370"/>
      <c r="D72" s="381">
        <v>0</v>
      </c>
      <c r="E72" s="168">
        <v>0</v>
      </c>
      <c r="F72" s="168">
        <v>0</v>
      </c>
      <c r="G72" s="110">
        <v>0</v>
      </c>
      <c r="H72" s="110">
        <v>0</v>
      </c>
      <c r="I72" s="110">
        <v>0</v>
      </c>
      <c r="J72" s="110">
        <v>0</v>
      </c>
      <c r="K72" s="110">
        <v>0</v>
      </c>
      <c r="L72" s="110">
        <v>0</v>
      </c>
      <c r="M72" s="110">
        <v>0</v>
      </c>
      <c r="N72" s="112">
        <v>0</v>
      </c>
      <c r="O72" s="111">
        <v>0</v>
      </c>
      <c r="P72" s="111">
        <v>0</v>
      </c>
      <c r="Q72" s="111">
        <v>0</v>
      </c>
      <c r="R72" s="111">
        <v>0</v>
      </c>
    </row>
    <row r="73" spans="1:18" s="371" customFormat="1">
      <c r="A73" s="375" t="s">
        <v>520</v>
      </c>
      <c r="B73" s="378" t="s">
        <v>441</v>
      </c>
      <c r="C73" s="370"/>
      <c r="D73" s="381">
        <v>0</v>
      </c>
      <c r="E73" s="168">
        <v>0</v>
      </c>
      <c r="F73" s="168">
        <v>0</v>
      </c>
      <c r="G73" s="110">
        <v>0</v>
      </c>
      <c r="H73" s="110">
        <v>0</v>
      </c>
      <c r="I73" s="110">
        <v>0</v>
      </c>
      <c r="J73" s="110">
        <v>0</v>
      </c>
      <c r="K73" s="110">
        <v>0</v>
      </c>
      <c r="L73" s="110">
        <v>0</v>
      </c>
      <c r="M73" s="110">
        <v>0</v>
      </c>
      <c r="N73" s="112">
        <v>0</v>
      </c>
      <c r="O73" s="111">
        <v>0</v>
      </c>
      <c r="P73" s="111">
        <v>0</v>
      </c>
      <c r="Q73" s="111">
        <v>0</v>
      </c>
      <c r="R73" s="111">
        <v>0</v>
      </c>
    </row>
    <row r="74" spans="1:18" s="371" customFormat="1">
      <c r="A74" s="375" t="s">
        <v>521</v>
      </c>
      <c r="B74" s="378" t="s">
        <v>442</v>
      </c>
      <c r="C74" s="370"/>
      <c r="D74" s="381">
        <v>0</v>
      </c>
      <c r="E74" s="168">
        <v>0</v>
      </c>
      <c r="F74" s="168">
        <v>0</v>
      </c>
      <c r="G74" s="110">
        <v>0</v>
      </c>
      <c r="H74" s="110">
        <v>0</v>
      </c>
      <c r="I74" s="110">
        <v>0</v>
      </c>
      <c r="J74" s="110">
        <v>0</v>
      </c>
      <c r="K74" s="110">
        <v>0</v>
      </c>
      <c r="L74" s="110">
        <v>0</v>
      </c>
      <c r="M74" s="110">
        <v>0</v>
      </c>
      <c r="N74" s="112">
        <v>0</v>
      </c>
      <c r="O74" s="111">
        <v>0</v>
      </c>
      <c r="P74" s="111">
        <v>0</v>
      </c>
      <c r="Q74" s="111">
        <v>0</v>
      </c>
      <c r="R74" s="111">
        <v>0</v>
      </c>
    </row>
    <row r="75" spans="1:18" s="371" customFormat="1">
      <c r="A75" s="375" t="s">
        <v>522</v>
      </c>
      <c r="B75" s="378" t="s">
        <v>443</v>
      </c>
      <c r="C75" s="370"/>
      <c r="D75" s="381">
        <v>0</v>
      </c>
      <c r="E75" s="168">
        <v>0</v>
      </c>
      <c r="F75" s="168">
        <v>0</v>
      </c>
      <c r="G75" s="110">
        <v>0</v>
      </c>
      <c r="H75" s="110">
        <v>0</v>
      </c>
      <c r="I75" s="110">
        <v>0</v>
      </c>
      <c r="J75" s="110">
        <v>0</v>
      </c>
      <c r="K75" s="110">
        <v>0</v>
      </c>
      <c r="L75" s="110">
        <v>0</v>
      </c>
      <c r="M75" s="110">
        <v>0</v>
      </c>
      <c r="N75" s="112">
        <v>0</v>
      </c>
      <c r="O75" s="111">
        <v>0</v>
      </c>
      <c r="P75" s="111">
        <v>0</v>
      </c>
      <c r="Q75" s="111">
        <v>0</v>
      </c>
      <c r="R75" s="111">
        <v>0</v>
      </c>
    </row>
    <row r="76" spans="1:18" s="371" customFormat="1">
      <c r="A76" s="375" t="s">
        <v>523</v>
      </c>
      <c r="B76" s="378" t="s">
        <v>444</v>
      </c>
      <c r="C76" s="370"/>
      <c r="D76" s="381">
        <v>0</v>
      </c>
      <c r="E76" s="168">
        <v>0</v>
      </c>
      <c r="F76" s="168">
        <v>0</v>
      </c>
      <c r="G76" s="110">
        <v>0</v>
      </c>
      <c r="H76" s="110">
        <v>0</v>
      </c>
      <c r="I76" s="110">
        <v>0</v>
      </c>
      <c r="J76" s="110">
        <v>0</v>
      </c>
      <c r="K76" s="110">
        <v>0</v>
      </c>
      <c r="L76" s="110">
        <v>0</v>
      </c>
      <c r="M76" s="110">
        <v>0</v>
      </c>
      <c r="N76" s="112">
        <v>0</v>
      </c>
      <c r="O76" s="111">
        <v>0</v>
      </c>
      <c r="P76" s="111">
        <v>0</v>
      </c>
      <c r="Q76" s="111">
        <v>0</v>
      </c>
      <c r="R76" s="111">
        <v>0</v>
      </c>
    </row>
    <row r="77" spans="1:18" s="371" customFormat="1">
      <c r="A77" s="375" t="s">
        <v>524</v>
      </c>
      <c r="B77" s="378" t="s">
        <v>445</v>
      </c>
      <c r="C77" s="370"/>
      <c r="D77" s="381">
        <v>0</v>
      </c>
      <c r="E77" s="168">
        <v>0</v>
      </c>
      <c r="F77" s="168">
        <v>0</v>
      </c>
      <c r="G77" s="110">
        <v>0</v>
      </c>
      <c r="H77" s="110">
        <v>0</v>
      </c>
      <c r="I77" s="110">
        <v>0</v>
      </c>
      <c r="J77" s="110">
        <v>0</v>
      </c>
      <c r="K77" s="110">
        <v>0</v>
      </c>
      <c r="L77" s="110">
        <v>0</v>
      </c>
      <c r="M77" s="110">
        <v>0</v>
      </c>
      <c r="N77" s="112">
        <v>0</v>
      </c>
      <c r="O77" s="111">
        <v>0</v>
      </c>
      <c r="P77" s="111">
        <v>0</v>
      </c>
      <c r="Q77" s="111">
        <v>0</v>
      </c>
      <c r="R77" s="111">
        <v>0</v>
      </c>
    </row>
    <row r="78" spans="1:18" s="371" customFormat="1">
      <c r="A78" s="375" t="s">
        <v>525</v>
      </c>
      <c r="B78" s="378" t="s">
        <v>446</v>
      </c>
      <c r="C78" s="370"/>
      <c r="D78" s="381">
        <v>0</v>
      </c>
      <c r="E78" s="168">
        <v>0</v>
      </c>
      <c r="F78" s="168">
        <v>0</v>
      </c>
      <c r="G78" s="110">
        <v>0</v>
      </c>
      <c r="H78" s="110">
        <v>0</v>
      </c>
      <c r="I78" s="110">
        <v>0</v>
      </c>
      <c r="J78" s="110">
        <v>0</v>
      </c>
      <c r="K78" s="110">
        <v>0</v>
      </c>
      <c r="L78" s="110">
        <v>0</v>
      </c>
      <c r="M78" s="110">
        <v>0</v>
      </c>
      <c r="N78" s="112">
        <v>0</v>
      </c>
      <c r="O78" s="111">
        <v>0</v>
      </c>
      <c r="P78" s="111">
        <v>0</v>
      </c>
      <c r="Q78" s="111">
        <v>0</v>
      </c>
      <c r="R78" s="111">
        <v>0</v>
      </c>
    </row>
    <row r="79" spans="1:18" s="371" customFormat="1">
      <c r="A79" s="375" t="s">
        <v>526</v>
      </c>
      <c r="B79" s="378" t="s">
        <v>447</v>
      </c>
      <c r="C79" s="370"/>
      <c r="D79" s="381">
        <v>0</v>
      </c>
      <c r="E79" s="168">
        <v>0</v>
      </c>
      <c r="F79" s="168">
        <v>0</v>
      </c>
      <c r="G79" s="110">
        <v>0</v>
      </c>
      <c r="H79" s="110">
        <v>0</v>
      </c>
      <c r="I79" s="110">
        <v>0</v>
      </c>
      <c r="J79" s="110">
        <v>0</v>
      </c>
      <c r="K79" s="110">
        <v>0</v>
      </c>
      <c r="L79" s="110">
        <v>0</v>
      </c>
      <c r="M79" s="110">
        <v>0</v>
      </c>
      <c r="N79" s="112">
        <v>0</v>
      </c>
      <c r="O79" s="111">
        <v>0</v>
      </c>
      <c r="P79" s="111">
        <v>0</v>
      </c>
      <c r="Q79" s="111">
        <v>0</v>
      </c>
      <c r="R79" s="111">
        <v>0</v>
      </c>
    </row>
    <row r="80" spans="1:18" s="371" customFormat="1">
      <c r="A80" s="375" t="s">
        <v>527</v>
      </c>
      <c r="B80" s="378" t="s">
        <v>448</v>
      </c>
      <c r="C80" s="370"/>
      <c r="D80" s="381">
        <v>0</v>
      </c>
      <c r="E80" s="168">
        <v>0</v>
      </c>
      <c r="F80" s="168">
        <v>0</v>
      </c>
      <c r="G80" s="110">
        <v>0</v>
      </c>
      <c r="H80" s="110">
        <v>0</v>
      </c>
      <c r="I80" s="110">
        <v>0</v>
      </c>
      <c r="J80" s="110">
        <v>0</v>
      </c>
      <c r="K80" s="110">
        <v>0</v>
      </c>
      <c r="L80" s="110">
        <v>0</v>
      </c>
      <c r="M80" s="110">
        <v>0</v>
      </c>
      <c r="N80" s="112">
        <v>0</v>
      </c>
      <c r="O80" s="111">
        <v>0</v>
      </c>
      <c r="P80" s="111">
        <v>0</v>
      </c>
      <c r="Q80" s="111">
        <v>0</v>
      </c>
      <c r="R80" s="111">
        <v>0</v>
      </c>
    </row>
    <row r="81" spans="1:18" s="371" customFormat="1">
      <c r="A81" s="375" t="s">
        <v>528</v>
      </c>
      <c r="B81" s="378" t="s">
        <v>449</v>
      </c>
      <c r="C81" s="370"/>
      <c r="D81" s="381">
        <v>0</v>
      </c>
      <c r="E81" s="168">
        <v>0</v>
      </c>
      <c r="F81" s="168">
        <v>0</v>
      </c>
      <c r="G81" s="110">
        <v>0</v>
      </c>
      <c r="H81" s="110">
        <v>0</v>
      </c>
      <c r="I81" s="110">
        <v>0</v>
      </c>
      <c r="J81" s="110">
        <v>0</v>
      </c>
      <c r="K81" s="110">
        <v>0</v>
      </c>
      <c r="L81" s="110">
        <v>0</v>
      </c>
      <c r="M81" s="110">
        <v>0</v>
      </c>
      <c r="N81" s="112">
        <v>0</v>
      </c>
      <c r="O81" s="111">
        <v>0</v>
      </c>
      <c r="P81" s="111">
        <v>0</v>
      </c>
      <c r="Q81" s="111">
        <v>0</v>
      </c>
      <c r="R81" s="111">
        <v>0</v>
      </c>
    </row>
    <row r="82" spans="1:18" s="371" customFormat="1">
      <c r="A82" s="375" t="s">
        <v>529</v>
      </c>
      <c r="B82" s="378" t="s">
        <v>450</v>
      </c>
      <c r="C82" s="370"/>
      <c r="D82" s="381">
        <v>0</v>
      </c>
      <c r="E82" s="168">
        <v>0</v>
      </c>
      <c r="F82" s="168">
        <v>0</v>
      </c>
      <c r="G82" s="110">
        <v>0</v>
      </c>
      <c r="H82" s="110">
        <v>0</v>
      </c>
      <c r="I82" s="110">
        <v>0</v>
      </c>
      <c r="J82" s="110">
        <v>0</v>
      </c>
      <c r="K82" s="110">
        <v>0</v>
      </c>
      <c r="L82" s="110">
        <v>0</v>
      </c>
      <c r="M82" s="110">
        <v>0</v>
      </c>
      <c r="N82" s="112">
        <v>0</v>
      </c>
      <c r="O82" s="111">
        <v>0</v>
      </c>
      <c r="P82" s="111">
        <v>0</v>
      </c>
      <c r="Q82" s="111">
        <v>0</v>
      </c>
      <c r="R82" s="111">
        <v>0</v>
      </c>
    </row>
    <row r="83" spans="1:18" s="371" customFormat="1">
      <c r="A83" s="375" t="s">
        <v>530</v>
      </c>
      <c r="B83" s="378" t="s">
        <v>451</v>
      </c>
      <c r="C83" s="370"/>
      <c r="D83" s="381">
        <v>0</v>
      </c>
      <c r="E83" s="168">
        <v>0</v>
      </c>
      <c r="F83" s="168">
        <v>0</v>
      </c>
      <c r="G83" s="110">
        <v>0</v>
      </c>
      <c r="H83" s="110">
        <v>0</v>
      </c>
      <c r="I83" s="110">
        <v>0</v>
      </c>
      <c r="J83" s="110">
        <v>0</v>
      </c>
      <c r="K83" s="110">
        <v>0</v>
      </c>
      <c r="L83" s="110">
        <v>0</v>
      </c>
      <c r="M83" s="110">
        <v>0</v>
      </c>
      <c r="N83" s="112">
        <v>0</v>
      </c>
      <c r="O83" s="111">
        <v>0</v>
      </c>
      <c r="P83" s="111">
        <v>0</v>
      </c>
      <c r="Q83" s="111">
        <v>0</v>
      </c>
      <c r="R83" s="111">
        <v>0</v>
      </c>
    </row>
    <row r="84" spans="1:18" s="371" customFormat="1">
      <c r="A84" s="375" t="s">
        <v>531</v>
      </c>
      <c r="B84" s="378" t="s">
        <v>452</v>
      </c>
      <c r="C84" s="370"/>
      <c r="D84" s="381">
        <v>0</v>
      </c>
      <c r="E84" s="168">
        <v>0</v>
      </c>
      <c r="F84" s="168">
        <v>0</v>
      </c>
      <c r="G84" s="110">
        <v>0</v>
      </c>
      <c r="H84" s="110">
        <v>0</v>
      </c>
      <c r="I84" s="110">
        <v>0</v>
      </c>
      <c r="J84" s="110">
        <v>0</v>
      </c>
      <c r="K84" s="110">
        <v>0</v>
      </c>
      <c r="L84" s="110">
        <v>0</v>
      </c>
      <c r="M84" s="110">
        <v>0</v>
      </c>
      <c r="N84" s="112">
        <v>0</v>
      </c>
      <c r="O84" s="111">
        <v>0</v>
      </c>
      <c r="P84" s="111">
        <v>0</v>
      </c>
      <c r="Q84" s="111">
        <v>0</v>
      </c>
      <c r="R84" s="111">
        <v>0</v>
      </c>
    </row>
    <row r="85" spans="1:18" s="371" customFormat="1">
      <c r="A85" s="375" t="s">
        <v>532</v>
      </c>
      <c r="B85" s="378" t="s">
        <v>453</v>
      </c>
      <c r="C85" s="370"/>
      <c r="D85" s="381">
        <v>0</v>
      </c>
      <c r="E85" s="168">
        <v>0</v>
      </c>
      <c r="F85" s="168">
        <v>0</v>
      </c>
      <c r="G85" s="110">
        <v>0</v>
      </c>
      <c r="H85" s="110">
        <v>0</v>
      </c>
      <c r="I85" s="110">
        <v>0</v>
      </c>
      <c r="J85" s="110">
        <v>0</v>
      </c>
      <c r="K85" s="110">
        <v>0</v>
      </c>
      <c r="L85" s="110">
        <v>0</v>
      </c>
      <c r="M85" s="110">
        <v>0</v>
      </c>
      <c r="N85" s="112">
        <v>0</v>
      </c>
      <c r="O85" s="111">
        <v>0</v>
      </c>
      <c r="P85" s="111">
        <v>0</v>
      </c>
      <c r="Q85" s="111">
        <v>0</v>
      </c>
      <c r="R85" s="111">
        <v>0</v>
      </c>
    </row>
    <row r="86" spans="1:18" s="371" customFormat="1">
      <c r="A86" s="375" t="s">
        <v>533</v>
      </c>
      <c r="B86" s="378" t="s">
        <v>454</v>
      </c>
      <c r="C86" s="370"/>
      <c r="D86" s="381">
        <v>0</v>
      </c>
      <c r="E86" s="168">
        <v>0</v>
      </c>
      <c r="F86" s="168">
        <v>0</v>
      </c>
      <c r="G86" s="110">
        <v>0</v>
      </c>
      <c r="H86" s="110">
        <v>0</v>
      </c>
      <c r="I86" s="110">
        <v>0</v>
      </c>
      <c r="J86" s="110">
        <v>0</v>
      </c>
      <c r="K86" s="110">
        <v>0</v>
      </c>
      <c r="L86" s="110">
        <v>0</v>
      </c>
      <c r="M86" s="110">
        <v>0</v>
      </c>
      <c r="N86" s="112">
        <v>0</v>
      </c>
      <c r="O86" s="111">
        <v>0</v>
      </c>
      <c r="P86" s="111">
        <v>0</v>
      </c>
      <c r="Q86" s="111">
        <v>0</v>
      </c>
      <c r="R86" s="111">
        <v>0</v>
      </c>
    </row>
    <row r="87" spans="1:18" s="371" customFormat="1">
      <c r="A87" s="375" t="s">
        <v>534</v>
      </c>
      <c r="B87" s="378" t="s">
        <v>455</v>
      </c>
      <c r="C87" s="370"/>
      <c r="D87" s="381">
        <v>0</v>
      </c>
      <c r="E87" s="168">
        <v>0</v>
      </c>
      <c r="F87" s="168">
        <v>0</v>
      </c>
      <c r="G87" s="110">
        <v>0</v>
      </c>
      <c r="H87" s="110">
        <v>0</v>
      </c>
      <c r="I87" s="110">
        <v>0</v>
      </c>
      <c r="J87" s="110">
        <v>0</v>
      </c>
      <c r="K87" s="110">
        <v>0</v>
      </c>
      <c r="L87" s="110">
        <v>0</v>
      </c>
      <c r="M87" s="110">
        <v>0</v>
      </c>
      <c r="N87" s="112">
        <v>0</v>
      </c>
      <c r="O87" s="111">
        <v>0</v>
      </c>
      <c r="P87" s="111">
        <v>0</v>
      </c>
      <c r="Q87" s="111">
        <v>0</v>
      </c>
      <c r="R87" s="111">
        <v>0</v>
      </c>
    </row>
    <row r="88" spans="1:18" s="371" customFormat="1">
      <c r="A88" s="375" t="s">
        <v>535</v>
      </c>
      <c r="B88" s="378" t="s">
        <v>456</v>
      </c>
      <c r="C88" s="370"/>
      <c r="D88" s="381">
        <v>0</v>
      </c>
      <c r="E88" s="168">
        <v>0</v>
      </c>
      <c r="F88" s="168">
        <v>0</v>
      </c>
      <c r="G88" s="110">
        <v>0</v>
      </c>
      <c r="H88" s="110">
        <v>0</v>
      </c>
      <c r="I88" s="110">
        <v>0</v>
      </c>
      <c r="J88" s="110">
        <v>0</v>
      </c>
      <c r="K88" s="110">
        <v>0</v>
      </c>
      <c r="L88" s="110">
        <v>0</v>
      </c>
      <c r="M88" s="110">
        <v>0</v>
      </c>
      <c r="N88" s="112">
        <v>0</v>
      </c>
      <c r="O88" s="111">
        <v>0</v>
      </c>
      <c r="P88" s="111">
        <v>0</v>
      </c>
      <c r="Q88" s="111">
        <v>0</v>
      </c>
      <c r="R88" s="111">
        <v>0</v>
      </c>
    </row>
    <row r="89" spans="1:18" s="371" customFormat="1">
      <c r="A89" s="375" t="s">
        <v>536</v>
      </c>
      <c r="B89" s="378" t="s">
        <v>457</v>
      </c>
      <c r="C89" s="370"/>
      <c r="D89" s="381">
        <v>0</v>
      </c>
      <c r="E89" s="168">
        <v>0</v>
      </c>
      <c r="F89" s="168">
        <v>0</v>
      </c>
      <c r="G89" s="110">
        <v>0</v>
      </c>
      <c r="H89" s="110">
        <v>0</v>
      </c>
      <c r="I89" s="110">
        <v>0</v>
      </c>
      <c r="J89" s="110">
        <v>0</v>
      </c>
      <c r="K89" s="110">
        <v>0</v>
      </c>
      <c r="L89" s="110">
        <v>0</v>
      </c>
      <c r="M89" s="110">
        <v>0</v>
      </c>
      <c r="N89" s="112">
        <v>0</v>
      </c>
      <c r="O89" s="111">
        <v>0</v>
      </c>
      <c r="P89" s="111">
        <v>0</v>
      </c>
      <c r="Q89" s="111">
        <v>0</v>
      </c>
      <c r="R89" s="111">
        <v>0</v>
      </c>
    </row>
    <row r="90" spans="1:18" s="371" customFormat="1">
      <c r="A90" s="375" t="s">
        <v>537</v>
      </c>
      <c r="B90" s="378" t="s">
        <v>458</v>
      </c>
      <c r="C90" s="370"/>
      <c r="D90" s="381">
        <v>0</v>
      </c>
      <c r="E90" s="168">
        <v>0</v>
      </c>
      <c r="F90" s="168">
        <v>0</v>
      </c>
      <c r="G90" s="110">
        <v>0</v>
      </c>
      <c r="H90" s="110">
        <v>0</v>
      </c>
      <c r="I90" s="110">
        <v>0</v>
      </c>
      <c r="J90" s="110">
        <v>0</v>
      </c>
      <c r="K90" s="110">
        <v>0</v>
      </c>
      <c r="L90" s="110">
        <v>0</v>
      </c>
      <c r="M90" s="110">
        <v>0</v>
      </c>
      <c r="N90" s="112">
        <v>0</v>
      </c>
      <c r="O90" s="111">
        <v>0</v>
      </c>
      <c r="P90" s="111">
        <v>0</v>
      </c>
      <c r="Q90" s="111">
        <v>0</v>
      </c>
      <c r="R90" s="111">
        <v>0</v>
      </c>
    </row>
    <row r="91" spans="1:18" s="371" customFormat="1">
      <c r="A91" s="375" t="s">
        <v>538</v>
      </c>
      <c r="B91" s="378" t="s">
        <v>459</v>
      </c>
      <c r="C91" s="370"/>
      <c r="D91" s="381">
        <v>0</v>
      </c>
      <c r="E91" s="168">
        <v>0</v>
      </c>
      <c r="F91" s="168">
        <v>0</v>
      </c>
      <c r="G91" s="110">
        <v>0</v>
      </c>
      <c r="H91" s="110">
        <v>0</v>
      </c>
      <c r="I91" s="110">
        <v>0</v>
      </c>
      <c r="J91" s="110">
        <v>0</v>
      </c>
      <c r="K91" s="110">
        <v>0</v>
      </c>
      <c r="L91" s="110">
        <v>0</v>
      </c>
      <c r="M91" s="110">
        <v>0</v>
      </c>
      <c r="N91" s="112">
        <v>0</v>
      </c>
      <c r="O91" s="111">
        <v>0</v>
      </c>
      <c r="P91" s="111">
        <v>0</v>
      </c>
      <c r="Q91" s="111">
        <v>0</v>
      </c>
      <c r="R91" s="111">
        <v>0</v>
      </c>
    </row>
    <row r="92" spans="1:18" s="371" customFormat="1">
      <c r="A92" s="375" t="s">
        <v>539</v>
      </c>
      <c r="B92" s="378" t="s">
        <v>460</v>
      </c>
      <c r="C92" s="370"/>
      <c r="D92" s="381">
        <v>0</v>
      </c>
      <c r="E92" s="168">
        <v>0</v>
      </c>
      <c r="F92" s="168">
        <v>0</v>
      </c>
      <c r="G92" s="110">
        <v>0</v>
      </c>
      <c r="H92" s="110">
        <v>0</v>
      </c>
      <c r="I92" s="110">
        <v>0</v>
      </c>
      <c r="J92" s="110">
        <v>0</v>
      </c>
      <c r="K92" s="110">
        <v>0</v>
      </c>
      <c r="L92" s="110">
        <v>0</v>
      </c>
      <c r="M92" s="110">
        <v>0</v>
      </c>
      <c r="N92" s="112">
        <v>0</v>
      </c>
      <c r="O92" s="111">
        <v>0</v>
      </c>
      <c r="P92" s="111">
        <v>0</v>
      </c>
      <c r="Q92" s="111">
        <v>0</v>
      </c>
      <c r="R92" s="111">
        <v>0</v>
      </c>
    </row>
    <row r="93" spans="1:18" s="371" customFormat="1">
      <c r="A93" s="375" t="s">
        <v>540</v>
      </c>
      <c r="B93" s="378" t="s">
        <v>461</v>
      </c>
      <c r="C93" s="370"/>
      <c r="D93" s="381">
        <v>0</v>
      </c>
      <c r="E93" s="168">
        <v>0</v>
      </c>
      <c r="F93" s="168">
        <v>0</v>
      </c>
      <c r="G93" s="110">
        <v>0</v>
      </c>
      <c r="H93" s="110">
        <v>0</v>
      </c>
      <c r="I93" s="110">
        <v>0</v>
      </c>
      <c r="J93" s="110">
        <v>0</v>
      </c>
      <c r="K93" s="110">
        <v>0</v>
      </c>
      <c r="L93" s="110">
        <v>0</v>
      </c>
      <c r="M93" s="110">
        <v>0</v>
      </c>
      <c r="N93" s="112">
        <v>0</v>
      </c>
      <c r="O93" s="111">
        <v>0</v>
      </c>
      <c r="P93" s="111">
        <v>0</v>
      </c>
      <c r="Q93" s="111">
        <v>0</v>
      </c>
      <c r="R93" s="111">
        <v>0</v>
      </c>
    </row>
    <row r="94" spans="1:18">
      <c r="A94" s="375" t="s">
        <v>541</v>
      </c>
      <c r="B94" s="378" t="s">
        <v>462</v>
      </c>
      <c r="C94" s="269"/>
      <c r="D94" s="381">
        <v>0</v>
      </c>
      <c r="E94" s="167">
        <v>0</v>
      </c>
      <c r="F94" s="167">
        <v>0</v>
      </c>
      <c r="G94" s="104">
        <v>0</v>
      </c>
      <c r="H94" s="104">
        <v>0</v>
      </c>
      <c r="I94" s="104">
        <v>0</v>
      </c>
      <c r="J94" s="104">
        <v>0</v>
      </c>
      <c r="K94" s="104">
        <v>0</v>
      </c>
      <c r="L94" s="104">
        <v>0</v>
      </c>
      <c r="M94" s="104">
        <v>0</v>
      </c>
      <c r="N94" s="113">
        <v>0</v>
      </c>
      <c r="O94" s="105">
        <v>0</v>
      </c>
      <c r="P94" s="105">
        <v>0</v>
      </c>
      <c r="Q94" s="105">
        <v>0</v>
      </c>
      <c r="R94" s="105">
        <v>0</v>
      </c>
    </row>
    <row r="95" spans="1:18">
      <c r="A95" s="135"/>
      <c r="B95" s="185"/>
      <c r="C95" s="186"/>
      <c r="D95" s="187"/>
      <c r="E95" s="188"/>
      <c r="F95" s="188"/>
      <c r="G95" s="188"/>
      <c r="H95" s="188"/>
      <c r="I95" s="188"/>
      <c r="J95" s="188"/>
      <c r="K95" s="188"/>
      <c r="L95" s="188"/>
      <c r="M95" s="188"/>
      <c r="N95" s="182"/>
      <c r="O95" s="184"/>
      <c r="P95" s="184"/>
      <c r="Q95" s="184"/>
      <c r="R95" s="184"/>
    </row>
    <row r="96" spans="1:18">
      <c r="A96" s="135">
        <v>2</v>
      </c>
      <c r="B96" s="211" t="s">
        <v>331</v>
      </c>
      <c r="C96" s="212"/>
      <c r="D96" s="213"/>
      <c r="E96" s="343">
        <f t="shared" ref="E96:R96" si="1">SUM(E49:E62,E66:E94)</f>
        <v>0</v>
      </c>
      <c r="F96" s="343">
        <f t="shared" si="1"/>
        <v>0</v>
      </c>
      <c r="G96" s="66">
        <f t="shared" si="1"/>
        <v>0</v>
      </c>
      <c r="H96" s="66">
        <f t="shared" si="1"/>
        <v>0</v>
      </c>
      <c r="I96" s="66">
        <f t="shared" si="1"/>
        <v>0</v>
      </c>
      <c r="J96" s="66">
        <f t="shared" si="1"/>
        <v>0</v>
      </c>
      <c r="K96" s="66">
        <f t="shared" si="1"/>
        <v>0</v>
      </c>
      <c r="L96" s="66">
        <f t="shared" si="1"/>
        <v>0</v>
      </c>
      <c r="M96" s="66">
        <f t="shared" si="1"/>
        <v>0</v>
      </c>
      <c r="N96" s="66">
        <f t="shared" si="1"/>
        <v>0</v>
      </c>
      <c r="O96" s="66">
        <f t="shared" si="1"/>
        <v>0</v>
      </c>
      <c r="P96" s="66">
        <f t="shared" si="1"/>
        <v>0</v>
      </c>
      <c r="Q96" s="66">
        <f t="shared" si="1"/>
        <v>0</v>
      </c>
      <c r="R96" s="66">
        <f t="shared" si="1"/>
        <v>0</v>
      </c>
    </row>
    <row r="97" spans="1:18">
      <c r="A97" s="135"/>
      <c r="B97" s="193"/>
      <c r="C97" s="194"/>
      <c r="D97" s="202"/>
      <c r="E97" s="203"/>
      <c r="F97" s="203"/>
      <c r="G97" s="203"/>
      <c r="H97" s="203"/>
      <c r="I97" s="203"/>
      <c r="J97" s="203"/>
      <c r="K97" s="203"/>
      <c r="L97" s="203"/>
      <c r="M97" s="203"/>
      <c r="N97" s="203"/>
      <c r="O97" s="203"/>
      <c r="P97" s="203"/>
      <c r="Q97" s="203"/>
      <c r="R97" s="195"/>
    </row>
    <row r="98" spans="1:18" ht="15" customHeight="1">
      <c r="A98" s="135">
        <v>3</v>
      </c>
      <c r="B98" s="198" t="s">
        <v>116</v>
      </c>
      <c r="C98" s="199"/>
      <c r="D98" s="200"/>
      <c r="E98" s="341">
        <f t="shared" ref="E98:R98" si="2">E45+E96</f>
        <v>8540447</v>
      </c>
      <c r="F98" s="341">
        <f t="shared" si="2"/>
        <v>7972436</v>
      </c>
      <c r="G98" s="201">
        <f t="shared" si="2"/>
        <v>7766953</v>
      </c>
      <c r="H98" s="201">
        <f t="shared" si="2"/>
        <v>7814005</v>
      </c>
      <c r="I98" s="201">
        <f t="shared" si="2"/>
        <v>7023796</v>
      </c>
      <c r="J98" s="201">
        <f t="shared" si="2"/>
        <v>6665951</v>
      </c>
      <c r="K98" s="201">
        <f t="shared" si="2"/>
        <v>6573013</v>
      </c>
      <c r="L98" s="201">
        <f t="shared" si="2"/>
        <v>6343469</v>
      </c>
      <c r="M98" s="201">
        <f t="shared" si="2"/>
        <v>4930566</v>
      </c>
      <c r="N98" s="201">
        <f t="shared" si="2"/>
        <v>3917055</v>
      </c>
      <c r="O98" s="201">
        <f t="shared" si="2"/>
        <v>3889774.2606169996</v>
      </c>
      <c r="P98" s="201">
        <f t="shared" si="2"/>
        <v>4005800.256052</v>
      </c>
      <c r="Q98" s="201">
        <f t="shared" si="2"/>
        <v>3848576.118766</v>
      </c>
      <c r="R98" s="201">
        <f t="shared" si="2"/>
        <v>3826159.9990999997</v>
      </c>
    </row>
    <row r="99" spans="1:18">
      <c r="A99" s="135"/>
      <c r="B99" s="27"/>
      <c r="C99" s="33"/>
      <c r="D99" s="27"/>
      <c r="E99" s="74"/>
      <c r="F99" s="74"/>
      <c r="G99" s="74"/>
      <c r="H99" s="74"/>
      <c r="I99" s="74"/>
      <c r="J99" s="74"/>
      <c r="K99" s="74"/>
      <c r="L99" s="74"/>
      <c r="M99" s="74"/>
      <c r="N99" s="74"/>
      <c r="O99" s="74"/>
      <c r="P99" s="74"/>
      <c r="Q99" s="74"/>
      <c r="R99" s="74"/>
    </row>
    <row r="100" spans="1:18" ht="15" customHeight="1">
      <c r="A100" s="135"/>
      <c r="B100" s="114"/>
      <c r="C100" s="115"/>
      <c r="D100" s="85"/>
      <c r="E100" s="74"/>
      <c r="F100" s="74"/>
      <c r="G100" s="74"/>
      <c r="H100" s="74"/>
      <c r="I100" s="74"/>
      <c r="J100" s="74"/>
      <c r="K100" s="74"/>
      <c r="L100" s="74"/>
      <c r="M100" s="74"/>
      <c r="N100" s="74"/>
      <c r="O100" s="74"/>
      <c r="P100" s="74"/>
      <c r="Q100" s="74"/>
      <c r="R100" s="74"/>
    </row>
    <row r="101" spans="1:18" s="46" customFormat="1" ht="15" customHeight="1">
      <c r="A101" s="136"/>
      <c r="B101" s="280" t="s">
        <v>132</v>
      </c>
      <c r="C101" s="43"/>
      <c r="D101" s="85"/>
      <c r="E101" s="85"/>
      <c r="F101" s="85"/>
      <c r="G101" s="86"/>
      <c r="H101" s="86"/>
      <c r="I101" s="86"/>
      <c r="J101" s="86"/>
      <c r="K101" s="86"/>
      <c r="L101" s="86"/>
      <c r="M101" s="86"/>
      <c r="N101" s="86"/>
      <c r="O101" s="75"/>
      <c r="P101" s="75"/>
      <c r="Q101" s="75"/>
      <c r="R101" s="75"/>
    </row>
    <row r="102" spans="1:18" ht="15" customHeight="1">
      <c r="A102" s="135"/>
      <c r="B102" s="27" t="s">
        <v>253</v>
      </c>
      <c r="C102" s="33"/>
      <c r="D102" s="85"/>
      <c r="E102" s="85"/>
      <c r="F102" s="85"/>
      <c r="G102" s="86"/>
      <c r="H102" s="86"/>
      <c r="I102" s="86"/>
      <c r="J102" s="86"/>
      <c r="K102" s="86"/>
      <c r="L102" s="86"/>
      <c r="M102" s="86"/>
      <c r="N102" s="86"/>
      <c r="O102" s="75"/>
      <c r="P102" s="75"/>
      <c r="Q102" s="75"/>
      <c r="R102" s="75"/>
    </row>
    <row r="103" spans="1:18">
      <c r="A103" s="135"/>
      <c r="B103" s="21" t="s">
        <v>39</v>
      </c>
      <c r="C103" s="32"/>
      <c r="D103" s="76" t="s">
        <v>98</v>
      </c>
      <c r="E103" s="271" t="s">
        <v>137</v>
      </c>
      <c r="F103" s="271" t="s">
        <v>80</v>
      </c>
      <c r="G103" s="62" t="s">
        <v>1</v>
      </c>
      <c r="H103" s="62" t="s">
        <v>2</v>
      </c>
      <c r="I103" s="62" t="s">
        <v>17</v>
      </c>
      <c r="J103" s="62" t="s">
        <v>18</v>
      </c>
      <c r="K103" s="62" t="s">
        <v>20</v>
      </c>
      <c r="L103" s="62" t="s">
        <v>21</v>
      </c>
      <c r="M103" s="62" t="s">
        <v>24</v>
      </c>
      <c r="N103" s="62" t="s">
        <v>25</v>
      </c>
      <c r="O103" s="62" t="s">
        <v>27</v>
      </c>
      <c r="P103" s="62" t="s">
        <v>28</v>
      </c>
      <c r="Q103" s="62" t="s">
        <v>29</v>
      </c>
      <c r="R103" s="62" t="s">
        <v>30</v>
      </c>
    </row>
    <row r="104" spans="1:18" s="2" customFormat="1">
      <c r="A104" s="275" t="s">
        <v>117</v>
      </c>
      <c r="B104" s="392" t="s">
        <v>463</v>
      </c>
      <c r="C104" s="393"/>
      <c r="D104" s="394">
        <v>0.42799999999999999</v>
      </c>
      <c r="E104" s="104">
        <v>175052</v>
      </c>
      <c r="F104" s="104">
        <v>175052</v>
      </c>
      <c r="G104" s="104">
        <v>175052</v>
      </c>
      <c r="H104" s="104">
        <v>175052</v>
      </c>
      <c r="I104" s="104">
        <v>175052</v>
      </c>
      <c r="J104" s="104">
        <v>175052</v>
      </c>
      <c r="K104" s="104">
        <v>175052</v>
      </c>
      <c r="L104" s="104">
        <v>175052</v>
      </c>
      <c r="M104" s="104">
        <v>175052</v>
      </c>
      <c r="N104" s="411">
        <v>175052</v>
      </c>
      <c r="O104" s="412">
        <v>175052</v>
      </c>
      <c r="P104" s="412">
        <v>175052</v>
      </c>
      <c r="Q104" s="412">
        <v>175052</v>
      </c>
      <c r="R104" s="412">
        <v>175052</v>
      </c>
    </row>
    <row r="105" spans="1:18" s="2" customFormat="1">
      <c r="A105" s="275" t="s">
        <v>118</v>
      </c>
      <c r="B105" s="51"/>
      <c r="C105" s="173"/>
      <c r="D105" s="214"/>
      <c r="E105" s="166"/>
      <c r="F105" s="166"/>
      <c r="G105" s="104"/>
      <c r="H105" s="104"/>
      <c r="I105" s="104"/>
      <c r="J105" s="104"/>
      <c r="K105" s="104"/>
      <c r="L105" s="104"/>
      <c r="M105" s="104"/>
      <c r="N105" s="113"/>
      <c r="O105" s="105"/>
      <c r="P105" s="105"/>
      <c r="Q105" s="105"/>
      <c r="R105" s="105"/>
    </row>
    <row r="106" spans="1:18" s="2" customFormat="1">
      <c r="A106" s="275" t="s">
        <v>119</v>
      </c>
      <c r="B106" s="51"/>
      <c r="C106" s="173"/>
      <c r="D106" s="214"/>
      <c r="E106" s="166"/>
      <c r="F106" s="166"/>
      <c r="G106" s="104"/>
      <c r="H106" s="104"/>
      <c r="I106" s="104"/>
      <c r="J106" s="104"/>
      <c r="K106" s="104"/>
      <c r="L106" s="104"/>
      <c r="M106" s="104"/>
      <c r="N106" s="113"/>
      <c r="O106" s="105"/>
      <c r="P106" s="105"/>
      <c r="Q106" s="105"/>
      <c r="R106" s="105"/>
    </row>
    <row r="107" spans="1:18" s="2" customFormat="1">
      <c r="A107" s="275" t="s">
        <v>120</v>
      </c>
      <c r="B107" s="51"/>
      <c r="C107" s="173"/>
      <c r="D107" s="214"/>
      <c r="E107" s="166"/>
      <c r="F107" s="166"/>
      <c r="G107" s="104"/>
      <c r="H107" s="104"/>
      <c r="I107" s="104"/>
      <c r="J107" s="104"/>
      <c r="K107" s="104"/>
      <c r="L107" s="104"/>
      <c r="M107" s="104"/>
      <c r="N107" s="113"/>
      <c r="O107" s="105"/>
      <c r="P107" s="105"/>
      <c r="Q107" s="105"/>
      <c r="R107" s="105"/>
    </row>
    <row r="108" spans="1:18" s="2" customFormat="1">
      <c r="A108" s="274" t="s">
        <v>121</v>
      </c>
      <c r="B108" s="51"/>
      <c r="C108" s="173"/>
      <c r="D108" s="214"/>
      <c r="E108" s="166"/>
      <c r="F108" s="166"/>
      <c r="G108" s="104"/>
      <c r="H108" s="104"/>
      <c r="I108" s="104"/>
      <c r="J108" s="104"/>
      <c r="K108" s="104"/>
      <c r="L108" s="104"/>
      <c r="M108" s="104"/>
      <c r="N108" s="113"/>
      <c r="O108" s="105"/>
      <c r="P108" s="105"/>
      <c r="Q108" s="105"/>
      <c r="R108" s="105"/>
    </row>
    <row r="109" spans="1:18" s="2" customFormat="1">
      <c r="A109" s="275" t="s">
        <v>223</v>
      </c>
      <c r="B109" s="51"/>
      <c r="C109" s="173"/>
      <c r="D109" s="214"/>
      <c r="E109" s="166"/>
      <c r="F109" s="166"/>
      <c r="G109" s="104"/>
      <c r="H109" s="104"/>
      <c r="I109" s="104"/>
      <c r="J109" s="104"/>
      <c r="K109" s="104"/>
      <c r="L109" s="104"/>
      <c r="M109" s="104"/>
      <c r="N109" s="113"/>
      <c r="O109" s="105"/>
      <c r="P109" s="105"/>
      <c r="Q109" s="105"/>
      <c r="R109" s="105"/>
    </row>
    <row r="110" spans="1:18" s="2" customFormat="1">
      <c r="A110" s="275" t="s">
        <v>224</v>
      </c>
      <c r="B110" s="51"/>
      <c r="C110" s="173"/>
      <c r="D110" s="214"/>
      <c r="E110" s="166"/>
      <c r="F110" s="166"/>
      <c r="G110" s="104"/>
      <c r="H110" s="104"/>
      <c r="I110" s="104"/>
      <c r="J110" s="104"/>
      <c r="K110" s="104"/>
      <c r="L110" s="104"/>
      <c r="M110" s="104"/>
      <c r="N110" s="113"/>
      <c r="O110" s="105"/>
      <c r="P110" s="105"/>
      <c r="Q110" s="105"/>
      <c r="R110" s="105"/>
    </row>
    <row r="111" spans="1:18" s="2" customFormat="1">
      <c r="A111" s="275" t="s">
        <v>225</v>
      </c>
      <c r="B111" s="51"/>
      <c r="C111" s="173"/>
      <c r="D111" s="214"/>
      <c r="E111" s="166"/>
      <c r="F111" s="166"/>
      <c r="G111" s="104"/>
      <c r="H111" s="104"/>
      <c r="I111" s="104"/>
      <c r="J111" s="104"/>
      <c r="K111" s="104"/>
      <c r="L111" s="104"/>
      <c r="M111" s="104"/>
      <c r="N111" s="113"/>
      <c r="O111" s="105"/>
      <c r="P111" s="105"/>
      <c r="Q111" s="105"/>
      <c r="R111" s="105"/>
    </row>
    <row r="112" spans="1:18" s="2" customFormat="1">
      <c r="A112" s="275" t="s">
        <v>226</v>
      </c>
      <c r="B112" s="51"/>
      <c r="C112" s="173"/>
      <c r="D112" s="214"/>
      <c r="E112" s="166"/>
      <c r="F112" s="166"/>
      <c r="G112" s="104"/>
      <c r="H112" s="104"/>
      <c r="I112" s="104"/>
      <c r="J112" s="104"/>
      <c r="K112" s="104"/>
      <c r="L112" s="104"/>
      <c r="M112" s="104"/>
      <c r="N112" s="113"/>
      <c r="O112" s="105"/>
      <c r="P112" s="105"/>
      <c r="Q112" s="105"/>
      <c r="R112" s="105"/>
    </row>
    <row r="113" spans="1:18" s="2" customFormat="1">
      <c r="A113" s="275" t="s">
        <v>227</v>
      </c>
      <c r="B113" s="51"/>
      <c r="C113" s="173"/>
      <c r="D113" s="214"/>
      <c r="E113" s="166"/>
      <c r="F113" s="166"/>
      <c r="G113" s="104"/>
      <c r="H113" s="104"/>
      <c r="I113" s="104"/>
      <c r="J113" s="104"/>
      <c r="K113" s="104"/>
      <c r="L113" s="104"/>
      <c r="M113" s="104"/>
      <c r="N113" s="113"/>
      <c r="O113" s="105"/>
      <c r="P113" s="105"/>
      <c r="Q113" s="105"/>
      <c r="R113" s="105"/>
    </row>
    <row r="114" spans="1:18" s="2" customFormat="1">
      <c r="A114" s="275" t="s">
        <v>228</v>
      </c>
      <c r="B114" s="51"/>
      <c r="C114" s="173"/>
      <c r="D114" s="214"/>
      <c r="E114" s="166"/>
      <c r="F114" s="166"/>
      <c r="G114" s="104"/>
      <c r="H114" s="104"/>
      <c r="I114" s="104"/>
      <c r="J114" s="104"/>
      <c r="K114" s="104"/>
      <c r="L114" s="104"/>
      <c r="M114" s="104"/>
      <c r="N114" s="113"/>
      <c r="O114" s="105"/>
      <c r="P114" s="105"/>
      <c r="Q114" s="105"/>
      <c r="R114" s="105"/>
    </row>
    <row r="115" spans="1:18" s="2" customFormat="1">
      <c r="A115" s="275" t="s">
        <v>229</v>
      </c>
      <c r="B115" s="51"/>
      <c r="C115" s="173"/>
      <c r="D115" s="214"/>
      <c r="E115" s="166"/>
      <c r="F115" s="166"/>
      <c r="G115" s="104"/>
      <c r="H115" s="104"/>
      <c r="I115" s="104"/>
      <c r="J115" s="104"/>
      <c r="K115" s="104"/>
      <c r="L115" s="104"/>
      <c r="M115" s="104"/>
      <c r="N115" s="113"/>
      <c r="O115" s="105"/>
      <c r="P115" s="105"/>
      <c r="Q115" s="105"/>
      <c r="R115" s="105"/>
    </row>
    <row r="116" spans="1:18" s="2" customFormat="1">
      <c r="A116" s="275" t="s">
        <v>230</v>
      </c>
      <c r="B116" s="51"/>
      <c r="C116" s="173"/>
      <c r="D116" s="214"/>
      <c r="E116" s="166"/>
      <c r="F116" s="166"/>
      <c r="G116" s="104"/>
      <c r="H116" s="104"/>
      <c r="I116" s="104"/>
      <c r="J116" s="104"/>
      <c r="K116" s="104"/>
      <c r="L116" s="104"/>
      <c r="M116" s="104"/>
      <c r="N116" s="113"/>
      <c r="O116" s="105"/>
      <c r="P116" s="105"/>
      <c r="Q116" s="105"/>
      <c r="R116" s="105"/>
    </row>
    <row r="117" spans="1:18" s="2" customFormat="1">
      <c r="A117" s="278" t="s">
        <v>231</v>
      </c>
      <c r="B117" s="51"/>
      <c r="C117" s="173"/>
      <c r="D117" s="214"/>
      <c r="E117" s="166"/>
      <c r="F117" s="166"/>
      <c r="G117" s="104"/>
      <c r="H117" s="104"/>
      <c r="I117" s="104"/>
      <c r="J117" s="104"/>
      <c r="K117" s="104"/>
      <c r="L117" s="104"/>
      <c r="M117" s="104"/>
      <c r="N117" s="104"/>
      <c r="O117" s="105"/>
      <c r="P117" s="105"/>
      <c r="Q117" s="105"/>
      <c r="R117" s="105"/>
    </row>
    <row r="118" spans="1:18">
      <c r="A118" s="135">
        <v>4</v>
      </c>
      <c r="B118" s="50" t="s">
        <v>113</v>
      </c>
      <c r="C118" s="45"/>
      <c r="D118" s="174"/>
      <c r="E118" s="340">
        <f>SUM(E104:E117)</f>
        <v>175052</v>
      </c>
      <c r="F118" s="340">
        <f>SUM(F104:F117)</f>
        <v>175052</v>
      </c>
      <c r="G118" s="65">
        <f t="shared" ref="G118:R118" si="3">SUM(G104:G117)</f>
        <v>175052</v>
      </c>
      <c r="H118" s="65">
        <f t="shared" si="3"/>
        <v>175052</v>
      </c>
      <c r="I118" s="65">
        <f t="shared" si="3"/>
        <v>175052</v>
      </c>
      <c r="J118" s="65">
        <f t="shared" si="3"/>
        <v>175052</v>
      </c>
      <c r="K118" s="65">
        <f t="shared" si="3"/>
        <v>175052</v>
      </c>
      <c r="L118" s="65">
        <f t="shared" si="3"/>
        <v>175052</v>
      </c>
      <c r="M118" s="65">
        <f t="shared" si="3"/>
        <v>175052</v>
      </c>
      <c r="N118" s="65">
        <f t="shared" si="3"/>
        <v>175052</v>
      </c>
      <c r="O118" s="65">
        <f t="shared" si="3"/>
        <v>175052</v>
      </c>
      <c r="P118" s="65">
        <f t="shared" si="3"/>
        <v>175052</v>
      </c>
      <c r="Q118" s="65">
        <f t="shared" si="3"/>
        <v>175052</v>
      </c>
      <c r="R118" s="65">
        <f t="shared" si="3"/>
        <v>175052</v>
      </c>
    </row>
    <row r="119" spans="1:18">
      <c r="A119" s="135"/>
      <c r="B119" s="12"/>
      <c r="C119" s="32"/>
      <c r="D119" s="151"/>
      <c r="E119" s="156"/>
      <c r="F119" s="234"/>
      <c r="G119" s="157"/>
      <c r="H119" s="157"/>
      <c r="I119" s="157"/>
      <c r="J119" s="157"/>
      <c r="K119" s="157"/>
      <c r="L119" s="157"/>
      <c r="M119" s="157"/>
      <c r="N119" s="157"/>
      <c r="O119" s="158"/>
      <c r="P119" s="158"/>
      <c r="Q119" s="158"/>
      <c r="R119" s="159"/>
    </row>
    <row r="120" spans="1:18">
      <c r="A120" s="135"/>
      <c r="B120" s="27" t="s">
        <v>254</v>
      </c>
      <c r="C120" s="12"/>
      <c r="D120" s="21"/>
      <c r="E120" s="99"/>
      <c r="F120" s="100"/>
      <c r="G120" s="100"/>
      <c r="H120" s="100"/>
      <c r="I120" s="100"/>
      <c r="J120" s="100"/>
      <c r="K120" s="100"/>
      <c r="L120" s="100"/>
      <c r="M120" s="100"/>
      <c r="N120" s="100"/>
      <c r="O120" s="97"/>
      <c r="P120" s="97"/>
      <c r="Q120" s="97"/>
      <c r="R120" s="98"/>
    </row>
    <row r="121" spans="1:18">
      <c r="A121" s="135"/>
      <c r="B121" s="21" t="s">
        <v>39</v>
      </c>
      <c r="C121" s="120"/>
      <c r="D121" s="76" t="s">
        <v>98</v>
      </c>
      <c r="E121" s="271" t="s">
        <v>137</v>
      </c>
      <c r="F121" s="271" t="s">
        <v>80</v>
      </c>
      <c r="G121" s="271" t="s">
        <v>1</v>
      </c>
      <c r="H121" s="271" t="s">
        <v>2</v>
      </c>
      <c r="I121" s="271" t="s">
        <v>17</v>
      </c>
      <c r="J121" s="271" t="s">
        <v>18</v>
      </c>
      <c r="K121" s="271" t="s">
        <v>20</v>
      </c>
      <c r="L121" s="271" t="s">
        <v>21</v>
      </c>
      <c r="M121" s="271" t="s">
        <v>24</v>
      </c>
      <c r="N121" s="271" t="s">
        <v>25</v>
      </c>
      <c r="O121" s="271" t="s">
        <v>27</v>
      </c>
      <c r="P121" s="271" t="s">
        <v>28</v>
      </c>
      <c r="Q121" s="271" t="s">
        <v>29</v>
      </c>
      <c r="R121" s="271" t="s">
        <v>30</v>
      </c>
    </row>
    <row r="122" spans="1:18">
      <c r="A122" s="275" t="s">
        <v>122</v>
      </c>
      <c r="B122" s="392" t="s">
        <v>464</v>
      </c>
      <c r="C122" s="393"/>
      <c r="D122" s="381">
        <v>0</v>
      </c>
      <c r="E122" s="104">
        <v>0</v>
      </c>
      <c r="F122" s="104">
        <v>0</v>
      </c>
      <c r="G122" s="104">
        <v>0</v>
      </c>
      <c r="H122" s="104">
        <v>0</v>
      </c>
      <c r="I122" s="104">
        <v>0</v>
      </c>
      <c r="J122" s="104">
        <v>0</v>
      </c>
      <c r="K122" s="104">
        <v>0</v>
      </c>
      <c r="L122" s="104">
        <v>0</v>
      </c>
      <c r="M122" s="104">
        <v>0</v>
      </c>
      <c r="N122" s="113">
        <v>0</v>
      </c>
      <c r="O122" s="395">
        <v>0</v>
      </c>
      <c r="P122" s="395">
        <v>0</v>
      </c>
      <c r="Q122" s="395">
        <v>0</v>
      </c>
      <c r="R122" s="395">
        <v>0</v>
      </c>
    </row>
    <row r="123" spans="1:18" s="264" customFormat="1">
      <c r="A123" s="275" t="s">
        <v>123</v>
      </c>
      <c r="B123" s="392" t="s">
        <v>465</v>
      </c>
      <c r="C123" s="393"/>
      <c r="D123" s="381">
        <v>0</v>
      </c>
      <c r="E123" s="104">
        <v>0</v>
      </c>
      <c r="F123" s="104">
        <v>0</v>
      </c>
      <c r="G123" s="104">
        <v>0</v>
      </c>
      <c r="H123" s="104">
        <v>0</v>
      </c>
      <c r="I123" s="104">
        <v>0</v>
      </c>
      <c r="J123" s="104">
        <v>0</v>
      </c>
      <c r="K123" s="104">
        <v>0</v>
      </c>
      <c r="L123" s="104">
        <v>0</v>
      </c>
      <c r="M123" s="104">
        <v>0</v>
      </c>
      <c r="N123" s="113">
        <v>0</v>
      </c>
      <c r="O123" s="395">
        <v>0</v>
      </c>
      <c r="P123" s="395">
        <v>0</v>
      </c>
      <c r="Q123" s="395">
        <v>0</v>
      </c>
      <c r="R123" s="395">
        <v>0</v>
      </c>
    </row>
    <row r="124" spans="1:18" s="264" customFormat="1">
      <c r="A124" s="275" t="s">
        <v>124</v>
      </c>
      <c r="B124" s="392" t="s">
        <v>466</v>
      </c>
      <c r="C124" s="393"/>
      <c r="D124" s="381">
        <v>0</v>
      </c>
      <c r="E124" s="104">
        <v>0</v>
      </c>
      <c r="F124" s="104">
        <v>0</v>
      </c>
      <c r="G124" s="104">
        <v>0</v>
      </c>
      <c r="H124" s="104">
        <v>0</v>
      </c>
      <c r="I124" s="104">
        <v>0</v>
      </c>
      <c r="J124" s="104">
        <v>0</v>
      </c>
      <c r="K124" s="104">
        <v>0</v>
      </c>
      <c r="L124" s="104">
        <v>0</v>
      </c>
      <c r="M124" s="104">
        <v>0</v>
      </c>
      <c r="N124" s="113">
        <v>0</v>
      </c>
      <c r="O124" s="395">
        <v>0</v>
      </c>
      <c r="P124" s="395">
        <v>0</v>
      </c>
      <c r="Q124" s="395">
        <v>0</v>
      </c>
      <c r="R124" s="395">
        <v>0</v>
      </c>
    </row>
    <row r="125" spans="1:18" s="264" customFormat="1">
      <c r="A125" s="275" t="s">
        <v>125</v>
      </c>
      <c r="B125" s="392" t="s">
        <v>549</v>
      </c>
      <c r="C125" s="393"/>
      <c r="D125" s="381">
        <v>0</v>
      </c>
      <c r="E125" s="104">
        <v>0</v>
      </c>
      <c r="F125" s="104">
        <v>0</v>
      </c>
      <c r="G125" s="104">
        <v>0</v>
      </c>
      <c r="H125" s="104">
        <v>0</v>
      </c>
      <c r="I125" s="104">
        <v>0</v>
      </c>
      <c r="J125" s="104">
        <v>0</v>
      </c>
      <c r="K125" s="104">
        <v>0</v>
      </c>
      <c r="L125" s="104">
        <v>0</v>
      </c>
      <c r="M125" s="104">
        <v>0</v>
      </c>
      <c r="N125" s="113">
        <v>0</v>
      </c>
      <c r="O125" s="395">
        <v>0</v>
      </c>
      <c r="P125" s="395">
        <v>0</v>
      </c>
      <c r="Q125" s="395">
        <v>0</v>
      </c>
      <c r="R125" s="395">
        <v>0</v>
      </c>
    </row>
    <row r="126" spans="1:18" s="264" customFormat="1">
      <c r="A126" s="274" t="s">
        <v>126</v>
      </c>
      <c r="B126" s="392" t="s">
        <v>550</v>
      </c>
      <c r="C126" s="393"/>
      <c r="D126" s="381">
        <v>0</v>
      </c>
      <c r="E126" s="104">
        <v>0</v>
      </c>
      <c r="F126" s="104">
        <v>0</v>
      </c>
      <c r="G126" s="104">
        <v>0</v>
      </c>
      <c r="H126" s="104">
        <v>0</v>
      </c>
      <c r="I126" s="104">
        <v>0</v>
      </c>
      <c r="J126" s="104">
        <v>0</v>
      </c>
      <c r="K126" s="104">
        <v>0</v>
      </c>
      <c r="L126" s="104">
        <v>0</v>
      </c>
      <c r="M126" s="104">
        <v>0</v>
      </c>
      <c r="N126" s="113">
        <v>0</v>
      </c>
      <c r="O126" s="395">
        <v>0</v>
      </c>
      <c r="P126" s="395">
        <v>0</v>
      </c>
      <c r="Q126" s="395">
        <v>0</v>
      </c>
      <c r="R126" s="395">
        <v>0</v>
      </c>
    </row>
    <row r="127" spans="1:18" s="264" customFormat="1">
      <c r="A127" s="275" t="s">
        <v>232</v>
      </c>
      <c r="B127" s="392" t="s">
        <v>551</v>
      </c>
      <c r="C127" s="393"/>
      <c r="D127" s="381">
        <v>0</v>
      </c>
      <c r="E127" s="104">
        <v>0</v>
      </c>
      <c r="F127" s="104">
        <v>0</v>
      </c>
      <c r="G127" s="104">
        <v>0</v>
      </c>
      <c r="H127" s="104">
        <v>0</v>
      </c>
      <c r="I127" s="104">
        <v>0</v>
      </c>
      <c r="J127" s="104">
        <v>0</v>
      </c>
      <c r="K127" s="104">
        <v>0</v>
      </c>
      <c r="L127" s="104">
        <v>0</v>
      </c>
      <c r="M127" s="104">
        <v>0</v>
      </c>
      <c r="N127" s="113">
        <v>0</v>
      </c>
      <c r="O127" s="395">
        <v>0</v>
      </c>
      <c r="P127" s="395">
        <v>0</v>
      </c>
      <c r="Q127" s="395">
        <v>0</v>
      </c>
      <c r="R127" s="395">
        <v>0</v>
      </c>
    </row>
    <row r="128" spans="1:18">
      <c r="A128" s="135">
        <v>5</v>
      </c>
      <c r="B128" s="47" t="s">
        <v>114</v>
      </c>
      <c r="C128" s="45"/>
      <c r="D128" s="215"/>
      <c r="E128" s="396">
        <f t="shared" ref="E128:R128" si="4">SUM(E122:E127)</f>
        <v>0</v>
      </c>
      <c r="F128" s="396">
        <f t="shared" si="4"/>
        <v>0</v>
      </c>
      <c r="G128" s="396">
        <f t="shared" si="4"/>
        <v>0</v>
      </c>
      <c r="H128" s="396">
        <f t="shared" si="4"/>
        <v>0</v>
      </c>
      <c r="I128" s="396">
        <f t="shared" si="4"/>
        <v>0</v>
      </c>
      <c r="J128" s="396">
        <f t="shared" si="4"/>
        <v>0</v>
      </c>
      <c r="K128" s="396">
        <f t="shared" si="4"/>
        <v>0</v>
      </c>
      <c r="L128" s="396">
        <f t="shared" si="4"/>
        <v>0</v>
      </c>
      <c r="M128" s="396">
        <f t="shared" si="4"/>
        <v>0</v>
      </c>
      <c r="N128" s="396">
        <f t="shared" si="4"/>
        <v>0</v>
      </c>
      <c r="O128" s="396">
        <f t="shared" si="4"/>
        <v>0</v>
      </c>
      <c r="P128" s="396">
        <f t="shared" si="4"/>
        <v>0</v>
      </c>
      <c r="Q128" s="397">
        <f t="shared" si="4"/>
        <v>0</v>
      </c>
      <c r="R128" s="398">
        <f t="shared" si="4"/>
        <v>0</v>
      </c>
    </row>
    <row r="129" spans="1:18">
      <c r="A129" s="135"/>
      <c r="B129" s="164"/>
      <c r="C129" s="162"/>
      <c r="D129" s="163"/>
      <c r="E129" s="100"/>
      <c r="F129" s="100"/>
      <c r="G129" s="100"/>
      <c r="H129" s="100"/>
      <c r="I129" s="100"/>
      <c r="J129" s="100"/>
      <c r="K129" s="100"/>
      <c r="L129" s="100"/>
      <c r="M129" s="100"/>
      <c r="N129" s="100"/>
      <c r="O129" s="100"/>
      <c r="P129" s="100"/>
      <c r="Q129" s="100"/>
      <c r="R129" s="165"/>
    </row>
    <row r="130" spans="1:18" ht="15" customHeight="1">
      <c r="A130" s="135">
        <v>6</v>
      </c>
      <c r="B130" s="48" t="s">
        <v>172</v>
      </c>
      <c r="C130" s="49"/>
      <c r="D130" s="83"/>
      <c r="E130" s="396">
        <f t="shared" ref="E130:R130" si="5">E128+E118</f>
        <v>175052</v>
      </c>
      <c r="F130" s="396">
        <f t="shared" si="5"/>
        <v>175052</v>
      </c>
      <c r="G130" s="396">
        <f t="shared" si="5"/>
        <v>175052</v>
      </c>
      <c r="H130" s="396">
        <f t="shared" si="5"/>
        <v>175052</v>
      </c>
      <c r="I130" s="396">
        <f t="shared" si="5"/>
        <v>175052</v>
      </c>
      <c r="J130" s="396">
        <f t="shared" si="5"/>
        <v>175052</v>
      </c>
      <c r="K130" s="396">
        <f t="shared" si="5"/>
        <v>175052</v>
      </c>
      <c r="L130" s="396">
        <f t="shared" si="5"/>
        <v>175052</v>
      </c>
      <c r="M130" s="396">
        <f t="shared" si="5"/>
        <v>175052</v>
      </c>
      <c r="N130" s="396">
        <f t="shared" si="5"/>
        <v>175052</v>
      </c>
      <c r="O130" s="396">
        <f t="shared" si="5"/>
        <v>175052</v>
      </c>
      <c r="P130" s="396">
        <f t="shared" si="5"/>
        <v>175052</v>
      </c>
      <c r="Q130" s="397">
        <f t="shared" si="5"/>
        <v>175052</v>
      </c>
      <c r="R130" s="398">
        <f t="shared" si="5"/>
        <v>175052</v>
      </c>
    </row>
    <row r="131" spans="1:18">
      <c r="A131" s="135"/>
      <c r="B131" s="33"/>
      <c r="C131" s="33"/>
      <c r="D131" s="27"/>
      <c r="E131" s="74"/>
      <c r="F131" s="74"/>
      <c r="G131" s="74"/>
      <c r="H131" s="74"/>
      <c r="I131" s="74"/>
      <c r="J131" s="74"/>
      <c r="K131" s="74"/>
      <c r="L131" s="74"/>
      <c r="M131" s="74"/>
      <c r="N131" s="74"/>
      <c r="O131" s="74"/>
      <c r="P131" s="74"/>
      <c r="Q131" s="74"/>
      <c r="R131" s="74"/>
    </row>
    <row r="132" spans="1:18" ht="18">
      <c r="A132" s="135"/>
      <c r="B132" s="280" t="s">
        <v>44</v>
      </c>
      <c r="C132" s="43"/>
      <c r="D132" s="85"/>
      <c r="E132" s="86"/>
      <c r="F132" s="86"/>
      <c r="G132" s="86"/>
      <c r="H132" s="86"/>
      <c r="I132" s="86"/>
      <c r="J132" s="86"/>
      <c r="K132" s="86"/>
      <c r="L132" s="86"/>
      <c r="M132" s="86"/>
      <c r="N132" s="86"/>
      <c r="O132" s="75"/>
      <c r="P132" s="75"/>
      <c r="Q132" s="75"/>
      <c r="R132" s="75"/>
    </row>
    <row r="133" spans="1:18">
      <c r="A133" s="135"/>
      <c r="B133" s="27"/>
      <c r="C133" s="33"/>
      <c r="D133" s="27"/>
    </row>
    <row r="134" spans="1:18">
      <c r="A134" s="135"/>
      <c r="B134" s="34"/>
      <c r="C134" s="71"/>
      <c r="D134" s="76" t="s">
        <v>97</v>
      </c>
      <c r="E134" s="62" t="s">
        <v>137</v>
      </c>
      <c r="F134" s="62" t="s">
        <v>80</v>
      </c>
      <c r="G134" s="62" t="s">
        <v>1</v>
      </c>
      <c r="H134" s="62" t="s">
        <v>2</v>
      </c>
      <c r="I134" s="62" t="s">
        <v>17</v>
      </c>
      <c r="J134" s="62" t="s">
        <v>18</v>
      </c>
      <c r="K134" s="62" t="s">
        <v>20</v>
      </c>
      <c r="L134" s="62" t="s">
        <v>21</v>
      </c>
      <c r="M134" s="62" t="s">
        <v>24</v>
      </c>
      <c r="N134" s="62" t="s">
        <v>25</v>
      </c>
      <c r="O134" s="62" t="s">
        <v>27</v>
      </c>
      <c r="P134" s="62" t="s">
        <v>28</v>
      </c>
      <c r="Q134" s="62" t="s">
        <v>29</v>
      </c>
      <c r="R134" s="62" t="s">
        <v>30</v>
      </c>
    </row>
    <row r="135" spans="1:18">
      <c r="A135" s="135">
        <v>7</v>
      </c>
      <c r="B135" s="50" t="s">
        <v>352</v>
      </c>
      <c r="C135" s="263"/>
      <c r="D135" s="399">
        <v>0.42799999999999999</v>
      </c>
      <c r="E135" s="272">
        <f>EBT!E165*$D$135</f>
        <v>0</v>
      </c>
      <c r="F135" s="272">
        <f>EBT!F165*$D$135</f>
        <v>0</v>
      </c>
      <c r="G135" s="272">
        <f>EBT!G165*$D$135</f>
        <v>0</v>
      </c>
      <c r="H135" s="272">
        <f>EBT!H165*$D$135</f>
        <v>0</v>
      </c>
      <c r="I135" s="272">
        <f>EBT!I165*$D$135</f>
        <v>0</v>
      </c>
      <c r="J135" s="272">
        <f>EBT!J165*$D$135</f>
        <v>0</v>
      </c>
      <c r="K135" s="272">
        <f>EBT!K165*$D$135</f>
        <v>0</v>
      </c>
      <c r="L135" s="272">
        <f>EBT!L165*$D$135</f>
        <v>0</v>
      </c>
      <c r="M135" s="272">
        <f>EBT!M165*$D$135</f>
        <v>0</v>
      </c>
      <c r="N135" s="272">
        <f>EBT!N165*$D$135</f>
        <v>0</v>
      </c>
      <c r="O135" s="272">
        <f>EBT!O165*$D$135</f>
        <v>0</v>
      </c>
      <c r="P135" s="272">
        <f>EBT!P165*$D$135</f>
        <v>0</v>
      </c>
      <c r="Q135" s="272">
        <f>EBT!Q165*$D$135</f>
        <v>0</v>
      </c>
      <c r="R135" s="272">
        <f>EBT!R165*$D$135</f>
        <v>0</v>
      </c>
    </row>
    <row r="136" spans="1:18" ht="18">
      <c r="A136" s="135"/>
      <c r="B136" s="280" t="s">
        <v>99</v>
      </c>
      <c r="C136" s="12"/>
      <c r="D136" s="21"/>
      <c r="E136" s="74"/>
      <c r="F136" s="74"/>
      <c r="G136" s="74"/>
      <c r="H136" s="74"/>
      <c r="I136" s="74"/>
      <c r="J136" s="74"/>
      <c r="K136" s="74"/>
      <c r="L136" s="74"/>
      <c r="M136" s="74"/>
      <c r="N136" s="74"/>
      <c r="O136" s="79"/>
      <c r="P136" s="79"/>
      <c r="Q136" s="79"/>
      <c r="R136" s="79"/>
    </row>
    <row r="137" spans="1:18" s="2" customFormat="1">
      <c r="A137" s="137"/>
      <c r="B137" s="21"/>
      <c r="C137" s="12"/>
      <c r="D137" s="21"/>
      <c r="E137" s="62" t="s">
        <v>137</v>
      </c>
      <c r="F137" s="62" t="s">
        <v>80</v>
      </c>
      <c r="G137" s="62" t="s">
        <v>1</v>
      </c>
      <c r="H137" s="62" t="s">
        <v>2</v>
      </c>
      <c r="I137" s="62" t="s">
        <v>17</v>
      </c>
      <c r="J137" s="62" t="s">
        <v>18</v>
      </c>
      <c r="K137" s="62" t="s">
        <v>20</v>
      </c>
      <c r="L137" s="62" t="s">
        <v>21</v>
      </c>
      <c r="M137" s="62" t="s">
        <v>24</v>
      </c>
      <c r="N137" s="62" t="s">
        <v>25</v>
      </c>
      <c r="O137" s="62" t="s">
        <v>27</v>
      </c>
      <c r="P137" s="62" t="s">
        <v>28</v>
      </c>
      <c r="Q137" s="62" t="s">
        <v>29</v>
      </c>
      <c r="R137" s="62" t="s">
        <v>30</v>
      </c>
    </row>
    <row r="138" spans="1:18">
      <c r="A138" s="135">
        <v>8</v>
      </c>
      <c r="B138" s="50" t="s">
        <v>289</v>
      </c>
      <c r="C138" s="39"/>
      <c r="D138" s="87"/>
      <c r="E138" s="272">
        <f t="shared" ref="E138:R138" si="6">E98+E135+E130</f>
        <v>8715499</v>
      </c>
      <c r="F138" s="272">
        <f t="shared" si="6"/>
        <v>8147488</v>
      </c>
      <c r="G138" s="272">
        <f t="shared" si="6"/>
        <v>7942005</v>
      </c>
      <c r="H138" s="272">
        <f t="shared" si="6"/>
        <v>7989057</v>
      </c>
      <c r="I138" s="272">
        <f t="shared" si="6"/>
        <v>7198848</v>
      </c>
      <c r="J138" s="272">
        <f t="shared" si="6"/>
        <v>6841003</v>
      </c>
      <c r="K138" s="272">
        <f t="shared" si="6"/>
        <v>6748065</v>
      </c>
      <c r="L138" s="272">
        <f t="shared" si="6"/>
        <v>6518521</v>
      </c>
      <c r="M138" s="272">
        <f t="shared" si="6"/>
        <v>5105618</v>
      </c>
      <c r="N138" s="272">
        <f t="shared" si="6"/>
        <v>4092107</v>
      </c>
      <c r="O138" s="272">
        <f t="shared" si="6"/>
        <v>4064826.2606169996</v>
      </c>
      <c r="P138" s="272">
        <f t="shared" si="6"/>
        <v>4180852.256052</v>
      </c>
      <c r="Q138" s="272">
        <f t="shared" si="6"/>
        <v>4023628.118766</v>
      </c>
      <c r="R138" s="272">
        <f t="shared" si="6"/>
        <v>4001211.9990999997</v>
      </c>
    </row>
    <row r="139" spans="1:18" ht="15" customHeight="1">
      <c r="A139" s="135"/>
      <c r="B139" s="12"/>
      <c r="C139" s="12"/>
      <c r="D139" s="12"/>
      <c r="E139" s="9"/>
      <c r="F139" s="9"/>
      <c r="G139" s="9"/>
      <c r="H139" s="9"/>
      <c r="I139" s="9"/>
      <c r="J139" s="9"/>
      <c r="K139" s="9"/>
      <c r="L139" s="9"/>
      <c r="M139" s="9"/>
      <c r="N139" s="2"/>
      <c r="O139" s="2"/>
      <c r="P139" s="2"/>
      <c r="Q139" s="2"/>
      <c r="R139" s="2"/>
    </row>
    <row r="140" spans="1:18" ht="18">
      <c r="A140" s="135"/>
      <c r="B140" s="280" t="s">
        <v>284</v>
      </c>
    </row>
    <row r="141" spans="1:18" s="264" customFormat="1">
      <c r="A141" s="274"/>
      <c r="B141" s="266"/>
      <c r="C141" s="266"/>
      <c r="D141" s="266"/>
      <c r="E141" s="265"/>
      <c r="F141" s="265"/>
      <c r="G141" s="265"/>
      <c r="H141" s="265"/>
      <c r="I141" s="265"/>
      <c r="J141" s="265"/>
      <c r="K141" s="265"/>
      <c r="L141" s="265"/>
      <c r="M141" s="265"/>
      <c r="N141" s="265"/>
      <c r="O141" s="265"/>
    </row>
    <row r="142" spans="1:18" s="264" customFormat="1">
      <c r="A142" s="274" t="s">
        <v>273</v>
      </c>
      <c r="B142" s="294" t="s">
        <v>294</v>
      </c>
      <c r="C142" s="266"/>
      <c r="D142" s="266"/>
      <c r="E142" s="400">
        <f>EBT!E112</f>
        <v>30790</v>
      </c>
      <c r="F142" s="400">
        <f>EBT!F112</f>
        <v>39430</v>
      </c>
      <c r="G142" s="400">
        <f>EBT!G112</f>
        <v>44210</v>
      </c>
      <c r="H142" s="400">
        <f>EBT!H112</f>
        <v>39230</v>
      </c>
      <c r="I142" s="400">
        <f>EBT!I112</f>
        <v>151780</v>
      </c>
      <c r="J142" s="400">
        <f>EBT!J112</f>
        <v>186020</v>
      </c>
      <c r="K142" s="400">
        <f>EBT!K112</f>
        <v>216780</v>
      </c>
      <c r="L142" s="400">
        <f>EBT!L112</f>
        <v>202840</v>
      </c>
      <c r="M142" s="400">
        <f>EBT!M112</f>
        <v>369060</v>
      </c>
      <c r="N142" s="400">
        <f>EBT!N112</f>
        <v>245850</v>
      </c>
      <c r="O142" s="400">
        <f>EBT!O112</f>
        <v>308390</v>
      </c>
      <c r="P142" s="400">
        <f>EBT!P112</f>
        <v>272810</v>
      </c>
      <c r="Q142" s="400">
        <f>EBT!Q112</f>
        <v>267150</v>
      </c>
      <c r="R142" s="400">
        <f>EBT!R112</f>
        <v>262720</v>
      </c>
    </row>
    <row r="143" spans="1:18" s="264" customFormat="1">
      <c r="A143" s="274" t="s">
        <v>274</v>
      </c>
      <c r="B143" s="294" t="s">
        <v>278</v>
      </c>
      <c r="C143" s="266"/>
      <c r="D143" s="266"/>
      <c r="E143" s="400">
        <f>EBT!E16</f>
        <v>479900</v>
      </c>
      <c r="F143" s="400">
        <f>EBT!F16</f>
        <v>479900</v>
      </c>
      <c r="G143" s="400">
        <f>EBT!G16</f>
        <v>479900</v>
      </c>
      <c r="H143" s="400">
        <f>EBT!H16</f>
        <v>479900</v>
      </c>
      <c r="I143" s="400">
        <f>EBT!I16</f>
        <v>479900</v>
      </c>
      <c r="J143" s="400">
        <f>EBT!J16</f>
        <v>480910</v>
      </c>
      <c r="K143" s="400">
        <f>EBT!K16</f>
        <v>479900</v>
      </c>
      <c r="L143" s="400">
        <f>EBT!L16</f>
        <v>479900</v>
      </c>
      <c r="M143" s="400">
        <f>EBT!M16</f>
        <v>479900</v>
      </c>
      <c r="N143" s="400">
        <f>EBT!N16</f>
        <v>480910</v>
      </c>
      <c r="O143" s="400">
        <f>EBT!O16</f>
        <v>479900</v>
      </c>
      <c r="P143" s="400">
        <f>EBT!P16</f>
        <v>479900</v>
      </c>
      <c r="Q143" s="400">
        <f>EBT!Q16</f>
        <v>479900</v>
      </c>
      <c r="R143" s="400">
        <f>EBT!R16</f>
        <v>480910</v>
      </c>
    </row>
    <row r="144" spans="1:18" s="264" customFormat="1">
      <c r="A144" s="274" t="s">
        <v>275</v>
      </c>
      <c r="B144" s="294" t="s">
        <v>285</v>
      </c>
      <c r="C144" s="266"/>
      <c r="D144" s="266"/>
      <c r="E144" s="400">
        <f>E142+E143</f>
        <v>510690</v>
      </c>
      <c r="F144" s="400">
        <f t="shared" ref="F144:R144" si="7">F142+F143</f>
        <v>519330</v>
      </c>
      <c r="G144" s="400">
        <f t="shared" si="7"/>
        <v>524110</v>
      </c>
      <c r="H144" s="400">
        <f t="shared" si="7"/>
        <v>519130</v>
      </c>
      <c r="I144" s="400">
        <f t="shared" si="7"/>
        <v>631680</v>
      </c>
      <c r="J144" s="400">
        <f t="shared" si="7"/>
        <v>666930</v>
      </c>
      <c r="K144" s="400">
        <f t="shared" si="7"/>
        <v>696680</v>
      </c>
      <c r="L144" s="400">
        <f t="shared" si="7"/>
        <v>682740</v>
      </c>
      <c r="M144" s="400">
        <f t="shared" si="7"/>
        <v>848960</v>
      </c>
      <c r="N144" s="400">
        <f t="shared" si="7"/>
        <v>726760</v>
      </c>
      <c r="O144" s="400">
        <f t="shared" si="7"/>
        <v>788290</v>
      </c>
      <c r="P144" s="400">
        <f t="shared" si="7"/>
        <v>752710</v>
      </c>
      <c r="Q144" s="400">
        <f t="shared" si="7"/>
        <v>747050</v>
      </c>
      <c r="R144" s="400">
        <f t="shared" si="7"/>
        <v>743630</v>
      </c>
    </row>
    <row r="145" spans="1:18" s="264" customFormat="1">
      <c r="A145" s="278" t="s">
        <v>276</v>
      </c>
      <c r="B145" s="294" t="s">
        <v>272</v>
      </c>
      <c r="C145" s="266"/>
      <c r="D145" s="266"/>
      <c r="E145" s="401">
        <v>0.42799999999999999</v>
      </c>
      <c r="F145" s="401">
        <v>0.42799999999999999</v>
      </c>
      <c r="G145" s="401">
        <v>0.42799999999999999</v>
      </c>
      <c r="H145" s="401">
        <v>0.42799999999999999</v>
      </c>
      <c r="I145" s="401">
        <v>0.42799999999999999</v>
      </c>
      <c r="J145" s="401">
        <v>0.42799999999999999</v>
      </c>
      <c r="K145" s="401">
        <v>0.42799999999999999</v>
      </c>
      <c r="L145" s="401">
        <v>0.42799999999999999</v>
      </c>
      <c r="M145" s="401">
        <v>0.42799999999999999</v>
      </c>
      <c r="N145" s="401">
        <v>0.42799999999999999</v>
      </c>
      <c r="O145" s="401">
        <v>0.42799999999999999</v>
      </c>
      <c r="P145" s="401">
        <v>0.42799999999999999</v>
      </c>
      <c r="Q145" s="401">
        <v>0.42799999999999999</v>
      </c>
      <c r="R145" s="401">
        <v>0.42799999999999999</v>
      </c>
    </row>
    <row r="146" spans="1:18" s="264" customFormat="1">
      <c r="A146" s="274" t="s">
        <v>279</v>
      </c>
      <c r="B146" s="294" t="s">
        <v>280</v>
      </c>
      <c r="C146" s="266"/>
      <c r="D146" s="266"/>
      <c r="E146" s="400">
        <f>E144*E145</f>
        <v>218575.32</v>
      </c>
      <c r="F146" s="400">
        <f t="shared" ref="F146:R146" si="8">F144*F145</f>
        <v>222273.24</v>
      </c>
      <c r="G146" s="400">
        <f t="shared" si="8"/>
        <v>224319.08</v>
      </c>
      <c r="H146" s="400">
        <f t="shared" si="8"/>
        <v>222187.63999999998</v>
      </c>
      <c r="I146" s="400">
        <f t="shared" si="8"/>
        <v>270359.03999999998</v>
      </c>
      <c r="J146" s="400">
        <f t="shared" si="8"/>
        <v>285446.03999999998</v>
      </c>
      <c r="K146" s="400">
        <f t="shared" si="8"/>
        <v>298179.03999999998</v>
      </c>
      <c r="L146" s="400">
        <f t="shared" si="8"/>
        <v>292212.71999999997</v>
      </c>
      <c r="M146" s="400">
        <f t="shared" si="8"/>
        <v>363354.88</v>
      </c>
      <c r="N146" s="400">
        <f t="shared" si="8"/>
        <v>311053.27999999997</v>
      </c>
      <c r="O146" s="400">
        <f t="shared" si="8"/>
        <v>337388.12</v>
      </c>
      <c r="P146" s="400">
        <f t="shared" si="8"/>
        <v>322159.88</v>
      </c>
      <c r="Q146" s="400">
        <f t="shared" si="8"/>
        <v>319737.39999999997</v>
      </c>
      <c r="R146" s="400">
        <f t="shared" si="8"/>
        <v>318273.64</v>
      </c>
    </row>
    <row r="147" spans="1:18" s="264" customFormat="1">
      <c r="A147" s="274"/>
      <c r="B147" s="266"/>
      <c r="C147" s="266"/>
      <c r="D147" s="266"/>
      <c r="E147" s="265"/>
      <c r="F147" s="265"/>
      <c r="G147" s="265"/>
      <c r="H147" s="265"/>
      <c r="I147" s="265"/>
      <c r="J147" s="265"/>
      <c r="K147" s="265"/>
      <c r="L147" s="265"/>
      <c r="M147" s="265"/>
      <c r="N147" s="265"/>
      <c r="O147" s="265"/>
    </row>
    <row r="148" spans="1:18" s="264" customFormat="1" ht="18">
      <c r="A148" s="274"/>
      <c r="B148" s="280" t="s">
        <v>277</v>
      </c>
      <c r="C148" s="266"/>
      <c r="D148" s="266"/>
      <c r="E148" s="265"/>
      <c r="F148" s="265"/>
      <c r="G148" s="265"/>
      <c r="H148" s="265"/>
      <c r="I148" s="265"/>
      <c r="J148" s="265"/>
      <c r="K148" s="265"/>
      <c r="L148" s="265"/>
      <c r="M148" s="265"/>
      <c r="N148" s="265"/>
      <c r="O148" s="265"/>
    </row>
    <row r="149" spans="1:18" s="264" customFormat="1">
      <c r="A149" s="274"/>
      <c r="B149" s="266"/>
      <c r="C149" s="266"/>
      <c r="D149" s="266"/>
      <c r="E149" s="265"/>
      <c r="F149" s="265"/>
      <c r="G149" s="265"/>
      <c r="H149" s="265"/>
      <c r="I149" s="265"/>
      <c r="J149" s="265"/>
      <c r="K149" s="265"/>
      <c r="L149" s="265"/>
      <c r="M149" s="265"/>
      <c r="N149" s="265"/>
      <c r="O149" s="265"/>
    </row>
    <row r="150" spans="1:18" s="264" customFormat="1">
      <c r="A150" s="274" t="s">
        <v>281</v>
      </c>
      <c r="B150" s="294" t="s">
        <v>334</v>
      </c>
      <c r="C150" s="266"/>
      <c r="D150" s="266"/>
      <c r="E150" s="400">
        <f>E138-E146</f>
        <v>8496923.6799999997</v>
      </c>
      <c r="F150" s="400">
        <f t="shared" ref="F150:R150" si="9">F138-F146</f>
        <v>7925214.7599999998</v>
      </c>
      <c r="G150" s="400">
        <f t="shared" si="9"/>
        <v>7717685.9199999999</v>
      </c>
      <c r="H150" s="400">
        <f t="shared" si="9"/>
        <v>7766869.3600000003</v>
      </c>
      <c r="I150" s="400">
        <f t="shared" si="9"/>
        <v>6928488.96</v>
      </c>
      <c r="J150" s="400">
        <f t="shared" si="9"/>
        <v>6555556.96</v>
      </c>
      <c r="K150" s="400">
        <f t="shared" si="9"/>
        <v>6449885.96</v>
      </c>
      <c r="L150" s="400">
        <f t="shared" si="9"/>
        <v>6226308.2800000003</v>
      </c>
      <c r="M150" s="400">
        <f t="shared" si="9"/>
        <v>4742263.12</v>
      </c>
      <c r="N150" s="400">
        <f t="shared" si="9"/>
        <v>3781053.72</v>
      </c>
      <c r="O150" s="400">
        <f t="shared" si="9"/>
        <v>3727438.1406169995</v>
      </c>
      <c r="P150" s="400">
        <f t="shared" si="9"/>
        <v>3858692.3760520001</v>
      </c>
      <c r="Q150" s="400">
        <f t="shared" si="9"/>
        <v>3703890.7187660001</v>
      </c>
      <c r="R150" s="400">
        <f t="shared" si="9"/>
        <v>3682938.3590999995</v>
      </c>
    </row>
    <row r="151" spans="1:18" s="264" customFormat="1">
      <c r="A151" s="274"/>
      <c r="B151" s="266"/>
      <c r="C151" s="266"/>
      <c r="D151" s="266"/>
      <c r="E151" s="265"/>
      <c r="F151" s="265"/>
      <c r="G151" s="265"/>
      <c r="H151" s="265"/>
      <c r="I151" s="265"/>
      <c r="J151" s="265"/>
      <c r="K151" s="265"/>
      <c r="L151" s="265"/>
      <c r="M151" s="265"/>
      <c r="N151" s="265"/>
      <c r="O151" s="265"/>
    </row>
    <row r="152" spans="1:18" s="2" customFormat="1" ht="18">
      <c r="A152" s="275"/>
      <c r="B152" s="280" t="s">
        <v>177</v>
      </c>
      <c r="C152" s="266"/>
      <c r="D152" s="266"/>
      <c r="E152" s="265"/>
      <c r="F152" s="265"/>
      <c r="G152" s="265"/>
      <c r="H152" s="265"/>
      <c r="I152" s="265"/>
      <c r="J152" s="265"/>
      <c r="K152" s="265"/>
      <c r="L152" s="265"/>
      <c r="M152" s="265"/>
      <c r="N152" s="265"/>
      <c r="O152" s="265"/>
      <c r="P152" s="264"/>
      <c r="Q152" s="264"/>
      <c r="R152" s="264"/>
    </row>
    <row r="153" spans="1:18" s="2" customFormat="1">
      <c r="A153" s="275"/>
      <c r="B153" s="266"/>
      <c r="C153" s="266"/>
      <c r="D153" s="266"/>
      <c r="E153" s="265"/>
      <c r="F153" s="265"/>
      <c r="G153" s="265"/>
      <c r="H153" s="265"/>
      <c r="I153" s="265"/>
      <c r="J153" s="265"/>
      <c r="K153" s="265"/>
      <c r="L153" s="265"/>
      <c r="M153" s="265"/>
      <c r="N153" s="265"/>
      <c r="O153" s="265"/>
      <c r="P153" s="264"/>
      <c r="Q153" s="264"/>
      <c r="R153" s="264"/>
    </row>
    <row r="154" spans="1:18" s="2" customFormat="1">
      <c r="A154" s="275"/>
      <c r="B154" s="268"/>
      <c r="C154" s="267"/>
      <c r="D154" s="268"/>
      <c r="E154" s="271" t="s">
        <v>137</v>
      </c>
      <c r="F154" s="271" t="s">
        <v>80</v>
      </c>
      <c r="G154" s="271" t="s">
        <v>1</v>
      </c>
      <c r="H154" s="271" t="s">
        <v>2</v>
      </c>
      <c r="I154" s="271" t="s">
        <v>17</v>
      </c>
      <c r="J154" s="271" t="s">
        <v>18</v>
      </c>
      <c r="K154" s="271" t="s">
        <v>20</v>
      </c>
      <c r="L154" s="271" t="s">
        <v>21</v>
      </c>
      <c r="M154" s="271" t="s">
        <v>24</v>
      </c>
      <c r="N154" s="271" t="s">
        <v>25</v>
      </c>
      <c r="O154" s="271" t="s">
        <v>27</v>
      </c>
      <c r="P154" s="271" t="s">
        <v>28</v>
      </c>
      <c r="Q154" s="271" t="s">
        <v>29</v>
      </c>
      <c r="R154" s="271" t="s">
        <v>30</v>
      </c>
    </row>
    <row r="155" spans="1:18" s="2" customFormat="1">
      <c r="A155" s="275">
        <v>9</v>
      </c>
      <c r="B155" s="270" t="s">
        <v>243</v>
      </c>
      <c r="C155" s="269"/>
      <c r="D155" s="273"/>
      <c r="E155" s="402">
        <v>0</v>
      </c>
      <c r="F155" s="402">
        <v>0.161</v>
      </c>
      <c r="G155" s="402">
        <v>0.21299999999999999</v>
      </c>
      <c r="H155" s="402">
        <v>0.27200000000000002</v>
      </c>
      <c r="I155" s="402">
        <v>0.33700000000000002</v>
      </c>
      <c r="J155" s="402">
        <v>0.40699999999999997</v>
      </c>
      <c r="K155" s="402">
        <v>0.48099999999999998</v>
      </c>
      <c r="L155" s="402">
        <v>0.55800000000000005</v>
      </c>
      <c r="M155" s="402">
        <v>0.63600000000000001</v>
      </c>
      <c r="N155" s="402">
        <v>0.71499999999999997</v>
      </c>
      <c r="O155" s="402">
        <v>0.79500000000000004</v>
      </c>
      <c r="P155" s="402">
        <v>0.874</v>
      </c>
      <c r="Q155" s="402">
        <v>0.95199999999999996</v>
      </c>
      <c r="R155" s="402">
        <v>1.03</v>
      </c>
    </row>
    <row r="156" spans="1:18">
      <c r="A156" s="274">
        <v>10</v>
      </c>
      <c r="B156" s="270" t="s">
        <v>244</v>
      </c>
      <c r="C156" s="269"/>
      <c r="D156" s="273"/>
      <c r="E156" s="402">
        <v>0</v>
      </c>
      <c r="F156" s="402">
        <v>7.6999999999999999E-2</v>
      </c>
      <c r="G156" s="402">
        <v>0.1</v>
      </c>
      <c r="H156" s="402">
        <v>0.128</v>
      </c>
      <c r="I156" s="402">
        <v>0.14599999999999999</v>
      </c>
      <c r="J156" s="402">
        <v>0.16600000000000001</v>
      </c>
      <c r="K156" s="402">
        <v>0.19500000000000001</v>
      </c>
      <c r="L156" s="402">
        <v>0.214</v>
      </c>
      <c r="M156" s="402">
        <v>0.192</v>
      </c>
      <c r="N156" s="402">
        <v>0.16600000000000001</v>
      </c>
      <c r="O156" s="402">
        <v>0.18099999999999999</v>
      </c>
      <c r="P156" s="402">
        <v>0.20399999999999999</v>
      </c>
      <c r="Q156" s="402">
        <v>0.20300000000000001</v>
      </c>
      <c r="R156" s="402">
        <v>0.215</v>
      </c>
    </row>
    <row r="157" spans="1:18">
      <c r="A157" s="274"/>
      <c r="B157" s="334"/>
      <c r="C157" s="334"/>
      <c r="D157" s="334"/>
      <c r="E157" s="383"/>
      <c r="F157" s="383"/>
      <c r="G157" s="383"/>
      <c r="H157" s="383"/>
      <c r="I157" s="383"/>
      <c r="J157" s="383"/>
      <c r="K157" s="383"/>
      <c r="L157" s="383"/>
      <c r="M157" s="383"/>
      <c r="N157" s="383"/>
      <c r="O157" s="383"/>
      <c r="P157" s="383"/>
      <c r="Q157" s="383"/>
      <c r="R157" s="383"/>
    </row>
    <row r="158" spans="1:18">
      <c r="A158" s="274">
        <v>11</v>
      </c>
      <c r="B158" s="433" t="s">
        <v>292</v>
      </c>
      <c r="C158" s="434"/>
      <c r="D158" s="435"/>
      <c r="E158" s="402">
        <v>0</v>
      </c>
      <c r="F158" s="402">
        <v>0</v>
      </c>
      <c r="G158" s="402">
        <v>0</v>
      </c>
      <c r="H158" s="402">
        <v>0</v>
      </c>
      <c r="I158" s="402">
        <v>0</v>
      </c>
      <c r="J158" s="402">
        <v>0</v>
      </c>
      <c r="K158" s="402">
        <v>0</v>
      </c>
      <c r="L158" s="402">
        <v>0</v>
      </c>
      <c r="M158" s="402">
        <v>0</v>
      </c>
      <c r="N158" s="402">
        <v>0</v>
      </c>
      <c r="O158" s="402">
        <v>0</v>
      </c>
      <c r="P158" s="402">
        <v>0</v>
      </c>
      <c r="Q158" s="402">
        <v>0</v>
      </c>
      <c r="R158" s="402">
        <v>0</v>
      </c>
    </row>
    <row r="159" spans="1:18">
      <c r="A159" s="274">
        <v>12</v>
      </c>
      <c r="B159" s="433" t="s">
        <v>293</v>
      </c>
      <c r="C159" s="434"/>
      <c r="D159" s="435"/>
      <c r="E159" s="402">
        <v>0</v>
      </c>
      <c r="F159" s="402">
        <v>0</v>
      </c>
      <c r="G159" s="402">
        <v>0</v>
      </c>
      <c r="H159" s="402">
        <v>0</v>
      </c>
      <c r="I159" s="402">
        <v>0</v>
      </c>
      <c r="J159" s="402">
        <v>0</v>
      </c>
      <c r="K159" s="402">
        <v>0</v>
      </c>
      <c r="L159" s="402">
        <v>0</v>
      </c>
      <c r="M159" s="402">
        <v>0</v>
      </c>
      <c r="N159" s="402">
        <v>0</v>
      </c>
      <c r="O159" s="402">
        <v>0</v>
      </c>
      <c r="P159" s="402">
        <v>0</v>
      </c>
      <c r="Q159" s="402">
        <v>0</v>
      </c>
      <c r="R159" s="402">
        <v>0</v>
      </c>
    </row>
    <row r="160" spans="1:18">
      <c r="A160" s="135"/>
    </row>
    <row r="161" spans="1:18">
      <c r="A161" s="135"/>
    </row>
    <row r="162" spans="1:18">
      <c r="A162" s="135"/>
    </row>
    <row r="163" spans="1:18">
      <c r="A163" s="135"/>
    </row>
    <row r="164" spans="1:18">
      <c r="A164" s="135"/>
    </row>
    <row r="165" spans="1:18">
      <c r="A165" s="135"/>
    </row>
    <row r="166" spans="1:18">
      <c r="A166" s="135"/>
    </row>
    <row r="167" spans="1:18">
      <c r="A167" s="135"/>
    </row>
    <row r="168" spans="1:18">
      <c r="A168" s="135"/>
    </row>
    <row r="169" spans="1:18">
      <c r="A169" s="135"/>
    </row>
    <row r="170" spans="1:18" s="2" customFormat="1">
      <c r="A170" s="137"/>
      <c r="B170" s="35"/>
      <c r="C170" s="35"/>
      <c r="D170" s="35"/>
      <c r="E170" s="5"/>
      <c r="F170" s="5"/>
      <c r="G170" s="5"/>
      <c r="H170" s="5"/>
      <c r="I170" s="5"/>
      <c r="J170" s="5"/>
      <c r="K170" s="5"/>
      <c r="L170" s="5"/>
      <c r="M170" s="5"/>
      <c r="N170" s="5"/>
      <c r="O170" s="5"/>
      <c r="P170" s="1"/>
      <c r="Q170" s="1"/>
      <c r="R170" s="1"/>
    </row>
    <row r="171" spans="1:18">
      <c r="A171" s="135"/>
    </row>
    <row r="172" spans="1:18">
      <c r="A172" s="135"/>
    </row>
    <row r="173" spans="1:18">
      <c r="A173" s="135"/>
    </row>
    <row r="174" spans="1:18">
      <c r="A174" s="135"/>
    </row>
    <row r="175" spans="1:18">
      <c r="A175" s="135"/>
    </row>
    <row r="176" spans="1:18">
      <c r="A176" s="135"/>
    </row>
    <row r="177" spans="1:1">
      <c r="A177" s="135"/>
    </row>
    <row r="178" spans="1:1">
      <c r="A178" s="135"/>
    </row>
    <row r="179" spans="1:1">
      <c r="A179" s="135"/>
    </row>
    <row r="180" spans="1:1">
      <c r="A180" s="135"/>
    </row>
    <row r="181" spans="1:1">
      <c r="A181" s="135"/>
    </row>
    <row r="182" spans="1:1">
      <c r="A182" s="135"/>
    </row>
    <row r="183" spans="1:1">
      <c r="A183" s="135"/>
    </row>
    <row r="184" spans="1:1">
      <c r="A184" s="135"/>
    </row>
    <row r="185" spans="1:1">
      <c r="A185" s="135"/>
    </row>
    <row r="186" spans="1:1">
      <c r="A186" s="135"/>
    </row>
    <row r="187" spans="1:1">
      <c r="A187" s="135"/>
    </row>
    <row r="188" spans="1:1">
      <c r="A188" s="135"/>
    </row>
    <row r="189" spans="1:1">
      <c r="A189" s="135"/>
    </row>
    <row r="190" spans="1:1">
      <c r="A190" s="135"/>
    </row>
    <row r="191" spans="1:1">
      <c r="A191" s="135"/>
    </row>
    <row r="192" spans="1:1">
      <c r="A192" s="135"/>
    </row>
    <row r="193" spans="1:1">
      <c r="A193" s="135"/>
    </row>
    <row r="194" spans="1:1">
      <c r="A194" s="135"/>
    </row>
    <row r="195" spans="1:1">
      <c r="A195" s="135"/>
    </row>
    <row r="196" spans="1:1">
      <c r="A196" s="135"/>
    </row>
    <row r="197" spans="1:1">
      <c r="A197" s="135"/>
    </row>
  </sheetData>
  <dataConsolidate/>
  <mergeCells count="2">
    <mergeCell ref="B158:D158"/>
    <mergeCell ref="B159:D159"/>
  </mergeCells>
  <printOptions horizontalCentered="1"/>
  <pageMargins left="0.25" right="0.25" top="0.75" bottom="0.75" header="0.3" footer="0.3"/>
  <pageSetup paperSize="3" scale="45"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U36"/>
  <sheetViews>
    <sheetView showGridLines="0" view="pageBreakPreview" zoomScaleNormal="55" zoomScaleSheetLayoutView="100" workbookViewId="0">
      <selection activeCell="B36" sqref="B36"/>
    </sheetView>
  </sheetViews>
  <sheetFormatPr defaultColWidth="9" defaultRowHeight="15.6"/>
  <cols>
    <col min="1" max="1" width="9" style="144"/>
    <col min="2" max="2" width="80.5" style="120" customWidth="1"/>
    <col min="3" max="3" width="19.09765625" style="120" customWidth="1"/>
    <col min="4" max="4" width="13.59765625" style="120" bestFit="1" customWidth="1"/>
    <col min="5" max="5" width="11.8984375" style="120" bestFit="1" customWidth="1"/>
    <col min="6" max="7" width="11.8984375" style="5" bestFit="1" customWidth="1"/>
    <col min="8" max="8" width="10.5" style="5" bestFit="1" customWidth="1"/>
    <col min="9" max="12" width="11.8984375" style="5" bestFit="1" customWidth="1"/>
    <col min="13" max="13" width="10.5" style="5" bestFit="1" customWidth="1"/>
    <col min="14" max="16" width="11.8984375" style="5" bestFit="1" customWidth="1"/>
    <col min="17" max="17" width="10.5" style="5" bestFit="1" customWidth="1"/>
    <col min="18" max="20" width="11.8984375" style="1" bestFit="1" customWidth="1"/>
    <col min="21" max="21" width="11.5" style="1" bestFit="1" customWidth="1"/>
    <col min="22" max="133" width="7.09765625" style="1" customWidth="1"/>
    <col min="134" max="16384" width="9" style="1"/>
  </cols>
  <sheetData>
    <row r="1" spans="1:20" s="2" customFormat="1">
      <c r="A1" s="141"/>
      <c r="B1" s="21" t="s">
        <v>22</v>
      </c>
      <c r="C1" s="12"/>
      <c r="D1" s="12"/>
      <c r="E1" s="12"/>
      <c r="F1" s="4"/>
      <c r="G1" s="4"/>
      <c r="H1" s="4"/>
      <c r="I1" s="4"/>
      <c r="J1" s="4"/>
      <c r="K1" s="4"/>
      <c r="L1" s="4"/>
      <c r="M1" s="4"/>
      <c r="N1" s="4"/>
      <c r="O1" s="4"/>
    </row>
    <row r="2" spans="1:20" s="2" customFormat="1">
      <c r="A2" s="141"/>
      <c r="B2" s="21" t="s">
        <v>23</v>
      </c>
      <c r="C2" s="12"/>
      <c r="D2" s="12"/>
      <c r="E2" s="12"/>
      <c r="F2" s="4"/>
      <c r="G2" s="4"/>
      <c r="H2" s="4"/>
      <c r="I2" s="4"/>
      <c r="J2" s="4"/>
      <c r="K2" s="4"/>
      <c r="L2" s="4"/>
      <c r="M2" s="4"/>
      <c r="N2" s="4"/>
      <c r="O2" s="4"/>
    </row>
    <row r="3" spans="1:20" s="3" customFormat="1">
      <c r="A3" s="141"/>
      <c r="B3" s="124" t="s">
        <v>236</v>
      </c>
      <c r="C3" s="17"/>
      <c r="D3" s="17"/>
      <c r="E3" s="17"/>
    </row>
    <row r="4" spans="1:20" s="3" customFormat="1">
      <c r="A4" s="141"/>
      <c r="B4" s="26" t="s">
        <v>187</v>
      </c>
      <c r="C4" s="16"/>
      <c r="D4" s="16"/>
      <c r="E4" s="16"/>
    </row>
    <row r="5" spans="1:20" s="3" customFormat="1">
      <c r="A5" s="141"/>
      <c r="B5" s="277" t="s">
        <v>186</v>
      </c>
      <c r="C5" s="16"/>
      <c r="D5" s="16"/>
      <c r="E5" s="16"/>
    </row>
    <row r="6" spans="1:20" s="3" customFormat="1">
      <c r="A6" s="141"/>
      <c r="B6" s="16"/>
      <c r="C6" s="16"/>
      <c r="D6" s="16"/>
      <c r="E6" s="16"/>
    </row>
    <row r="7" spans="1:20" s="3" customFormat="1" ht="15.75" customHeight="1">
      <c r="A7" s="141"/>
      <c r="B7" s="140" t="s">
        <v>100</v>
      </c>
      <c r="C7" s="12"/>
      <c r="D7" s="12"/>
      <c r="E7" s="12"/>
      <c r="F7" s="11"/>
      <c r="I7" s="8"/>
      <c r="J7" s="6"/>
      <c r="K7" s="6"/>
      <c r="L7" s="6"/>
      <c r="M7" s="6"/>
      <c r="N7" s="6"/>
      <c r="O7" s="6"/>
      <c r="P7" s="6"/>
      <c r="Q7" s="6"/>
    </row>
    <row r="8" spans="1:20" s="3" customFormat="1">
      <c r="A8" s="141"/>
      <c r="B8" s="21"/>
      <c r="C8" s="27" t="s">
        <v>135</v>
      </c>
      <c r="D8" s="124" t="s">
        <v>82</v>
      </c>
      <c r="E8" s="21"/>
      <c r="F8" s="53"/>
      <c r="G8" s="53"/>
      <c r="H8" s="53"/>
      <c r="I8" s="53"/>
      <c r="J8" s="216"/>
      <c r="K8" s="61"/>
      <c r="L8" s="61"/>
      <c r="M8" s="61"/>
      <c r="N8" s="61"/>
      <c r="O8" s="61"/>
      <c r="P8" s="56"/>
      <c r="Q8" s="56"/>
      <c r="R8" s="57"/>
      <c r="S8" s="57"/>
      <c r="T8" s="57"/>
    </row>
    <row r="9" spans="1:20" s="3" customFormat="1">
      <c r="A9" s="141"/>
      <c r="B9" s="13"/>
      <c r="C9" s="27" t="s">
        <v>136</v>
      </c>
      <c r="D9" s="440" t="s">
        <v>127</v>
      </c>
      <c r="E9" s="440"/>
      <c r="F9" s="441"/>
      <c r="G9" s="441"/>
      <c r="H9" s="22"/>
      <c r="I9" s="442" t="s">
        <v>128</v>
      </c>
      <c r="J9" s="442"/>
      <c r="K9" s="442"/>
      <c r="L9" s="442"/>
      <c r="M9" s="217"/>
      <c r="N9" s="443" t="s">
        <v>129</v>
      </c>
      <c r="O9" s="444"/>
      <c r="P9" s="444"/>
      <c r="Q9" s="56"/>
      <c r="R9" s="431" t="s">
        <v>130</v>
      </c>
      <c r="S9" s="445"/>
      <c r="T9" s="445"/>
    </row>
    <row r="10" spans="1:20" s="7" customFormat="1" ht="18">
      <c r="A10" s="142"/>
      <c r="B10" s="280" t="s">
        <v>92</v>
      </c>
      <c r="C10" s="23"/>
      <c r="D10" s="62" t="s">
        <v>137</v>
      </c>
      <c r="E10" s="62" t="s">
        <v>80</v>
      </c>
      <c r="F10" s="62">
        <v>2019</v>
      </c>
      <c r="G10" s="218" t="s">
        <v>2</v>
      </c>
      <c r="H10" s="219"/>
      <c r="I10" s="175" t="s">
        <v>17</v>
      </c>
      <c r="J10" s="62" t="s">
        <v>18</v>
      </c>
      <c r="K10" s="62" t="s">
        <v>20</v>
      </c>
      <c r="L10" s="218" t="s">
        <v>21</v>
      </c>
      <c r="M10" s="219"/>
      <c r="N10" s="175" t="s">
        <v>24</v>
      </c>
      <c r="O10" s="62" t="s">
        <v>25</v>
      </c>
      <c r="P10" s="218" t="s">
        <v>27</v>
      </c>
      <c r="Q10" s="219"/>
      <c r="R10" s="175" t="s">
        <v>28</v>
      </c>
      <c r="S10" s="62" t="s">
        <v>29</v>
      </c>
      <c r="T10" s="62" t="s">
        <v>30</v>
      </c>
    </row>
    <row r="11" spans="1:20" ht="15" customHeight="1">
      <c r="A11" s="22">
        <v>1</v>
      </c>
      <c r="B11" s="21" t="s">
        <v>346</v>
      </c>
      <c r="C11" s="27"/>
      <c r="D11" s="232">
        <f>EBT!E14</f>
        <v>20597662</v>
      </c>
      <c r="E11" s="232">
        <f>EBT!F14</f>
        <v>20927014</v>
      </c>
      <c r="F11" s="232">
        <f>EBT!G14</f>
        <v>21287280</v>
      </c>
      <c r="G11" s="232">
        <f>EBT!H14</f>
        <v>21697449</v>
      </c>
      <c r="H11" s="221"/>
      <c r="I11" s="232">
        <f>EBT!I14</f>
        <v>21975544</v>
      </c>
      <c r="J11" s="232">
        <f>EBT!J14</f>
        <v>22385279</v>
      </c>
      <c r="K11" s="232">
        <f>EBT!K14</f>
        <v>22816728</v>
      </c>
      <c r="L11" s="232">
        <f>EBT!L14</f>
        <v>23323317</v>
      </c>
      <c r="M11" s="221"/>
      <c r="N11" s="246">
        <f>EBT!M14</f>
        <v>23712871</v>
      </c>
      <c r="O11" s="246">
        <f>EBT!N14</f>
        <v>24137266</v>
      </c>
      <c r="P11" s="246">
        <f>EBT!O14</f>
        <v>24520423</v>
      </c>
      <c r="Q11" s="249"/>
      <c r="R11" s="246">
        <f>EBT!P14</f>
        <v>24952996</v>
      </c>
      <c r="S11" s="246">
        <f>EBT!Q14</f>
        <v>25239702</v>
      </c>
      <c r="T11" s="246">
        <f>EBT!R14</f>
        <v>25586238</v>
      </c>
    </row>
    <row r="12" spans="1:20" ht="15" customHeight="1">
      <c r="A12" s="22">
        <v>2</v>
      </c>
      <c r="B12" s="21" t="s">
        <v>347</v>
      </c>
      <c r="C12" s="21"/>
      <c r="D12" s="90"/>
      <c r="E12" s="90"/>
      <c r="F12" s="104"/>
      <c r="G12" s="113"/>
      <c r="H12" s="221"/>
      <c r="I12" s="103"/>
      <c r="J12" s="104"/>
      <c r="K12" s="104"/>
      <c r="L12" s="113"/>
      <c r="M12" s="221"/>
      <c r="N12" s="103"/>
      <c r="O12" s="104"/>
      <c r="P12" s="113"/>
      <c r="Q12" s="249"/>
      <c r="R12" s="247"/>
      <c r="S12" s="104"/>
      <c r="T12" s="104"/>
    </row>
    <row r="13" spans="1:20">
      <c r="A13" s="22">
        <v>3</v>
      </c>
      <c r="B13" s="21" t="s">
        <v>138</v>
      </c>
      <c r="C13" s="21"/>
      <c r="D13" s="250">
        <v>0.27</v>
      </c>
      <c r="E13" s="250">
        <v>0.28999999999999998</v>
      </c>
      <c r="F13" s="251">
        <v>0.31</v>
      </c>
      <c r="G13" s="252">
        <v>0.33</v>
      </c>
      <c r="H13" s="220"/>
      <c r="I13" s="253">
        <v>0.34749999999999998</v>
      </c>
      <c r="J13" s="251">
        <v>0.36499999999999999</v>
      </c>
      <c r="K13" s="251">
        <v>0.38250000000000001</v>
      </c>
      <c r="L13" s="252">
        <v>0.4</v>
      </c>
      <c r="M13" s="220"/>
      <c r="N13" s="253">
        <v>0.41670000000000001</v>
      </c>
      <c r="O13" s="251">
        <v>0.43330000000000002</v>
      </c>
      <c r="P13" s="252">
        <v>0.45</v>
      </c>
      <c r="Q13" s="220"/>
      <c r="R13" s="253">
        <v>0.4667</v>
      </c>
      <c r="S13" s="251">
        <v>0.48330000000000001</v>
      </c>
      <c r="T13" s="251">
        <v>0.5</v>
      </c>
    </row>
    <row r="14" spans="1:20">
      <c r="A14" s="22">
        <v>4</v>
      </c>
      <c r="B14" s="21" t="s">
        <v>139</v>
      </c>
      <c r="C14" s="21"/>
      <c r="D14" s="446">
        <f>((D11-D12)*D13)+((E11-E12)*E13)+((F11-F12)*F13)+((G11-G12)*G13)</f>
        <v>25389417.770000003</v>
      </c>
      <c r="E14" s="447"/>
      <c r="F14" s="447"/>
      <c r="G14" s="447"/>
      <c r="H14" s="222"/>
      <c r="I14" s="450">
        <f>((I11-I12)*I13)+((J11-J12)*J13)+((K11-K12)*K13)+((L11-L12)*L13)</f>
        <v>33863853.635000005</v>
      </c>
      <c r="J14" s="451"/>
      <c r="K14" s="451"/>
      <c r="L14" s="451"/>
      <c r="M14" s="222"/>
      <c r="N14" s="452">
        <f>(((N11-N12)*N13)+((O11-O12)*O13)+((P11-P12)*P13))</f>
        <v>31374021.053500004</v>
      </c>
      <c r="O14" s="453"/>
      <c r="P14" s="453"/>
      <c r="Q14" s="222"/>
      <c r="R14" s="453">
        <f>(((R11-R12)*R13)+((S11-S12)*S13)+((T11-T12)*T13))</f>
        <v>36637030.209800005</v>
      </c>
      <c r="S14" s="453"/>
      <c r="T14" s="454"/>
    </row>
    <row r="15" spans="1:20">
      <c r="A15" s="22"/>
      <c r="B15" s="21"/>
      <c r="C15" s="268"/>
      <c r="D15" s="223"/>
      <c r="E15" s="224"/>
      <c r="F15" s="68"/>
      <c r="G15" s="68"/>
      <c r="H15" s="228"/>
      <c r="I15" s="68"/>
      <c r="J15" s="68"/>
      <c r="K15" s="68"/>
      <c r="L15" s="68"/>
      <c r="M15" s="228"/>
      <c r="N15" s="68"/>
      <c r="O15" s="68"/>
      <c r="P15" s="68"/>
      <c r="Q15" s="228"/>
      <c r="R15" s="68"/>
      <c r="S15" s="68"/>
      <c r="T15" s="240"/>
    </row>
    <row r="16" spans="1:20">
      <c r="A16" s="22"/>
      <c r="B16" s="281" t="s">
        <v>335</v>
      </c>
      <c r="C16" s="268"/>
      <c r="D16" s="226"/>
      <c r="E16" s="227"/>
      <c r="F16" s="228"/>
      <c r="G16" s="228"/>
      <c r="H16" s="231"/>
      <c r="I16" s="228"/>
      <c r="J16" s="228"/>
      <c r="K16" s="228"/>
      <c r="L16" s="228"/>
      <c r="M16" s="228"/>
      <c r="N16" s="228"/>
      <c r="O16" s="228"/>
      <c r="P16" s="228"/>
      <c r="Q16" s="228"/>
      <c r="R16" s="228"/>
      <c r="S16" s="228"/>
      <c r="T16" s="225"/>
    </row>
    <row r="17" spans="1:21" ht="32.25" customHeight="1">
      <c r="A17" s="22">
        <v>5</v>
      </c>
      <c r="B17" s="21" t="s">
        <v>338</v>
      </c>
      <c r="C17" s="268"/>
      <c r="D17" s="230"/>
      <c r="E17" s="230"/>
      <c r="F17" s="231"/>
      <c r="G17" s="229"/>
      <c r="H17" s="408">
        <f>C17+SUM(D22:G22)</f>
        <v>5169062.2300000004</v>
      </c>
      <c r="I17" s="245"/>
      <c r="J17" s="231"/>
      <c r="K17" s="231"/>
      <c r="L17" s="231"/>
      <c r="M17" s="408">
        <f>H17+SUM(I22:L22)</f>
        <v>15078328.594999999</v>
      </c>
      <c r="N17" s="231"/>
      <c r="O17" s="231"/>
      <c r="P17" s="231"/>
      <c r="Q17" s="408">
        <f>M17+SUM(N22:P22)</f>
        <v>20036437.541499998</v>
      </c>
      <c r="R17" s="231"/>
      <c r="S17" s="231"/>
      <c r="T17" s="229"/>
      <c r="U17" s="408">
        <f>Q17+SUM(R22:T22)</f>
        <v>22150797.331699997</v>
      </c>
    </row>
    <row r="18" spans="1:21">
      <c r="A18" s="22">
        <v>6</v>
      </c>
      <c r="B18" s="21" t="s">
        <v>263</v>
      </c>
      <c r="C18" s="268"/>
      <c r="D18" s="406">
        <f>EBT!E110+EBT!E149+EBT!E153</f>
        <v>6958320</v>
      </c>
      <c r="E18" s="406">
        <f>EBT!F110+EBT!F149+EBT!F153</f>
        <v>7176910</v>
      </c>
      <c r="F18" s="406">
        <f>EBT!G110+EBT!G149+EBT!G153</f>
        <v>8150560</v>
      </c>
      <c r="G18" s="406">
        <f>EBT!H110+EBT!H149+EBT!H153</f>
        <v>8272690</v>
      </c>
      <c r="H18" s="241"/>
      <c r="I18" s="404">
        <f>EBT!I110+EBT!I149+EBT!I153</f>
        <v>10058990</v>
      </c>
      <c r="J18" s="404">
        <f>EBT!J110+EBT!J149+EBT!J153</f>
        <v>10955830</v>
      </c>
      <c r="K18" s="404">
        <f>EBT!K110+EBT!K149+EBT!K153</f>
        <v>11079330</v>
      </c>
      <c r="L18" s="404">
        <f>EBT!L110+EBT!L149+EBT!L153</f>
        <v>11678970</v>
      </c>
      <c r="M18" s="222"/>
      <c r="N18" s="409">
        <f>EBT!M110+EBT!M149+EBT!M153</f>
        <v>11924280</v>
      </c>
      <c r="O18" s="409">
        <f>EBT!N110+EBT!N149+EBT!N153</f>
        <v>12162050</v>
      </c>
      <c r="P18" s="409">
        <f>EBT!O110+EBT!O149+EBT!O153</f>
        <v>12245800</v>
      </c>
      <c r="Q18" s="222"/>
      <c r="R18" s="409">
        <f>EBT!P110+EBT!P149+EBT!P153</f>
        <v>12373610</v>
      </c>
      <c r="S18" s="409">
        <f>EBT!Q110+EBT!Q149+EBT!Q153</f>
        <v>12910740</v>
      </c>
      <c r="T18" s="409">
        <f>EBT!R110+EBT!R149+EBT!R153</f>
        <v>13467040</v>
      </c>
      <c r="U18" s="46"/>
    </row>
    <row r="19" spans="1:21" s="264" customFormat="1">
      <c r="A19" s="22" t="s">
        <v>260</v>
      </c>
      <c r="B19" s="268" t="s">
        <v>265</v>
      </c>
      <c r="C19" s="268"/>
      <c r="D19" s="407">
        <f>D13*D11</f>
        <v>5561368.7400000002</v>
      </c>
      <c r="E19" s="407">
        <f t="shared" ref="E19:G19" si="0">E13*E11</f>
        <v>6068834.0599999996</v>
      </c>
      <c r="F19" s="407">
        <f t="shared" si="0"/>
        <v>6599056.7999999998</v>
      </c>
      <c r="G19" s="407">
        <f t="shared" si="0"/>
        <v>7160158.1699999999</v>
      </c>
      <c r="H19" s="222"/>
      <c r="I19" s="407">
        <f>I13*I11</f>
        <v>7636501.5399999991</v>
      </c>
      <c r="J19" s="407">
        <f t="shared" ref="J19:L19" si="1">J13*J11</f>
        <v>8170626.835</v>
      </c>
      <c r="K19" s="407">
        <f t="shared" si="1"/>
        <v>8727398.4600000009</v>
      </c>
      <c r="L19" s="407">
        <f t="shared" si="1"/>
        <v>9329326.8000000007</v>
      </c>
      <c r="M19" s="222"/>
      <c r="N19" s="407">
        <f>N13*N11</f>
        <v>9881153.3456999995</v>
      </c>
      <c r="O19" s="407">
        <f t="shared" ref="O19:P19" si="2">O13*O11</f>
        <v>10458677.357800001</v>
      </c>
      <c r="P19" s="407">
        <f t="shared" si="2"/>
        <v>11034190.35</v>
      </c>
      <c r="Q19" s="222"/>
      <c r="R19" s="407">
        <f>R13*R11</f>
        <v>11645563.233200001</v>
      </c>
      <c r="S19" s="407">
        <f t="shared" ref="S19:T19" si="3">S13*S11</f>
        <v>12198347.976600001</v>
      </c>
      <c r="T19" s="407">
        <f t="shared" si="3"/>
        <v>12793119</v>
      </c>
      <c r="U19" s="46"/>
    </row>
    <row r="20" spans="1:21" s="264" customFormat="1">
      <c r="A20" s="22">
        <v>7</v>
      </c>
      <c r="B20" s="268" t="s">
        <v>262</v>
      </c>
      <c r="C20" s="268"/>
      <c r="D20" s="407"/>
      <c r="E20" s="407"/>
      <c r="F20" s="407"/>
      <c r="G20" s="407"/>
      <c r="H20" s="222"/>
      <c r="I20" s="407"/>
      <c r="J20" s="407"/>
      <c r="K20" s="407"/>
      <c r="L20" s="407"/>
      <c r="M20" s="222"/>
      <c r="N20" s="407"/>
      <c r="O20" s="407"/>
      <c r="P20" s="407"/>
      <c r="Q20" s="222"/>
      <c r="R20" s="407"/>
      <c r="S20" s="407"/>
      <c r="T20" s="407"/>
      <c r="U20" s="46"/>
    </row>
    <row r="21" spans="1:21" s="264" customFormat="1">
      <c r="A21" s="22" t="s">
        <v>266</v>
      </c>
      <c r="B21" s="268" t="s">
        <v>349</v>
      </c>
      <c r="C21" s="268"/>
      <c r="D21" s="407"/>
      <c r="E21" s="407"/>
      <c r="F21" s="407"/>
      <c r="G21" s="407"/>
      <c r="H21" s="222"/>
      <c r="I21" s="407"/>
      <c r="J21" s="407"/>
      <c r="K21" s="407"/>
      <c r="L21" s="407"/>
      <c r="M21" s="222"/>
      <c r="N21" s="407"/>
      <c r="O21" s="407"/>
      <c r="P21" s="407"/>
      <c r="Q21" s="222"/>
      <c r="R21" s="407"/>
      <c r="S21" s="407"/>
      <c r="T21" s="407"/>
      <c r="U21" s="46"/>
    </row>
    <row r="22" spans="1:21">
      <c r="A22" s="22">
        <v>8</v>
      </c>
      <c r="B22" s="21" t="s">
        <v>348</v>
      </c>
      <c r="C22" s="268"/>
      <c r="D22" s="404">
        <f>D20-D21+D18-D19</f>
        <v>1396951.2599999998</v>
      </c>
      <c r="E22" s="404">
        <f>E20-E21+E18-E19</f>
        <v>1108075.9400000004</v>
      </c>
      <c r="F22" s="404">
        <f>F20-F21+F18-F19</f>
        <v>1551503.2000000002</v>
      </c>
      <c r="G22" s="404">
        <f>G20-G21+G18-G19</f>
        <v>1112531.83</v>
      </c>
      <c r="H22" s="222"/>
      <c r="I22" s="404">
        <f>I20-I21+I18-I19</f>
        <v>2422488.4600000009</v>
      </c>
      <c r="J22" s="404">
        <f>J20-J21+J18-J19</f>
        <v>2785203.165</v>
      </c>
      <c r="K22" s="404">
        <f>K20-K21+K18-K19</f>
        <v>2351931.5399999991</v>
      </c>
      <c r="L22" s="404">
        <f>L20-L21+L18-L19</f>
        <v>2349643.1999999993</v>
      </c>
      <c r="M22" s="222"/>
      <c r="N22" s="404">
        <f>N20-N21+N18-N19</f>
        <v>2043126.6543000005</v>
      </c>
      <c r="O22" s="404">
        <f>O20-O21+O18-O19</f>
        <v>1703372.6421999987</v>
      </c>
      <c r="P22" s="404">
        <f>P20-P21+P18-P19</f>
        <v>1211609.6500000004</v>
      </c>
      <c r="Q22" s="222"/>
      <c r="R22" s="404">
        <f>R20-R21+R18-R19</f>
        <v>728046.7667999994</v>
      </c>
      <c r="S22" s="404">
        <f>S20-S21+S18-S19</f>
        <v>712392.02339999937</v>
      </c>
      <c r="T22" s="404">
        <f>T20-T21+T18-T19</f>
        <v>673921</v>
      </c>
      <c r="U22" s="46"/>
    </row>
    <row r="23" spans="1:21">
      <c r="A23" s="22"/>
      <c r="B23" s="21"/>
      <c r="C23" s="268"/>
      <c r="D23" s="223"/>
      <c r="E23" s="224"/>
      <c r="F23" s="68"/>
      <c r="G23" s="68"/>
      <c r="H23" s="228"/>
      <c r="I23" s="68"/>
      <c r="J23" s="68"/>
      <c r="K23" s="68"/>
      <c r="L23" s="68"/>
      <c r="M23" s="228"/>
      <c r="N23" s="68"/>
      <c r="O23" s="68"/>
      <c r="P23" s="68"/>
      <c r="Q23" s="228"/>
      <c r="R23" s="68"/>
      <c r="S23" s="68"/>
      <c r="T23" s="240"/>
      <c r="U23" s="46"/>
    </row>
    <row r="24" spans="1:21">
      <c r="A24" s="22"/>
      <c r="B24" s="281" t="s">
        <v>336</v>
      </c>
      <c r="C24" s="268"/>
      <c r="D24" s="226"/>
      <c r="E24" s="227"/>
      <c r="F24" s="228"/>
      <c r="G24" s="228"/>
      <c r="H24" s="231"/>
      <c r="I24" s="228"/>
      <c r="J24" s="228"/>
      <c r="K24" s="228"/>
      <c r="L24" s="228"/>
      <c r="M24" s="228"/>
      <c r="N24" s="228"/>
      <c r="O24" s="228"/>
      <c r="P24" s="228"/>
      <c r="Q24" s="228"/>
      <c r="R24" s="228"/>
      <c r="S24" s="228"/>
      <c r="T24" s="225"/>
      <c r="U24" s="46"/>
    </row>
    <row r="25" spans="1:21">
      <c r="A25" s="22">
        <v>9</v>
      </c>
      <c r="B25" s="21" t="s">
        <v>338</v>
      </c>
      <c r="C25" s="268"/>
      <c r="D25" s="230"/>
      <c r="E25" s="230"/>
      <c r="F25" s="231"/>
      <c r="G25" s="229"/>
      <c r="H25" s="408">
        <f>C25+SUM(D28:G28)</f>
        <v>0</v>
      </c>
      <c r="I25" s="245"/>
      <c r="J25" s="231"/>
      <c r="K25" s="231"/>
      <c r="L25" s="231"/>
      <c r="M25" s="408">
        <f>H25+SUM(I28:L28)</f>
        <v>0</v>
      </c>
      <c r="N25" s="231"/>
      <c r="O25" s="231"/>
      <c r="P25" s="231"/>
      <c r="Q25" s="408">
        <f>M25+SUM(N28:P28)</f>
        <v>0</v>
      </c>
      <c r="R25" s="231"/>
      <c r="S25" s="231"/>
      <c r="T25" s="229"/>
      <c r="U25" s="408">
        <f>Q25+SUM(R28:T28)</f>
        <v>0</v>
      </c>
    </row>
    <row r="26" spans="1:21">
      <c r="A26" s="22">
        <v>10</v>
      </c>
      <c r="B26" s="21" t="s">
        <v>261</v>
      </c>
      <c r="C26" s="268"/>
      <c r="D26" s="405"/>
      <c r="E26" s="405"/>
      <c r="F26" s="255"/>
      <c r="G26" s="256"/>
      <c r="H26" s="241"/>
      <c r="I26" s="254"/>
      <c r="J26" s="255"/>
      <c r="K26" s="255"/>
      <c r="L26" s="256"/>
      <c r="M26" s="222"/>
      <c r="N26" s="192"/>
      <c r="O26" s="201"/>
      <c r="P26" s="242"/>
      <c r="Q26" s="222"/>
      <c r="R26" s="192"/>
      <c r="S26" s="201"/>
      <c r="T26" s="201"/>
      <c r="U26" s="46"/>
    </row>
    <row r="27" spans="1:21">
      <c r="A27" s="22">
        <v>11</v>
      </c>
      <c r="B27" s="21" t="s">
        <v>339</v>
      </c>
      <c r="C27" s="268"/>
      <c r="D27" s="405"/>
      <c r="E27" s="405"/>
      <c r="F27" s="255"/>
      <c r="G27" s="256"/>
      <c r="H27" s="222"/>
      <c r="I27" s="238"/>
      <c r="J27" s="238"/>
      <c r="K27" s="238"/>
      <c r="L27" s="238"/>
      <c r="M27" s="222"/>
      <c r="N27" s="238"/>
      <c r="O27" s="238"/>
      <c r="P27" s="238"/>
      <c r="Q27" s="222"/>
      <c r="R27" s="238"/>
      <c r="S27" s="238"/>
      <c r="T27" s="238"/>
      <c r="U27" s="46"/>
    </row>
    <row r="28" spans="1:21" s="264" customFormat="1">
      <c r="A28" s="22">
        <v>12</v>
      </c>
      <c r="B28" s="268" t="s">
        <v>340</v>
      </c>
      <c r="C28" s="268"/>
      <c r="D28" s="404">
        <f>D26-D27</f>
        <v>0</v>
      </c>
      <c r="E28" s="404">
        <f>E26-E27</f>
        <v>0</v>
      </c>
      <c r="F28" s="404">
        <f>F26-F27</f>
        <v>0</v>
      </c>
      <c r="G28" s="404">
        <f>G26-G27</f>
        <v>0</v>
      </c>
      <c r="H28" s="228"/>
      <c r="I28" s="404">
        <f>I26-I27</f>
        <v>0</v>
      </c>
      <c r="J28" s="404">
        <f>J26-J27</f>
        <v>0</v>
      </c>
      <c r="K28" s="404">
        <f>K26-K27</f>
        <v>0</v>
      </c>
      <c r="L28" s="404">
        <f>L26-L27</f>
        <v>0</v>
      </c>
      <c r="M28" s="228"/>
      <c r="N28" s="404">
        <f>N26-N27</f>
        <v>0</v>
      </c>
      <c r="O28" s="404">
        <f>O26-O27</f>
        <v>0</v>
      </c>
      <c r="P28" s="404">
        <f>P26-P27</f>
        <v>0</v>
      </c>
      <c r="Q28" s="228"/>
      <c r="R28" s="404">
        <f>R26-R27</f>
        <v>0</v>
      </c>
      <c r="S28" s="404">
        <f>S26-S27</f>
        <v>0</v>
      </c>
      <c r="T28" s="404">
        <f>T26-T27</f>
        <v>0</v>
      </c>
      <c r="U28" s="46"/>
    </row>
    <row r="29" spans="1:21">
      <c r="A29" s="22"/>
      <c r="B29" s="21"/>
      <c r="C29" s="268"/>
      <c r="D29" s="244"/>
      <c r="E29" s="243"/>
      <c r="F29" s="146"/>
      <c r="G29" s="146"/>
      <c r="H29" s="228"/>
      <c r="I29" s="146"/>
      <c r="J29" s="146"/>
      <c r="K29" s="146"/>
      <c r="L29" s="146"/>
      <c r="M29" s="228"/>
      <c r="N29" s="146"/>
      <c r="O29" s="146"/>
      <c r="P29" s="146"/>
      <c r="Q29" s="228"/>
      <c r="R29" s="146"/>
      <c r="S29" s="146"/>
      <c r="T29" s="239"/>
      <c r="U29" s="46"/>
    </row>
    <row r="30" spans="1:21" ht="31.2">
      <c r="A30" s="22">
        <v>13</v>
      </c>
      <c r="B30" s="21" t="s">
        <v>286</v>
      </c>
      <c r="C30" s="268"/>
      <c r="D30" s="448">
        <f>SUM(D19:G19)+SUM(D21:G21)+SUM(D27:G27)</f>
        <v>25389417.770000003</v>
      </c>
      <c r="E30" s="449"/>
      <c r="F30" s="449"/>
      <c r="G30" s="449"/>
      <c r="H30" s="222"/>
      <c r="I30" s="448">
        <f>SUM(I19:L19)+SUM(I21:L21)+SUM(I27:L27)</f>
        <v>33863853.635000005</v>
      </c>
      <c r="J30" s="449"/>
      <c r="K30" s="449"/>
      <c r="L30" s="449"/>
      <c r="M30" s="222"/>
      <c r="N30" s="436">
        <f>SUM(N19:P19)+SUM(N21:P21)+SUM(N27:P27)</f>
        <v>31374021.053500004</v>
      </c>
      <c r="O30" s="436"/>
      <c r="P30" s="436"/>
      <c r="Q30" s="222"/>
      <c r="R30" s="436">
        <f>SUM(R19:T19)+SUM(R21:T21)+SUM(R27:T27)</f>
        <v>36637030.209800005</v>
      </c>
      <c r="S30" s="436"/>
      <c r="T30" s="436"/>
    </row>
    <row r="31" spans="1:21">
      <c r="A31" s="22"/>
      <c r="B31" s="21"/>
      <c r="C31" s="268"/>
      <c r="D31" s="244"/>
      <c r="E31" s="243"/>
      <c r="F31" s="146"/>
      <c r="G31" s="146"/>
      <c r="H31" s="228"/>
      <c r="I31" s="146"/>
      <c r="J31" s="146"/>
      <c r="K31" s="146"/>
      <c r="L31" s="146"/>
      <c r="M31" s="228"/>
      <c r="N31" s="146"/>
      <c r="O31" s="146"/>
      <c r="P31" s="146"/>
      <c r="Q31" s="228"/>
      <c r="R31" s="146"/>
      <c r="S31" s="146"/>
      <c r="T31" s="239"/>
    </row>
    <row r="32" spans="1:21">
      <c r="A32" s="22">
        <v>14</v>
      </c>
      <c r="B32" s="21" t="s">
        <v>337</v>
      </c>
      <c r="C32" s="21"/>
      <c r="D32" s="455">
        <f>D30-D14</f>
        <v>0</v>
      </c>
      <c r="E32" s="456"/>
      <c r="F32" s="456"/>
      <c r="G32" s="456"/>
      <c r="H32" s="222"/>
      <c r="I32" s="455">
        <f>I30-I14</f>
        <v>0</v>
      </c>
      <c r="J32" s="456"/>
      <c r="K32" s="456"/>
      <c r="L32" s="456"/>
      <c r="M32" s="222"/>
      <c r="N32" s="457">
        <f>N30-N14</f>
        <v>0</v>
      </c>
      <c r="O32" s="457"/>
      <c r="P32" s="457"/>
      <c r="Q32" s="222"/>
      <c r="R32" s="437">
        <f>R30-R14</f>
        <v>0</v>
      </c>
      <c r="S32" s="438"/>
      <c r="T32" s="439"/>
    </row>
    <row r="33" spans="1:20">
      <c r="A33" s="143"/>
      <c r="B33" s="29"/>
      <c r="C33" s="145"/>
      <c r="D33" s="145"/>
      <c r="E33" s="145"/>
      <c r="F33" s="146"/>
      <c r="G33" s="146"/>
      <c r="H33" s="231"/>
      <c r="I33" s="146"/>
      <c r="J33" s="146"/>
      <c r="K33" s="146"/>
      <c r="L33" s="146"/>
      <c r="M33" s="231"/>
      <c r="N33" s="146"/>
      <c r="O33" s="146"/>
      <c r="P33" s="147"/>
      <c r="Q33" s="248"/>
      <c r="R33" s="147"/>
      <c r="S33" s="147"/>
      <c r="T33" s="148"/>
    </row>
    <row r="34" spans="1:20" s="120" customFormat="1">
      <c r="A34" s="135"/>
      <c r="F34" s="5"/>
      <c r="G34" s="5"/>
      <c r="H34" s="5"/>
      <c r="I34" s="5"/>
      <c r="J34" s="5"/>
      <c r="K34" s="5"/>
      <c r="L34" s="5"/>
      <c r="M34" s="5"/>
      <c r="N34" s="5"/>
      <c r="O34" s="5"/>
      <c r="P34" s="5"/>
      <c r="Q34" s="5"/>
      <c r="R34" s="1"/>
      <c r="S34" s="1"/>
      <c r="T34" s="1"/>
    </row>
    <row r="35" spans="1:20" s="120" customFormat="1">
      <c r="A35" s="135"/>
      <c r="F35" s="5"/>
      <c r="G35" s="5"/>
      <c r="H35" s="5"/>
      <c r="I35" s="5"/>
      <c r="J35" s="5"/>
      <c r="K35" s="5"/>
      <c r="L35" s="5"/>
      <c r="M35" s="5"/>
      <c r="N35" s="5"/>
      <c r="O35" s="5"/>
      <c r="P35" s="5"/>
      <c r="Q35" s="5"/>
      <c r="R35" s="1"/>
      <c r="S35" s="1"/>
      <c r="T35" s="1"/>
    </row>
    <row r="36" spans="1:20" s="120" customFormat="1">
      <c r="A36" s="135"/>
      <c r="F36" s="5"/>
      <c r="G36" s="5"/>
      <c r="H36" s="5"/>
      <c r="I36" s="5"/>
      <c r="J36" s="5"/>
      <c r="K36" s="5"/>
      <c r="L36" s="5"/>
      <c r="M36" s="5"/>
      <c r="N36" s="5"/>
      <c r="O36" s="5"/>
      <c r="P36" s="5"/>
      <c r="Q36" s="5"/>
      <c r="R36" s="1"/>
      <c r="S36" s="1"/>
      <c r="T36" s="1"/>
    </row>
  </sheetData>
  <dataConsolidate/>
  <mergeCells count="16">
    <mergeCell ref="R30:T30"/>
    <mergeCell ref="R32:T32"/>
    <mergeCell ref="D9:G9"/>
    <mergeCell ref="I9:L9"/>
    <mergeCell ref="N9:P9"/>
    <mergeCell ref="R9:T9"/>
    <mergeCell ref="D14:G14"/>
    <mergeCell ref="D30:G30"/>
    <mergeCell ref="I14:L14"/>
    <mergeCell ref="N14:P14"/>
    <mergeCell ref="R14:T14"/>
    <mergeCell ref="D32:G32"/>
    <mergeCell ref="I30:L30"/>
    <mergeCell ref="I32:L32"/>
    <mergeCell ref="N30:P30"/>
    <mergeCell ref="N32:P32"/>
  </mergeCells>
  <printOptions horizontalCentered="1"/>
  <pageMargins left="0.25" right="0.25" top="0.75" bottom="0.75" header="0.3" footer="0.3"/>
  <pageSetup scale="38"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
  <sheetViews>
    <sheetView workbookViewId="0">
      <selection activeCell="F16" sqref="F16"/>
    </sheetView>
  </sheetViews>
  <sheetFormatPr defaultRowHeight="15.6"/>
  <cols>
    <col min="1" max="1" width="16.09765625" bestFit="1" customWidth="1"/>
    <col min="2" max="2" width="21.59765625" bestFit="1" customWidth="1"/>
    <col min="3" max="3" width="16.09765625" bestFit="1" customWidth="1"/>
    <col min="4" max="4" width="21.59765625" bestFit="1" customWidth="1"/>
    <col min="5" max="5" width="16.09765625" bestFit="1" customWidth="1"/>
    <col min="6" max="6" width="21.59765625" bestFit="1" customWidth="1"/>
  </cols>
  <sheetData>
    <row r="1" spans="1:6">
      <c r="A1" s="315" t="s">
        <v>297</v>
      </c>
      <c r="B1" s="315" t="s">
        <v>306</v>
      </c>
      <c r="C1" s="315" t="s">
        <v>308</v>
      </c>
      <c r="D1" s="315" t="s">
        <v>314</v>
      </c>
      <c r="E1" s="315" t="s">
        <v>315</v>
      </c>
      <c r="F1" s="315" t="s">
        <v>316</v>
      </c>
    </row>
    <row r="2" spans="1:6">
      <c r="A2" s="316" t="s">
        <v>305</v>
      </c>
      <c r="B2" s="316" t="s">
        <v>305</v>
      </c>
      <c r="C2" s="316" t="s">
        <v>309</v>
      </c>
      <c r="D2" s="316" t="s">
        <v>309</v>
      </c>
      <c r="E2" s="316" t="s">
        <v>305</v>
      </c>
      <c r="F2" s="316" t="s">
        <v>309</v>
      </c>
    </row>
    <row r="3" spans="1:6">
      <c r="A3" s="316" t="s">
        <v>303</v>
      </c>
      <c r="B3" s="316" t="s">
        <v>303</v>
      </c>
      <c r="C3" s="316" t="s">
        <v>310</v>
      </c>
      <c r="D3" s="316" t="s">
        <v>310</v>
      </c>
      <c r="E3" s="316" t="s">
        <v>303</v>
      </c>
      <c r="F3" s="316" t="s">
        <v>310</v>
      </c>
    </row>
    <row r="4" spans="1:6">
      <c r="A4" s="316" t="s">
        <v>300</v>
      </c>
      <c r="B4" s="316" t="s">
        <v>300</v>
      </c>
      <c r="C4" s="316" t="s">
        <v>311</v>
      </c>
      <c r="D4" s="316" t="s">
        <v>311</v>
      </c>
      <c r="E4" s="316" t="s">
        <v>300</v>
      </c>
      <c r="F4" s="316" t="s">
        <v>311</v>
      </c>
    </row>
    <row r="5" spans="1:6">
      <c r="A5" s="316" t="s">
        <v>301</v>
      </c>
      <c r="B5" s="316" t="s">
        <v>301</v>
      </c>
      <c r="C5" s="316" t="s">
        <v>303</v>
      </c>
      <c r="D5" s="316" t="s">
        <v>303</v>
      </c>
      <c r="E5" s="316" t="s">
        <v>301</v>
      </c>
      <c r="F5" s="316" t="s">
        <v>303</v>
      </c>
    </row>
    <row r="6" spans="1:6">
      <c r="A6" s="316" t="s">
        <v>298</v>
      </c>
      <c r="B6" s="316" t="s">
        <v>298</v>
      </c>
      <c r="C6" s="316" t="s">
        <v>312</v>
      </c>
      <c r="D6" s="316" t="s">
        <v>312</v>
      </c>
      <c r="E6" s="316" t="s">
        <v>298</v>
      </c>
      <c r="F6" s="316" t="s">
        <v>312</v>
      </c>
    </row>
    <row r="7" spans="1:6">
      <c r="A7" s="316" t="s">
        <v>302</v>
      </c>
      <c r="B7" s="316" t="s">
        <v>302</v>
      </c>
      <c r="C7" s="316" t="s">
        <v>313</v>
      </c>
      <c r="D7" s="316" t="s">
        <v>313</v>
      </c>
      <c r="E7" s="316" t="s">
        <v>302</v>
      </c>
      <c r="F7" s="316" t="s">
        <v>313</v>
      </c>
    </row>
    <row r="8" spans="1:6">
      <c r="A8" s="316" t="s">
        <v>299</v>
      </c>
      <c r="B8" s="316" t="s">
        <v>299</v>
      </c>
      <c r="D8" s="316"/>
      <c r="E8" s="316" t="s">
        <v>299</v>
      </c>
      <c r="F8" s="316"/>
    </row>
    <row r="9" spans="1:6">
      <c r="A9" s="316" t="s">
        <v>304</v>
      </c>
      <c r="B9" s="316" t="s">
        <v>304</v>
      </c>
      <c r="D9" s="316"/>
      <c r="E9" s="316" t="s">
        <v>304</v>
      </c>
      <c r="F9" s="316"/>
    </row>
    <row r="10" spans="1:6">
      <c r="B10" s="316" t="s">
        <v>307</v>
      </c>
      <c r="D10" s="316"/>
      <c r="E10" s="316" t="s">
        <v>307</v>
      </c>
      <c r="F10" s="316"/>
    </row>
  </sheetData>
  <sortState ref="A2:A9">
    <sortCondition ref="A2:A9"/>
  </sortState>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workbookViewId="0">
      <selection activeCell="D52" sqref="D52"/>
    </sheetView>
  </sheetViews>
  <sheetFormatPr defaultRowHeight="15.6"/>
  <cols>
    <col min="3" max="3" width="9.69921875" bestFit="1" customWidth="1"/>
    <col min="4" max="4" width="119.59765625" bestFit="1" customWidth="1"/>
  </cols>
  <sheetData>
    <row r="1" spans="1:4" ht="16.2" thickBot="1">
      <c r="A1" s="417" t="s">
        <v>552</v>
      </c>
      <c r="B1" s="418" t="s">
        <v>553</v>
      </c>
      <c r="C1" s="419" t="s">
        <v>554</v>
      </c>
      <c r="D1" s="420" t="s">
        <v>555</v>
      </c>
    </row>
    <row r="2" spans="1:4" ht="62.4">
      <c r="A2" s="421">
        <v>1</v>
      </c>
      <c r="B2" s="422" t="s">
        <v>556</v>
      </c>
      <c r="C2" s="423">
        <v>2</v>
      </c>
      <c r="D2" s="424" t="s">
        <v>557</v>
      </c>
    </row>
    <row r="3" spans="1:4" ht="31.2">
      <c r="A3" s="413">
        <v>2</v>
      </c>
      <c r="B3" s="425" t="s">
        <v>556</v>
      </c>
      <c r="C3" s="414" t="s">
        <v>140</v>
      </c>
      <c r="D3" s="429" t="s">
        <v>558</v>
      </c>
    </row>
    <row r="4" spans="1:4">
      <c r="A4" s="413">
        <v>3</v>
      </c>
      <c r="B4" s="425" t="s">
        <v>556</v>
      </c>
      <c r="C4" s="414" t="s">
        <v>560</v>
      </c>
      <c r="D4" s="429" t="s">
        <v>559</v>
      </c>
    </row>
    <row r="5" spans="1:4" ht="31.2">
      <c r="A5" s="413">
        <v>4</v>
      </c>
      <c r="B5" s="425" t="s">
        <v>556</v>
      </c>
      <c r="C5" s="414" t="s">
        <v>563</v>
      </c>
      <c r="D5" s="429" t="s">
        <v>565</v>
      </c>
    </row>
    <row r="6" spans="1:4" ht="16.2" thickBot="1">
      <c r="A6" s="415">
        <v>5</v>
      </c>
      <c r="B6" s="426" t="s">
        <v>556</v>
      </c>
      <c r="C6" s="416">
        <v>23</v>
      </c>
      <c r="D6" s="430" t="s">
        <v>564</v>
      </c>
    </row>
  </sheetData>
  <pageMargins left="0.7" right="0.7" top="0.75" bottom="0.75" header="0.3" footer="0.3"/>
  <pageSetup scale="8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17-IEPR-07</Docket_x0020_Number>
    <TaxCatchAll xmlns="8eef3743-c7b3-4cbe-8837-b6e805be353c">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Z5JXHV6S7NA6-3-140491</_dlc_DocId>
    <_dlc_DocIdUrl xmlns="8eef3743-c7b3-4cbe-8837-b6e805be353c">
      <Url>http://efilingsppublic/_layouts/DocIdRedir.aspx?ID=Z5JXHV6S7NA6-3-140491</Url>
      <Description>Z5JXHV6S7NA6-3-140491</Description>
    </_dlc_DocIdUrl>
  </documentManagement>
</p:properties>
</file>

<file path=customXml/itemProps1.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2.xml><?xml version="1.0" encoding="utf-8"?>
<ds:datastoreItem xmlns:ds="http://schemas.openxmlformats.org/officeDocument/2006/customXml" ds:itemID="{C77941F3-8E3B-41A8-AD50-DA3FCB35A6F7}">
  <ds:schemaRefs>
    <ds:schemaRef ds:uri="http://schemas.microsoft.com/sharepoint/events"/>
  </ds:schemaRefs>
</ds:datastoreItem>
</file>

<file path=customXml/itemProps3.xml><?xml version="1.0" encoding="utf-8"?>
<ds:datastoreItem xmlns:ds="http://schemas.openxmlformats.org/officeDocument/2006/customXml" ds:itemID="{C8AC9165-2A48-45EA-A867-F1098BE80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CC46F0A-D228-46DD-BAB0-21CF8307FB81}">
  <ds:schemaRefs>
    <ds:schemaRef ds:uri="http://schemas.openxmlformats.org/package/2006/metadata/core-properties"/>
    <ds:schemaRef ds:uri="8eef3743-c7b3-4cbe-8837-b6e805be353c"/>
    <ds:schemaRef ds:uri="http://schemas.microsoft.com/office/2006/metadata/properties"/>
    <ds:schemaRef ds:uri="http://purl.org/dc/dcmitype/"/>
    <ds:schemaRef ds:uri="http://schemas.microsoft.com/office/2006/documentManagement/types"/>
    <ds:schemaRef ds:uri="http://schemas.microsoft.com/office/infopath/2007/PartnerControls"/>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Cover sheet</vt:lpstr>
      <vt:lpstr>Admin Info</vt:lpstr>
      <vt:lpstr>CRAT</vt:lpstr>
      <vt:lpstr>EBT</vt:lpstr>
      <vt:lpstr>GEAT</vt:lpstr>
      <vt:lpstr>RPT</vt:lpstr>
      <vt:lpstr>Lists</vt:lpstr>
      <vt:lpstr>Addendum</vt:lpstr>
      <vt:lpstr>'Cover sheet'!Print_Area</vt:lpstr>
      <vt:lpstr>CRAT!Print_Titles</vt:lpstr>
      <vt:lpstr>EBT!Print_Titles</vt:lpstr>
    </vt:vector>
  </TitlesOfParts>
  <Company>CA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Gamez, Ramon</cp:lastModifiedBy>
  <cp:lastPrinted>2019-04-24T21:37:16Z</cp:lastPrinted>
  <dcterms:created xsi:type="dcterms:W3CDTF">2004-11-07T17:37:25Z</dcterms:created>
  <dcterms:modified xsi:type="dcterms:W3CDTF">2019-04-30T18:42:46Z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